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doyil\Desktop\TEZ Son\Ekler\Ek A\"/>
    </mc:Choice>
  </mc:AlternateContent>
  <xr:revisionPtr revIDLastSave="0" documentId="13_ncr:1_{C8EE9267-AC3B-4530-AC8F-15B1CD706490}" xr6:coauthVersionLast="47" xr6:coauthVersionMax="47" xr10:uidLastSave="{00000000-0000-0000-0000-000000000000}"/>
  <bookViews>
    <workbookView xWindow="0" yWindow="0" windowWidth="11520" windowHeight="12360" tabRatio="828" firstSheet="7" activeTab="7" xr2:uid="{00000000-000D-0000-FFFF-FFFF00000000}"/>
  </bookViews>
  <sheets>
    <sheet name="İtme Analizi" sheetId="1" r:id="rId1"/>
    <sheet name="Kolonlarda B Şekil Değ Sın (+X)" sheetId="13" r:id="rId2"/>
    <sheet name="Kolonlarda B Şekil Değ Sın (+Y)" sheetId="27" r:id="rId3"/>
    <sheet name="Kirişlerde B Şekil Değ Sın (+X)" sheetId="28" r:id="rId4"/>
    <sheet name="Kirişlerde B Şekil Değ Sın (+Y)" sheetId="29" r:id="rId5"/>
    <sheet name="Spektrum" sheetId="4" r:id="rId6"/>
    <sheet name="Kütle Katılım Oranları" sheetId="3" r:id="rId7"/>
    <sheet name="Kolonlarda P.Mafsallar (+X)" sheetId="14" r:id="rId8"/>
    <sheet name="Kolonlarda P.Mafsallar (+Y)" sheetId="18" r:id="rId9"/>
    <sheet name="Kirişlerde P.Mafsallar (+X)" sheetId="7" r:id="rId10"/>
    <sheet name="Kirişlerde P.Mafsallar (+Y)" sheetId="20" r:id="rId11"/>
    <sheet name="Grafik (+X)" sheetId="8" r:id="rId12"/>
    <sheet name="Grafik (+Y)" sheetId="26" r:id="rId13"/>
    <sheet name="Hasar Seviyesi Gruplama" sheetId="10" r:id="rId14"/>
    <sheet name="Performans Seviyesi (Sabit)" sheetId="30" r:id="rId15"/>
    <sheet name="Performans Seviyesi (Adaptive)" sheetId="82" r:id="rId16"/>
    <sheet name="Kapasite Eğrisi (+X)" sheetId="2" r:id="rId17"/>
    <sheet name="Kapasite Eğrisi (+Y)" sheetId="5" r:id="rId18"/>
  </sheets>
  <functionGroups builtInGroupCount="19"/>
  <definedNames>
    <definedName name="_xlnm._FilterDatabase" localSheetId="13" hidden="1">'Hasar Seviyesi Gruplama'!$H$3:$I$189</definedName>
    <definedName name="_xlnm._FilterDatabase" localSheetId="3" hidden="1">'Kirişlerde B Şekil Değ Sın (+X)'!$R$1:$AE$763</definedName>
    <definedName name="_xlnm._FilterDatabase" localSheetId="9" hidden="1">'Kirişlerde P.Mafsallar (+X)'!$N$2:$X$383</definedName>
    <definedName name="_xlnm._FilterDatabase" localSheetId="1" hidden="1">'Kolonlarda B Şekil Değ Sın (+X)'!$K$3:$Q$244</definedName>
    <definedName name="_xlnm._FilterDatabase" localSheetId="7" hidden="1">'Kolonlarda P.Mafsallar (+X)'!$O$1:$Z$243</definedName>
    <definedName name="_xlnm._FilterDatabase" localSheetId="8" hidden="1">'Kolonlarda P.Mafsallar (+Y)'!$B$1:$M$147</definedName>
    <definedName name="_xlnm._FilterDatabase" localSheetId="6" hidden="1">'Kütle Katılım Oranları'!#REF!</definedName>
    <definedName name="_xlnm._FilterDatabase" localSheetId="15" hidden="1">'Performans Seviyesi (Adaptive)'!#REF!</definedName>
    <definedName name="_xlnm._FilterDatabase" localSheetId="14" hidden="1">'Performans Seviyesi (Sabit)'!#REF!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3" i="5" l="1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6" i="5"/>
  <c r="F14" i="2"/>
  <c r="L15" i="5"/>
  <c r="L24" i="5" s="1"/>
  <c r="L7" i="2"/>
  <c r="L7" i="5"/>
  <c r="K8" i="5"/>
  <c r="K7" i="5"/>
  <c r="E12" i="2"/>
  <c r="F12" i="2"/>
  <c r="E13" i="2"/>
  <c r="F13" i="2"/>
  <c r="E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F11" i="2"/>
  <c r="E11" i="2"/>
  <c r="F10" i="2"/>
  <c r="E10" i="2"/>
  <c r="F9" i="2"/>
  <c r="E9" i="2"/>
  <c r="F8" i="2"/>
  <c r="E8" i="2"/>
  <c r="F7" i="2"/>
  <c r="E7" i="2"/>
  <c r="F6" i="2"/>
  <c r="E6" i="2"/>
  <c r="T6" i="2"/>
  <c r="S6" i="2"/>
  <c r="L16" i="2" l="1"/>
  <c r="L16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L19" i="5" l="1"/>
  <c r="L19" i="2"/>
  <c r="G88" i="2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C5" i="4"/>
  <c r="C4" i="4"/>
  <c r="C9" i="4" s="1"/>
  <c r="D9" i="4" s="1"/>
  <c r="L15" i="2"/>
  <c r="L20" i="2" s="1"/>
  <c r="S706" i="2"/>
  <c r="T706" i="2"/>
  <c r="S707" i="2"/>
  <c r="T707" i="2"/>
  <c r="S708" i="2"/>
  <c r="T708" i="2"/>
  <c r="S709" i="2"/>
  <c r="T709" i="2"/>
  <c r="S710" i="2"/>
  <c r="T710" i="2"/>
  <c r="S711" i="2"/>
  <c r="T711" i="2"/>
  <c r="S712" i="2"/>
  <c r="T712" i="2"/>
  <c r="S713" i="2"/>
  <c r="T713" i="2"/>
  <c r="S714" i="2"/>
  <c r="T714" i="2"/>
  <c r="S715" i="2"/>
  <c r="T715" i="2"/>
  <c r="S716" i="2"/>
  <c r="T716" i="2"/>
  <c r="S717" i="2"/>
  <c r="T717" i="2"/>
  <c r="S718" i="2"/>
  <c r="T718" i="2"/>
  <c r="S719" i="2"/>
  <c r="T719" i="2"/>
  <c r="S720" i="2"/>
  <c r="T720" i="2"/>
  <c r="S721" i="2"/>
  <c r="T721" i="2"/>
  <c r="S722" i="2"/>
  <c r="T722" i="2"/>
  <c r="S723" i="2"/>
  <c r="T723" i="2"/>
  <c r="S724" i="2"/>
  <c r="T724" i="2"/>
  <c r="S725" i="2"/>
  <c r="T725" i="2"/>
  <c r="S726" i="2"/>
  <c r="T726" i="2"/>
  <c r="S727" i="2"/>
  <c r="T727" i="2"/>
  <c r="S728" i="2"/>
  <c r="T728" i="2"/>
  <c r="S729" i="2"/>
  <c r="T729" i="2"/>
  <c r="S730" i="2"/>
  <c r="T730" i="2"/>
  <c r="S731" i="2"/>
  <c r="T731" i="2"/>
  <c r="S732" i="2"/>
  <c r="T732" i="2"/>
  <c r="S733" i="2"/>
  <c r="T733" i="2"/>
  <c r="S734" i="2"/>
  <c r="T734" i="2"/>
  <c r="S735" i="2"/>
  <c r="T735" i="2"/>
  <c r="S736" i="2"/>
  <c r="T736" i="2"/>
  <c r="S737" i="2"/>
  <c r="T737" i="2"/>
  <c r="S738" i="2"/>
  <c r="T738" i="2"/>
  <c r="S739" i="2"/>
  <c r="T739" i="2"/>
  <c r="S740" i="2"/>
  <c r="T740" i="2"/>
  <c r="S741" i="2"/>
  <c r="T741" i="2"/>
  <c r="S742" i="2"/>
  <c r="T742" i="2"/>
  <c r="S743" i="2"/>
  <c r="T743" i="2"/>
  <c r="S744" i="2"/>
  <c r="T744" i="2"/>
  <c r="S745" i="2"/>
  <c r="T745" i="2"/>
  <c r="S746" i="2"/>
  <c r="T746" i="2"/>
  <c r="S747" i="2"/>
  <c r="T747" i="2"/>
  <c r="S748" i="2"/>
  <c r="T748" i="2"/>
  <c r="S749" i="2"/>
  <c r="T749" i="2"/>
  <c r="S750" i="2"/>
  <c r="T750" i="2"/>
  <c r="S751" i="2"/>
  <c r="T751" i="2"/>
  <c r="S752" i="2"/>
  <c r="T752" i="2"/>
  <c r="S753" i="2"/>
  <c r="T753" i="2"/>
  <c r="S754" i="2"/>
  <c r="T754" i="2"/>
  <c r="S755" i="2"/>
  <c r="T755" i="2"/>
  <c r="S756" i="2"/>
  <c r="T756" i="2"/>
  <c r="S757" i="2"/>
  <c r="T757" i="2"/>
  <c r="S758" i="2"/>
  <c r="T758" i="2"/>
  <c r="S759" i="2"/>
  <c r="T759" i="2"/>
  <c r="S760" i="2"/>
  <c r="T760" i="2"/>
  <c r="S761" i="2"/>
  <c r="T761" i="2"/>
  <c r="S762" i="2"/>
  <c r="T762" i="2"/>
  <c r="S763" i="2"/>
  <c r="T763" i="2"/>
  <c r="S764" i="2"/>
  <c r="T764" i="2"/>
  <c r="S765" i="2"/>
  <c r="T765" i="2"/>
  <c r="S766" i="2"/>
  <c r="T766" i="2"/>
  <c r="S767" i="2"/>
  <c r="T767" i="2"/>
  <c r="S768" i="2"/>
  <c r="T768" i="2"/>
  <c r="S769" i="2"/>
  <c r="T769" i="2"/>
  <c r="S770" i="2"/>
  <c r="T770" i="2"/>
  <c r="S771" i="2"/>
  <c r="T771" i="2"/>
  <c r="S772" i="2"/>
  <c r="T772" i="2"/>
  <c r="S773" i="2"/>
  <c r="T773" i="2"/>
  <c r="S774" i="2"/>
  <c r="T774" i="2"/>
  <c r="S775" i="2"/>
  <c r="T775" i="2"/>
  <c r="S776" i="2"/>
  <c r="T776" i="2"/>
  <c r="S777" i="2"/>
  <c r="T777" i="2"/>
  <c r="S778" i="2"/>
  <c r="T778" i="2"/>
  <c r="S779" i="2"/>
  <c r="T779" i="2"/>
  <c r="S780" i="2"/>
  <c r="T780" i="2"/>
  <c r="S781" i="2"/>
  <c r="T781" i="2"/>
  <c r="S782" i="2"/>
  <c r="T782" i="2"/>
  <c r="S783" i="2"/>
  <c r="T783" i="2"/>
  <c r="S784" i="2"/>
  <c r="T784" i="2"/>
  <c r="S785" i="2"/>
  <c r="T785" i="2"/>
  <c r="S786" i="2"/>
  <c r="T786" i="2"/>
  <c r="S787" i="2"/>
  <c r="T787" i="2"/>
  <c r="S788" i="2"/>
  <c r="T788" i="2"/>
  <c r="S789" i="2"/>
  <c r="T789" i="2"/>
  <c r="S790" i="2"/>
  <c r="T790" i="2"/>
  <c r="S791" i="2"/>
  <c r="T791" i="2"/>
  <c r="S792" i="2"/>
  <c r="T792" i="2"/>
  <c r="S793" i="2"/>
  <c r="T793" i="2"/>
  <c r="S794" i="2"/>
  <c r="T794" i="2"/>
  <c r="S795" i="2"/>
  <c r="T795" i="2"/>
  <c r="S796" i="2"/>
  <c r="T796" i="2"/>
  <c r="S797" i="2"/>
  <c r="T797" i="2"/>
  <c r="S798" i="2"/>
  <c r="T798" i="2"/>
  <c r="S799" i="2"/>
  <c r="T799" i="2"/>
  <c r="S800" i="2"/>
  <c r="T800" i="2"/>
  <c r="S801" i="2"/>
  <c r="T801" i="2"/>
  <c r="S802" i="2"/>
  <c r="T802" i="2"/>
  <c r="S803" i="2"/>
  <c r="T803" i="2"/>
  <c r="S804" i="2"/>
  <c r="T804" i="2"/>
  <c r="S805" i="2"/>
  <c r="T805" i="2"/>
  <c r="S806" i="2"/>
  <c r="T806" i="2"/>
  <c r="S807" i="2"/>
  <c r="T807" i="2"/>
  <c r="S808" i="2"/>
  <c r="T808" i="2"/>
  <c r="S809" i="2"/>
  <c r="T809" i="2"/>
  <c r="S810" i="2"/>
  <c r="T810" i="2"/>
  <c r="S811" i="2"/>
  <c r="T811" i="2"/>
  <c r="S812" i="2"/>
  <c r="T812" i="2"/>
  <c r="S813" i="2"/>
  <c r="T813" i="2"/>
  <c r="S814" i="2"/>
  <c r="T814" i="2"/>
  <c r="S815" i="2"/>
  <c r="T815" i="2"/>
  <c r="S816" i="2"/>
  <c r="T816" i="2"/>
  <c r="S817" i="2"/>
  <c r="T817" i="2"/>
  <c r="S818" i="2"/>
  <c r="T818" i="2"/>
  <c r="S819" i="2"/>
  <c r="T819" i="2"/>
  <c r="S820" i="2"/>
  <c r="T820" i="2"/>
  <c r="S821" i="2"/>
  <c r="T821" i="2"/>
  <c r="S822" i="2"/>
  <c r="T822" i="2"/>
  <c r="S823" i="2"/>
  <c r="T823" i="2"/>
  <c r="S824" i="2"/>
  <c r="T824" i="2"/>
  <c r="S825" i="2"/>
  <c r="T825" i="2"/>
  <c r="S826" i="2"/>
  <c r="T826" i="2"/>
  <c r="S827" i="2"/>
  <c r="T827" i="2"/>
  <c r="S828" i="2"/>
  <c r="T828" i="2"/>
  <c r="S829" i="2"/>
  <c r="T829" i="2"/>
  <c r="S830" i="2"/>
  <c r="T830" i="2"/>
  <c r="S831" i="2"/>
  <c r="T831" i="2"/>
  <c r="S832" i="2"/>
  <c r="T832" i="2"/>
  <c r="S833" i="2"/>
  <c r="T833" i="2"/>
  <c r="S834" i="2"/>
  <c r="T834" i="2"/>
  <c r="S835" i="2"/>
  <c r="T835" i="2"/>
  <c r="S836" i="2"/>
  <c r="T836" i="2"/>
  <c r="S837" i="2"/>
  <c r="T837" i="2"/>
  <c r="S838" i="2"/>
  <c r="T838" i="2"/>
  <c r="S839" i="2"/>
  <c r="T839" i="2"/>
  <c r="S840" i="2"/>
  <c r="T840" i="2"/>
  <c r="S841" i="2"/>
  <c r="T841" i="2"/>
  <c r="S842" i="2"/>
  <c r="T842" i="2"/>
  <c r="S843" i="2"/>
  <c r="T843" i="2"/>
  <c r="S844" i="2"/>
  <c r="T844" i="2"/>
  <c r="S845" i="2"/>
  <c r="T845" i="2"/>
  <c r="S846" i="2"/>
  <c r="T846" i="2"/>
  <c r="S847" i="2"/>
  <c r="T847" i="2"/>
  <c r="S848" i="2"/>
  <c r="T848" i="2"/>
  <c r="S849" i="2"/>
  <c r="T849" i="2"/>
  <c r="S850" i="2"/>
  <c r="T850" i="2"/>
  <c r="S851" i="2"/>
  <c r="T851" i="2"/>
  <c r="S852" i="2"/>
  <c r="T852" i="2"/>
  <c r="S853" i="2"/>
  <c r="T853" i="2"/>
  <c r="S854" i="2"/>
  <c r="T854" i="2"/>
  <c r="S855" i="2"/>
  <c r="T855" i="2"/>
  <c r="S856" i="2"/>
  <c r="T856" i="2"/>
  <c r="S857" i="2"/>
  <c r="T857" i="2"/>
  <c r="S858" i="2"/>
  <c r="T858" i="2"/>
  <c r="S859" i="2"/>
  <c r="T859" i="2"/>
  <c r="S860" i="2"/>
  <c r="T860" i="2"/>
  <c r="S861" i="2"/>
  <c r="T861" i="2"/>
  <c r="S862" i="2"/>
  <c r="T862" i="2"/>
  <c r="S863" i="2"/>
  <c r="T863" i="2"/>
  <c r="S864" i="2"/>
  <c r="T864" i="2"/>
  <c r="S865" i="2"/>
  <c r="T865" i="2"/>
  <c r="S866" i="2"/>
  <c r="T866" i="2"/>
  <c r="S867" i="2"/>
  <c r="T867" i="2"/>
  <c r="S868" i="2"/>
  <c r="T868" i="2"/>
  <c r="S869" i="2"/>
  <c r="T869" i="2"/>
  <c r="S870" i="2"/>
  <c r="T870" i="2"/>
  <c r="S871" i="2"/>
  <c r="T871" i="2"/>
  <c r="S872" i="2"/>
  <c r="T872" i="2"/>
  <c r="S873" i="2"/>
  <c r="T873" i="2"/>
  <c r="S874" i="2"/>
  <c r="T874" i="2"/>
  <c r="S875" i="2"/>
  <c r="T875" i="2"/>
  <c r="S876" i="2"/>
  <c r="T876" i="2"/>
  <c r="S877" i="2"/>
  <c r="T877" i="2"/>
  <c r="S878" i="2"/>
  <c r="T878" i="2"/>
  <c r="S879" i="2"/>
  <c r="T879" i="2"/>
  <c r="S880" i="2"/>
  <c r="T880" i="2"/>
  <c r="S881" i="2"/>
  <c r="T881" i="2"/>
  <c r="S882" i="2"/>
  <c r="T882" i="2"/>
  <c r="S883" i="2"/>
  <c r="T883" i="2"/>
  <c r="S884" i="2"/>
  <c r="T884" i="2"/>
  <c r="S885" i="2"/>
  <c r="T885" i="2"/>
  <c r="S886" i="2"/>
  <c r="T886" i="2"/>
  <c r="S887" i="2"/>
  <c r="T887" i="2"/>
  <c r="S888" i="2"/>
  <c r="T888" i="2"/>
  <c r="S889" i="2"/>
  <c r="T889" i="2"/>
  <c r="S890" i="2"/>
  <c r="T890" i="2"/>
  <c r="S891" i="2"/>
  <c r="T891" i="2"/>
  <c r="S892" i="2"/>
  <c r="T892" i="2"/>
  <c r="S893" i="2"/>
  <c r="T893" i="2"/>
  <c r="S894" i="2"/>
  <c r="T894" i="2"/>
  <c r="S895" i="2"/>
  <c r="T895" i="2"/>
  <c r="S896" i="2"/>
  <c r="T896" i="2"/>
  <c r="S897" i="2"/>
  <c r="T897" i="2"/>
  <c r="S898" i="2"/>
  <c r="T898" i="2"/>
  <c r="S899" i="2"/>
  <c r="T899" i="2"/>
  <c r="S900" i="2"/>
  <c r="T900" i="2"/>
  <c r="S901" i="2"/>
  <c r="T901" i="2"/>
  <c r="S902" i="2"/>
  <c r="T902" i="2"/>
  <c r="S903" i="2"/>
  <c r="T903" i="2"/>
  <c r="S904" i="2"/>
  <c r="T904" i="2"/>
  <c r="S905" i="2"/>
  <c r="T905" i="2"/>
  <c r="S906" i="2"/>
  <c r="T906" i="2"/>
  <c r="S907" i="2"/>
  <c r="T907" i="2"/>
  <c r="S908" i="2"/>
  <c r="T908" i="2"/>
  <c r="S909" i="2"/>
  <c r="T909" i="2"/>
  <c r="S910" i="2"/>
  <c r="T910" i="2"/>
  <c r="S911" i="2"/>
  <c r="T911" i="2"/>
  <c r="S912" i="2"/>
  <c r="T912" i="2"/>
  <c r="S913" i="2"/>
  <c r="T913" i="2"/>
  <c r="S914" i="2"/>
  <c r="T914" i="2"/>
  <c r="S915" i="2"/>
  <c r="T915" i="2"/>
  <c r="S916" i="2"/>
  <c r="T916" i="2"/>
  <c r="S917" i="2"/>
  <c r="T917" i="2"/>
  <c r="S918" i="2"/>
  <c r="T918" i="2"/>
  <c r="S919" i="2"/>
  <c r="T919" i="2"/>
  <c r="S920" i="2"/>
  <c r="T920" i="2"/>
  <c r="S921" i="2"/>
  <c r="T921" i="2"/>
  <c r="S922" i="2"/>
  <c r="T922" i="2"/>
  <c r="S923" i="2"/>
  <c r="T923" i="2"/>
  <c r="S924" i="2"/>
  <c r="T924" i="2"/>
  <c r="S925" i="2"/>
  <c r="T925" i="2"/>
  <c r="S926" i="2"/>
  <c r="T926" i="2"/>
  <c r="S927" i="2"/>
  <c r="T927" i="2"/>
  <c r="S928" i="2"/>
  <c r="T928" i="2"/>
  <c r="S929" i="2"/>
  <c r="T929" i="2"/>
  <c r="S930" i="2"/>
  <c r="T930" i="2"/>
  <c r="S931" i="2"/>
  <c r="T931" i="2"/>
  <c r="S932" i="2"/>
  <c r="T932" i="2"/>
  <c r="S933" i="2"/>
  <c r="T933" i="2"/>
  <c r="S934" i="2"/>
  <c r="T934" i="2"/>
  <c r="S935" i="2"/>
  <c r="T935" i="2"/>
  <c r="S936" i="2"/>
  <c r="T936" i="2"/>
  <c r="S937" i="2"/>
  <c r="T937" i="2"/>
  <c r="S938" i="2"/>
  <c r="T938" i="2"/>
  <c r="S939" i="2"/>
  <c r="T939" i="2"/>
  <c r="S940" i="2"/>
  <c r="T940" i="2"/>
  <c r="S941" i="2"/>
  <c r="T941" i="2"/>
  <c r="S942" i="2"/>
  <c r="T942" i="2"/>
  <c r="S943" i="2"/>
  <c r="T943" i="2"/>
  <c r="S944" i="2"/>
  <c r="T944" i="2"/>
  <c r="S945" i="2"/>
  <c r="T945" i="2"/>
  <c r="S946" i="2"/>
  <c r="T946" i="2"/>
  <c r="S947" i="2"/>
  <c r="T947" i="2"/>
  <c r="S948" i="2"/>
  <c r="T948" i="2"/>
  <c r="S949" i="2"/>
  <c r="T949" i="2"/>
  <c r="S950" i="2"/>
  <c r="T950" i="2"/>
  <c r="S951" i="2"/>
  <c r="T951" i="2"/>
  <c r="S952" i="2"/>
  <c r="T952" i="2"/>
  <c r="S953" i="2"/>
  <c r="T953" i="2"/>
  <c r="S954" i="2"/>
  <c r="T954" i="2"/>
  <c r="S955" i="2"/>
  <c r="T955" i="2"/>
  <c r="S956" i="2"/>
  <c r="T956" i="2"/>
  <c r="S957" i="2"/>
  <c r="T957" i="2"/>
  <c r="S958" i="2"/>
  <c r="T958" i="2"/>
  <c r="S959" i="2"/>
  <c r="T959" i="2"/>
  <c r="S960" i="2"/>
  <c r="T960" i="2"/>
  <c r="S961" i="2"/>
  <c r="T961" i="2"/>
  <c r="S962" i="2"/>
  <c r="T962" i="2"/>
  <c r="S963" i="2"/>
  <c r="T963" i="2"/>
  <c r="S964" i="2"/>
  <c r="T964" i="2"/>
  <c r="S965" i="2"/>
  <c r="T965" i="2"/>
  <c r="S966" i="2"/>
  <c r="T966" i="2"/>
  <c r="S967" i="2"/>
  <c r="T967" i="2"/>
  <c r="S968" i="2"/>
  <c r="T968" i="2"/>
  <c r="S969" i="2"/>
  <c r="T969" i="2"/>
  <c r="S970" i="2"/>
  <c r="T970" i="2"/>
  <c r="S971" i="2"/>
  <c r="T971" i="2"/>
  <c r="S972" i="2"/>
  <c r="T972" i="2"/>
  <c r="S973" i="2"/>
  <c r="T973" i="2"/>
  <c r="S974" i="2"/>
  <c r="T974" i="2"/>
  <c r="S975" i="2"/>
  <c r="T975" i="2"/>
  <c r="S976" i="2"/>
  <c r="T976" i="2"/>
  <c r="S977" i="2"/>
  <c r="T977" i="2"/>
  <c r="S978" i="2"/>
  <c r="T978" i="2"/>
  <c r="S979" i="2"/>
  <c r="T979" i="2"/>
  <c r="S980" i="2"/>
  <c r="T980" i="2"/>
  <c r="S981" i="2"/>
  <c r="T981" i="2"/>
  <c r="S982" i="2"/>
  <c r="T982" i="2"/>
  <c r="S983" i="2"/>
  <c r="T983" i="2"/>
  <c r="S984" i="2"/>
  <c r="T984" i="2"/>
  <c r="S985" i="2"/>
  <c r="T985" i="2"/>
  <c r="S986" i="2"/>
  <c r="T986" i="2"/>
  <c r="S987" i="2"/>
  <c r="T987" i="2"/>
  <c r="S988" i="2"/>
  <c r="T988" i="2"/>
  <c r="S989" i="2"/>
  <c r="T989" i="2"/>
  <c r="S990" i="2"/>
  <c r="T990" i="2"/>
  <c r="S991" i="2"/>
  <c r="T991" i="2"/>
  <c r="S992" i="2"/>
  <c r="T992" i="2"/>
  <c r="S993" i="2"/>
  <c r="T993" i="2"/>
  <c r="S994" i="2"/>
  <c r="T994" i="2"/>
  <c r="S995" i="2"/>
  <c r="T995" i="2"/>
  <c r="S996" i="2"/>
  <c r="T996" i="2"/>
  <c r="S997" i="2"/>
  <c r="T997" i="2"/>
  <c r="S998" i="2"/>
  <c r="T998" i="2"/>
  <c r="S999" i="2"/>
  <c r="T999" i="2"/>
  <c r="S1000" i="2"/>
  <c r="T1000" i="2"/>
  <c r="S333" i="2"/>
  <c r="T333" i="2"/>
  <c r="S334" i="2"/>
  <c r="T334" i="2"/>
  <c r="S335" i="2"/>
  <c r="T335" i="2"/>
  <c r="S336" i="2"/>
  <c r="T336" i="2"/>
  <c r="S337" i="2"/>
  <c r="T337" i="2"/>
  <c r="S338" i="2"/>
  <c r="T338" i="2"/>
  <c r="S339" i="2"/>
  <c r="T339" i="2"/>
  <c r="S340" i="2"/>
  <c r="T340" i="2"/>
  <c r="S341" i="2"/>
  <c r="T341" i="2"/>
  <c r="S342" i="2"/>
  <c r="T342" i="2"/>
  <c r="S343" i="2"/>
  <c r="T343" i="2"/>
  <c r="S344" i="2"/>
  <c r="T344" i="2"/>
  <c r="S345" i="2"/>
  <c r="T345" i="2"/>
  <c r="S346" i="2"/>
  <c r="T346" i="2"/>
  <c r="S347" i="2"/>
  <c r="T347" i="2"/>
  <c r="S348" i="2"/>
  <c r="T348" i="2"/>
  <c r="S349" i="2"/>
  <c r="T349" i="2"/>
  <c r="S350" i="2"/>
  <c r="T350" i="2"/>
  <c r="S351" i="2"/>
  <c r="T351" i="2"/>
  <c r="S352" i="2"/>
  <c r="T352" i="2"/>
  <c r="S353" i="2"/>
  <c r="T353" i="2"/>
  <c r="S354" i="2"/>
  <c r="T354" i="2"/>
  <c r="S355" i="2"/>
  <c r="T355" i="2"/>
  <c r="S356" i="2"/>
  <c r="T356" i="2"/>
  <c r="S357" i="2"/>
  <c r="T357" i="2"/>
  <c r="S358" i="2"/>
  <c r="T358" i="2"/>
  <c r="S359" i="2"/>
  <c r="T359" i="2"/>
  <c r="S360" i="2"/>
  <c r="T360" i="2"/>
  <c r="S361" i="2"/>
  <c r="T361" i="2"/>
  <c r="S362" i="2"/>
  <c r="T362" i="2"/>
  <c r="S363" i="2"/>
  <c r="T363" i="2"/>
  <c r="S364" i="2"/>
  <c r="T364" i="2"/>
  <c r="S365" i="2"/>
  <c r="T365" i="2"/>
  <c r="S366" i="2"/>
  <c r="T366" i="2"/>
  <c r="S367" i="2"/>
  <c r="T367" i="2"/>
  <c r="S368" i="2"/>
  <c r="T368" i="2"/>
  <c r="S369" i="2"/>
  <c r="T369" i="2"/>
  <c r="S370" i="2"/>
  <c r="T370" i="2"/>
  <c r="S371" i="2"/>
  <c r="T371" i="2"/>
  <c r="S372" i="2"/>
  <c r="T372" i="2"/>
  <c r="S373" i="2"/>
  <c r="T373" i="2"/>
  <c r="S374" i="2"/>
  <c r="T374" i="2"/>
  <c r="S375" i="2"/>
  <c r="T375" i="2"/>
  <c r="S376" i="2"/>
  <c r="T376" i="2"/>
  <c r="S377" i="2"/>
  <c r="T377" i="2"/>
  <c r="S378" i="2"/>
  <c r="T378" i="2"/>
  <c r="S379" i="2"/>
  <c r="T379" i="2"/>
  <c r="S380" i="2"/>
  <c r="T380" i="2"/>
  <c r="S381" i="2"/>
  <c r="T381" i="2"/>
  <c r="S382" i="2"/>
  <c r="T382" i="2"/>
  <c r="S383" i="2"/>
  <c r="T383" i="2"/>
  <c r="S384" i="2"/>
  <c r="T384" i="2"/>
  <c r="S385" i="2"/>
  <c r="T385" i="2"/>
  <c r="S386" i="2"/>
  <c r="T386" i="2"/>
  <c r="S387" i="2"/>
  <c r="T387" i="2"/>
  <c r="S388" i="2"/>
  <c r="T388" i="2"/>
  <c r="S389" i="2"/>
  <c r="T389" i="2"/>
  <c r="S390" i="2"/>
  <c r="T390" i="2"/>
  <c r="S391" i="2"/>
  <c r="T391" i="2"/>
  <c r="S392" i="2"/>
  <c r="T392" i="2"/>
  <c r="S393" i="2"/>
  <c r="T393" i="2"/>
  <c r="S394" i="2"/>
  <c r="T394" i="2"/>
  <c r="S395" i="2"/>
  <c r="T395" i="2"/>
  <c r="S396" i="2"/>
  <c r="T396" i="2"/>
  <c r="S397" i="2"/>
  <c r="T397" i="2"/>
  <c r="S398" i="2"/>
  <c r="T398" i="2"/>
  <c r="S399" i="2"/>
  <c r="T399" i="2"/>
  <c r="S400" i="2"/>
  <c r="T400" i="2"/>
  <c r="S401" i="2"/>
  <c r="T401" i="2"/>
  <c r="S402" i="2"/>
  <c r="T402" i="2"/>
  <c r="S403" i="2"/>
  <c r="T403" i="2"/>
  <c r="S404" i="2"/>
  <c r="T404" i="2"/>
  <c r="S405" i="2"/>
  <c r="T405" i="2"/>
  <c r="S406" i="2"/>
  <c r="T406" i="2"/>
  <c r="S407" i="2"/>
  <c r="T407" i="2"/>
  <c r="S408" i="2"/>
  <c r="T408" i="2"/>
  <c r="S409" i="2"/>
  <c r="T409" i="2"/>
  <c r="S410" i="2"/>
  <c r="T410" i="2"/>
  <c r="S411" i="2"/>
  <c r="T411" i="2"/>
  <c r="S412" i="2"/>
  <c r="T412" i="2"/>
  <c r="S413" i="2"/>
  <c r="T413" i="2"/>
  <c r="S414" i="2"/>
  <c r="T414" i="2"/>
  <c r="S415" i="2"/>
  <c r="T415" i="2"/>
  <c r="S416" i="2"/>
  <c r="T416" i="2"/>
  <c r="S417" i="2"/>
  <c r="T417" i="2"/>
  <c r="S418" i="2"/>
  <c r="T418" i="2"/>
  <c r="S419" i="2"/>
  <c r="T419" i="2"/>
  <c r="S420" i="2"/>
  <c r="T420" i="2"/>
  <c r="S421" i="2"/>
  <c r="T421" i="2"/>
  <c r="S422" i="2"/>
  <c r="T422" i="2"/>
  <c r="S423" i="2"/>
  <c r="T423" i="2"/>
  <c r="S424" i="2"/>
  <c r="T424" i="2"/>
  <c r="S425" i="2"/>
  <c r="T425" i="2"/>
  <c r="S426" i="2"/>
  <c r="T426" i="2"/>
  <c r="S427" i="2"/>
  <c r="T427" i="2"/>
  <c r="S428" i="2"/>
  <c r="T428" i="2"/>
  <c r="S429" i="2"/>
  <c r="T429" i="2"/>
  <c r="S430" i="2"/>
  <c r="T430" i="2"/>
  <c r="S431" i="2"/>
  <c r="T431" i="2"/>
  <c r="S432" i="2"/>
  <c r="T432" i="2"/>
  <c r="S433" i="2"/>
  <c r="T433" i="2"/>
  <c r="S434" i="2"/>
  <c r="T434" i="2"/>
  <c r="S435" i="2"/>
  <c r="T435" i="2"/>
  <c r="S436" i="2"/>
  <c r="T436" i="2"/>
  <c r="S437" i="2"/>
  <c r="T437" i="2"/>
  <c r="S438" i="2"/>
  <c r="T438" i="2"/>
  <c r="S439" i="2"/>
  <c r="T439" i="2"/>
  <c r="S440" i="2"/>
  <c r="T440" i="2"/>
  <c r="S441" i="2"/>
  <c r="T441" i="2"/>
  <c r="S442" i="2"/>
  <c r="T442" i="2"/>
  <c r="S443" i="2"/>
  <c r="T443" i="2"/>
  <c r="S444" i="2"/>
  <c r="T444" i="2"/>
  <c r="S445" i="2"/>
  <c r="T445" i="2"/>
  <c r="S446" i="2"/>
  <c r="T446" i="2"/>
  <c r="S447" i="2"/>
  <c r="T447" i="2"/>
  <c r="S448" i="2"/>
  <c r="T448" i="2"/>
  <c r="S449" i="2"/>
  <c r="T449" i="2"/>
  <c r="S450" i="2"/>
  <c r="T450" i="2"/>
  <c r="S451" i="2"/>
  <c r="T451" i="2"/>
  <c r="S452" i="2"/>
  <c r="T452" i="2"/>
  <c r="S453" i="2"/>
  <c r="T453" i="2"/>
  <c r="S454" i="2"/>
  <c r="T454" i="2"/>
  <c r="S455" i="2"/>
  <c r="T455" i="2"/>
  <c r="S456" i="2"/>
  <c r="T456" i="2"/>
  <c r="S457" i="2"/>
  <c r="T457" i="2"/>
  <c r="S458" i="2"/>
  <c r="T458" i="2"/>
  <c r="S459" i="2"/>
  <c r="T459" i="2"/>
  <c r="S460" i="2"/>
  <c r="T460" i="2"/>
  <c r="S461" i="2"/>
  <c r="T461" i="2"/>
  <c r="S462" i="2"/>
  <c r="T462" i="2"/>
  <c r="S463" i="2"/>
  <c r="T463" i="2"/>
  <c r="S464" i="2"/>
  <c r="T464" i="2"/>
  <c r="S465" i="2"/>
  <c r="T465" i="2"/>
  <c r="S466" i="2"/>
  <c r="T466" i="2"/>
  <c r="S467" i="2"/>
  <c r="T467" i="2"/>
  <c r="S468" i="2"/>
  <c r="T468" i="2"/>
  <c r="S469" i="2"/>
  <c r="T469" i="2"/>
  <c r="S470" i="2"/>
  <c r="T470" i="2"/>
  <c r="S471" i="2"/>
  <c r="T471" i="2"/>
  <c r="S472" i="2"/>
  <c r="T472" i="2"/>
  <c r="S473" i="2"/>
  <c r="T473" i="2"/>
  <c r="S474" i="2"/>
  <c r="T474" i="2"/>
  <c r="S475" i="2"/>
  <c r="T475" i="2"/>
  <c r="S476" i="2"/>
  <c r="T476" i="2"/>
  <c r="S477" i="2"/>
  <c r="T477" i="2"/>
  <c r="S478" i="2"/>
  <c r="T478" i="2"/>
  <c r="S479" i="2"/>
  <c r="T479" i="2"/>
  <c r="S480" i="2"/>
  <c r="T480" i="2"/>
  <c r="S481" i="2"/>
  <c r="T481" i="2"/>
  <c r="S482" i="2"/>
  <c r="T482" i="2"/>
  <c r="S483" i="2"/>
  <c r="T483" i="2"/>
  <c r="S484" i="2"/>
  <c r="T484" i="2"/>
  <c r="S485" i="2"/>
  <c r="T485" i="2"/>
  <c r="S486" i="2"/>
  <c r="T486" i="2"/>
  <c r="S487" i="2"/>
  <c r="T487" i="2"/>
  <c r="S488" i="2"/>
  <c r="T488" i="2"/>
  <c r="S489" i="2"/>
  <c r="T489" i="2"/>
  <c r="S490" i="2"/>
  <c r="T490" i="2"/>
  <c r="S491" i="2"/>
  <c r="T491" i="2"/>
  <c r="S492" i="2"/>
  <c r="T492" i="2"/>
  <c r="S493" i="2"/>
  <c r="T493" i="2"/>
  <c r="S494" i="2"/>
  <c r="T494" i="2"/>
  <c r="S495" i="2"/>
  <c r="T495" i="2"/>
  <c r="S496" i="2"/>
  <c r="T496" i="2"/>
  <c r="S497" i="2"/>
  <c r="T497" i="2"/>
  <c r="S498" i="2"/>
  <c r="T498" i="2"/>
  <c r="S499" i="2"/>
  <c r="T499" i="2"/>
  <c r="S500" i="2"/>
  <c r="T500" i="2"/>
  <c r="S501" i="2"/>
  <c r="T501" i="2"/>
  <c r="S502" i="2"/>
  <c r="T502" i="2"/>
  <c r="S503" i="2"/>
  <c r="T503" i="2"/>
  <c r="S504" i="2"/>
  <c r="T504" i="2"/>
  <c r="S505" i="2"/>
  <c r="T505" i="2"/>
  <c r="S506" i="2"/>
  <c r="T506" i="2"/>
  <c r="S507" i="2"/>
  <c r="T507" i="2"/>
  <c r="S508" i="2"/>
  <c r="T508" i="2"/>
  <c r="S509" i="2"/>
  <c r="T509" i="2"/>
  <c r="S510" i="2"/>
  <c r="T510" i="2"/>
  <c r="S511" i="2"/>
  <c r="T511" i="2"/>
  <c r="S512" i="2"/>
  <c r="T512" i="2"/>
  <c r="S513" i="2"/>
  <c r="T513" i="2"/>
  <c r="S514" i="2"/>
  <c r="T514" i="2"/>
  <c r="S515" i="2"/>
  <c r="T515" i="2"/>
  <c r="S516" i="2"/>
  <c r="T516" i="2"/>
  <c r="S517" i="2"/>
  <c r="T517" i="2"/>
  <c r="S518" i="2"/>
  <c r="T518" i="2"/>
  <c r="S519" i="2"/>
  <c r="T519" i="2"/>
  <c r="S520" i="2"/>
  <c r="T520" i="2"/>
  <c r="S521" i="2"/>
  <c r="T521" i="2"/>
  <c r="S522" i="2"/>
  <c r="T522" i="2"/>
  <c r="S523" i="2"/>
  <c r="T523" i="2"/>
  <c r="S524" i="2"/>
  <c r="T524" i="2"/>
  <c r="S525" i="2"/>
  <c r="T525" i="2"/>
  <c r="S526" i="2"/>
  <c r="T526" i="2"/>
  <c r="S527" i="2"/>
  <c r="T527" i="2"/>
  <c r="S528" i="2"/>
  <c r="T528" i="2"/>
  <c r="S529" i="2"/>
  <c r="T529" i="2"/>
  <c r="S530" i="2"/>
  <c r="T530" i="2"/>
  <c r="S531" i="2"/>
  <c r="T531" i="2"/>
  <c r="S532" i="2"/>
  <c r="T532" i="2"/>
  <c r="S533" i="2"/>
  <c r="T533" i="2"/>
  <c r="S534" i="2"/>
  <c r="T534" i="2"/>
  <c r="S535" i="2"/>
  <c r="T535" i="2"/>
  <c r="S536" i="2"/>
  <c r="T536" i="2"/>
  <c r="S537" i="2"/>
  <c r="T537" i="2"/>
  <c r="S538" i="2"/>
  <c r="T538" i="2"/>
  <c r="S539" i="2"/>
  <c r="T539" i="2"/>
  <c r="S540" i="2"/>
  <c r="T540" i="2"/>
  <c r="S541" i="2"/>
  <c r="T541" i="2"/>
  <c r="S542" i="2"/>
  <c r="T542" i="2"/>
  <c r="S543" i="2"/>
  <c r="T543" i="2"/>
  <c r="S544" i="2"/>
  <c r="T544" i="2"/>
  <c r="S545" i="2"/>
  <c r="T545" i="2"/>
  <c r="S546" i="2"/>
  <c r="T546" i="2"/>
  <c r="S547" i="2"/>
  <c r="T547" i="2"/>
  <c r="S548" i="2"/>
  <c r="T548" i="2"/>
  <c r="S549" i="2"/>
  <c r="T549" i="2"/>
  <c r="S550" i="2"/>
  <c r="T550" i="2"/>
  <c r="S551" i="2"/>
  <c r="T551" i="2"/>
  <c r="S552" i="2"/>
  <c r="T552" i="2"/>
  <c r="S553" i="2"/>
  <c r="T553" i="2"/>
  <c r="S554" i="2"/>
  <c r="T554" i="2"/>
  <c r="S555" i="2"/>
  <c r="T555" i="2"/>
  <c r="S556" i="2"/>
  <c r="T556" i="2"/>
  <c r="S557" i="2"/>
  <c r="T557" i="2"/>
  <c r="S558" i="2"/>
  <c r="T558" i="2"/>
  <c r="S559" i="2"/>
  <c r="T559" i="2"/>
  <c r="S560" i="2"/>
  <c r="T560" i="2"/>
  <c r="S561" i="2"/>
  <c r="T561" i="2"/>
  <c r="S562" i="2"/>
  <c r="T562" i="2"/>
  <c r="S563" i="2"/>
  <c r="T563" i="2"/>
  <c r="S564" i="2"/>
  <c r="T564" i="2"/>
  <c r="S565" i="2"/>
  <c r="T565" i="2"/>
  <c r="S566" i="2"/>
  <c r="T566" i="2"/>
  <c r="S567" i="2"/>
  <c r="T567" i="2"/>
  <c r="S568" i="2"/>
  <c r="T568" i="2"/>
  <c r="S569" i="2"/>
  <c r="T569" i="2"/>
  <c r="S570" i="2"/>
  <c r="T570" i="2"/>
  <c r="S571" i="2"/>
  <c r="T571" i="2"/>
  <c r="S572" i="2"/>
  <c r="T572" i="2"/>
  <c r="S573" i="2"/>
  <c r="T573" i="2"/>
  <c r="S574" i="2"/>
  <c r="T574" i="2"/>
  <c r="S575" i="2"/>
  <c r="T575" i="2"/>
  <c r="S576" i="2"/>
  <c r="T576" i="2"/>
  <c r="S577" i="2"/>
  <c r="T577" i="2"/>
  <c r="S578" i="2"/>
  <c r="T578" i="2"/>
  <c r="S579" i="2"/>
  <c r="T579" i="2"/>
  <c r="S580" i="2"/>
  <c r="T580" i="2"/>
  <c r="S581" i="2"/>
  <c r="T581" i="2"/>
  <c r="S582" i="2"/>
  <c r="T582" i="2"/>
  <c r="S583" i="2"/>
  <c r="T583" i="2"/>
  <c r="S584" i="2"/>
  <c r="T584" i="2"/>
  <c r="S585" i="2"/>
  <c r="T585" i="2"/>
  <c r="S586" i="2"/>
  <c r="T586" i="2"/>
  <c r="S587" i="2"/>
  <c r="T587" i="2"/>
  <c r="S588" i="2"/>
  <c r="T588" i="2"/>
  <c r="S589" i="2"/>
  <c r="T589" i="2"/>
  <c r="S590" i="2"/>
  <c r="T590" i="2"/>
  <c r="S591" i="2"/>
  <c r="T591" i="2"/>
  <c r="S592" i="2"/>
  <c r="T592" i="2"/>
  <c r="S593" i="2"/>
  <c r="T593" i="2"/>
  <c r="S594" i="2"/>
  <c r="T594" i="2"/>
  <c r="S595" i="2"/>
  <c r="T595" i="2"/>
  <c r="S596" i="2"/>
  <c r="T596" i="2"/>
  <c r="S597" i="2"/>
  <c r="T597" i="2"/>
  <c r="S598" i="2"/>
  <c r="T598" i="2"/>
  <c r="S599" i="2"/>
  <c r="T599" i="2"/>
  <c r="S600" i="2"/>
  <c r="T600" i="2"/>
  <c r="S601" i="2"/>
  <c r="T601" i="2"/>
  <c r="S602" i="2"/>
  <c r="T602" i="2"/>
  <c r="S603" i="2"/>
  <c r="T603" i="2"/>
  <c r="S604" i="2"/>
  <c r="T604" i="2"/>
  <c r="S605" i="2"/>
  <c r="T605" i="2"/>
  <c r="S606" i="2"/>
  <c r="T606" i="2"/>
  <c r="S607" i="2"/>
  <c r="T607" i="2"/>
  <c r="S608" i="2"/>
  <c r="T608" i="2"/>
  <c r="S609" i="2"/>
  <c r="T609" i="2"/>
  <c r="S610" i="2"/>
  <c r="T610" i="2"/>
  <c r="S611" i="2"/>
  <c r="T611" i="2"/>
  <c r="S612" i="2"/>
  <c r="T612" i="2"/>
  <c r="S613" i="2"/>
  <c r="T613" i="2"/>
  <c r="S614" i="2"/>
  <c r="T614" i="2"/>
  <c r="S615" i="2"/>
  <c r="T615" i="2"/>
  <c r="S616" i="2"/>
  <c r="T616" i="2"/>
  <c r="S617" i="2"/>
  <c r="T617" i="2"/>
  <c r="S618" i="2"/>
  <c r="T618" i="2"/>
  <c r="S619" i="2"/>
  <c r="T619" i="2"/>
  <c r="S620" i="2"/>
  <c r="T620" i="2"/>
  <c r="S621" i="2"/>
  <c r="T621" i="2"/>
  <c r="S622" i="2"/>
  <c r="T622" i="2"/>
  <c r="S623" i="2"/>
  <c r="T623" i="2"/>
  <c r="S624" i="2"/>
  <c r="T624" i="2"/>
  <c r="S625" i="2"/>
  <c r="T625" i="2"/>
  <c r="S626" i="2"/>
  <c r="T626" i="2"/>
  <c r="S627" i="2"/>
  <c r="T627" i="2"/>
  <c r="S628" i="2"/>
  <c r="T628" i="2"/>
  <c r="S629" i="2"/>
  <c r="T629" i="2"/>
  <c r="S630" i="2"/>
  <c r="T630" i="2"/>
  <c r="S631" i="2"/>
  <c r="T631" i="2"/>
  <c r="S632" i="2"/>
  <c r="T632" i="2"/>
  <c r="S633" i="2"/>
  <c r="T633" i="2"/>
  <c r="S634" i="2"/>
  <c r="T634" i="2"/>
  <c r="S635" i="2"/>
  <c r="T635" i="2"/>
  <c r="S636" i="2"/>
  <c r="T636" i="2"/>
  <c r="S637" i="2"/>
  <c r="T637" i="2"/>
  <c r="S638" i="2"/>
  <c r="T638" i="2"/>
  <c r="S639" i="2"/>
  <c r="T639" i="2"/>
  <c r="S640" i="2"/>
  <c r="T640" i="2"/>
  <c r="S641" i="2"/>
  <c r="T641" i="2"/>
  <c r="S642" i="2"/>
  <c r="T642" i="2"/>
  <c r="S643" i="2"/>
  <c r="T643" i="2"/>
  <c r="S644" i="2"/>
  <c r="T644" i="2"/>
  <c r="S645" i="2"/>
  <c r="T645" i="2"/>
  <c r="S646" i="2"/>
  <c r="T646" i="2"/>
  <c r="S647" i="2"/>
  <c r="T647" i="2"/>
  <c r="S648" i="2"/>
  <c r="T648" i="2"/>
  <c r="S649" i="2"/>
  <c r="T649" i="2"/>
  <c r="S650" i="2"/>
  <c r="T650" i="2"/>
  <c r="S651" i="2"/>
  <c r="T651" i="2"/>
  <c r="S652" i="2"/>
  <c r="T652" i="2"/>
  <c r="S653" i="2"/>
  <c r="T653" i="2"/>
  <c r="S654" i="2"/>
  <c r="T654" i="2"/>
  <c r="S655" i="2"/>
  <c r="T655" i="2"/>
  <c r="S656" i="2"/>
  <c r="T656" i="2"/>
  <c r="S657" i="2"/>
  <c r="T657" i="2"/>
  <c r="S658" i="2"/>
  <c r="T658" i="2"/>
  <c r="S659" i="2"/>
  <c r="T659" i="2"/>
  <c r="S660" i="2"/>
  <c r="T660" i="2"/>
  <c r="S661" i="2"/>
  <c r="T661" i="2"/>
  <c r="S662" i="2"/>
  <c r="T662" i="2"/>
  <c r="S663" i="2"/>
  <c r="T663" i="2"/>
  <c r="S664" i="2"/>
  <c r="T664" i="2"/>
  <c r="S665" i="2"/>
  <c r="T665" i="2"/>
  <c r="S666" i="2"/>
  <c r="T666" i="2"/>
  <c r="S667" i="2"/>
  <c r="T667" i="2"/>
  <c r="S668" i="2"/>
  <c r="T668" i="2"/>
  <c r="S669" i="2"/>
  <c r="T669" i="2"/>
  <c r="S670" i="2"/>
  <c r="T670" i="2"/>
  <c r="S671" i="2"/>
  <c r="T671" i="2"/>
  <c r="S672" i="2"/>
  <c r="T672" i="2"/>
  <c r="S673" i="2"/>
  <c r="T673" i="2"/>
  <c r="S674" i="2"/>
  <c r="T674" i="2"/>
  <c r="S675" i="2"/>
  <c r="T675" i="2"/>
  <c r="S676" i="2"/>
  <c r="T676" i="2"/>
  <c r="S677" i="2"/>
  <c r="T677" i="2"/>
  <c r="S678" i="2"/>
  <c r="T678" i="2"/>
  <c r="S679" i="2"/>
  <c r="T679" i="2"/>
  <c r="S680" i="2"/>
  <c r="T680" i="2"/>
  <c r="S681" i="2"/>
  <c r="T681" i="2"/>
  <c r="S682" i="2"/>
  <c r="T682" i="2"/>
  <c r="S683" i="2"/>
  <c r="T683" i="2"/>
  <c r="S684" i="2"/>
  <c r="T684" i="2"/>
  <c r="S685" i="2"/>
  <c r="T685" i="2"/>
  <c r="S686" i="2"/>
  <c r="T686" i="2"/>
  <c r="S687" i="2"/>
  <c r="T687" i="2"/>
  <c r="S688" i="2"/>
  <c r="T688" i="2"/>
  <c r="S689" i="2"/>
  <c r="T689" i="2"/>
  <c r="S690" i="2"/>
  <c r="T690" i="2"/>
  <c r="S691" i="2"/>
  <c r="T691" i="2"/>
  <c r="S692" i="2"/>
  <c r="T692" i="2"/>
  <c r="S693" i="2"/>
  <c r="T693" i="2"/>
  <c r="S694" i="2"/>
  <c r="T694" i="2"/>
  <c r="S695" i="2"/>
  <c r="T695" i="2"/>
  <c r="S696" i="2"/>
  <c r="T696" i="2"/>
  <c r="S697" i="2"/>
  <c r="T697" i="2"/>
  <c r="S698" i="2"/>
  <c r="T698" i="2"/>
  <c r="S699" i="2"/>
  <c r="T699" i="2"/>
  <c r="S700" i="2"/>
  <c r="T700" i="2"/>
  <c r="S701" i="2"/>
  <c r="T701" i="2"/>
  <c r="S702" i="2"/>
  <c r="T702" i="2"/>
  <c r="S703" i="2"/>
  <c r="T703" i="2"/>
  <c r="S704" i="2"/>
  <c r="T704" i="2"/>
  <c r="S705" i="2"/>
  <c r="T705" i="2"/>
  <c r="L23" i="2" l="1"/>
  <c r="L24" i="2" s="1"/>
  <c r="U7" i="5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U65" i="5" s="1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U125" i="5" s="1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85" i="5" s="1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U245" i="5" s="1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U305" i="5" s="1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U365" i="5" s="1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425" i="5" s="1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U485" i="5" s="1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545" i="5" s="1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U605" i="5" s="1"/>
  <c r="U606" i="5" s="1"/>
  <c r="U607" i="5" s="1"/>
  <c r="U608" i="5" s="1"/>
  <c r="U609" i="5" s="1"/>
  <c r="U610" i="5" s="1"/>
  <c r="U611" i="5" s="1"/>
  <c r="U612" i="5" s="1"/>
  <c r="U613" i="5" s="1"/>
  <c r="U614" i="5" s="1"/>
  <c r="U615" i="5" s="1"/>
  <c r="U616" i="5" s="1"/>
  <c r="U617" i="5" s="1"/>
  <c r="U618" i="5" s="1"/>
  <c r="U619" i="5" s="1"/>
  <c r="U620" i="5" s="1"/>
  <c r="U621" i="5" s="1"/>
  <c r="U622" i="5" s="1"/>
  <c r="U623" i="5" s="1"/>
  <c r="U624" i="5" s="1"/>
  <c r="U625" i="5" s="1"/>
  <c r="U626" i="5" s="1"/>
  <c r="U627" i="5" s="1"/>
  <c r="U628" i="5" s="1"/>
  <c r="U629" i="5" s="1"/>
  <c r="U630" i="5" s="1"/>
  <c r="U631" i="5" s="1"/>
  <c r="U632" i="5" s="1"/>
  <c r="U633" i="5" s="1"/>
  <c r="U634" i="5" s="1"/>
  <c r="U635" i="5" s="1"/>
  <c r="U636" i="5" s="1"/>
  <c r="U637" i="5" s="1"/>
  <c r="U638" i="5" s="1"/>
  <c r="U639" i="5" s="1"/>
  <c r="U640" i="5" s="1"/>
  <c r="U641" i="5" s="1"/>
  <c r="U642" i="5" s="1"/>
  <c r="U643" i="5" s="1"/>
  <c r="U644" i="5" s="1"/>
  <c r="U645" i="5" s="1"/>
  <c r="U646" i="5" s="1"/>
  <c r="U647" i="5" s="1"/>
  <c r="U648" i="5" s="1"/>
  <c r="U649" i="5" s="1"/>
  <c r="U650" i="5" s="1"/>
  <c r="U651" i="5" s="1"/>
  <c r="U652" i="5" s="1"/>
  <c r="U653" i="5" s="1"/>
  <c r="U654" i="5" s="1"/>
  <c r="U655" i="5" s="1"/>
  <c r="U656" i="5" s="1"/>
  <c r="U657" i="5" s="1"/>
  <c r="U658" i="5" s="1"/>
  <c r="U659" i="5" s="1"/>
  <c r="U660" i="5" s="1"/>
  <c r="U661" i="5" s="1"/>
  <c r="U662" i="5" s="1"/>
  <c r="U663" i="5" s="1"/>
  <c r="U664" i="5" s="1"/>
  <c r="U665" i="5" s="1"/>
  <c r="U666" i="5" s="1"/>
  <c r="U667" i="5" s="1"/>
  <c r="U668" i="5" s="1"/>
  <c r="U669" i="5" s="1"/>
  <c r="U670" i="5" s="1"/>
  <c r="U671" i="5" s="1"/>
  <c r="U672" i="5" s="1"/>
  <c r="U673" i="5" s="1"/>
  <c r="U674" i="5" s="1"/>
  <c r="U675" i="5" s="1"/>
  <c r="U676" i="5" s="1"/>
  <c r="U677" i="5" s="1"/>
  <c r="U678" i="5" s="1"/>
  <c r="U679" i="5" s="1"/>
  <c r="U680" i="5" s="1"/>
  <c r="U681" i="5" s="1"/>
  <c r="U682" i="5" s="1"/>
  <c r="U683" i="5" s="1"/>
  <c r="U684" i="5" s="1"/>
  <c r="U685" i="5" s="1"/>
  <c r="U686" i="5" s="1"/>
  <c r="U687" i="5" s="1"/>
  <c r="U688" i="5" s="1"/>
  <c r="U689" i="5" s="1"/>
  <c r="U690" i="5" s="1"/>
  <c r="U691" i="5" s="1"/>
  <c r="U692" i="5" s="1"/>
  <c r="U693" i="5" s="1"/>
  <c r="U694" i="5" s="1"/>
  <c r="U695" i="5" s="1"/>
  <c r="U696" i="5" s="1"/>
  <c r="U697" i="5" s="1"/>
  <c r="U698" i="5" s="1"/>
  <c r="U699" i="5" s="1"/>
  <c r="U700" i="5" s="1"/>
  <c r="U701" i="5" s="1"/>
  <c r="U702" i="5" s="1"/>
  <c r="U703" i="5" s="1"/>
  <c r="U704" i="5" s="1"/>
  <c r="U705" i="5" s="1"/>
  <c r="U706" i="5" s="1"/>
  <c r="U707" i="5" s="1"/>
  <c r="U708" i="5" s="1"/>
  <c r="U709" i="5" s="1"/>
  <c r="U710" i="5" s="1"/>
  <c r="U711" i="5" s="1"/>
  <c r="U712" i="5" s="1"/>
  <c r="U713" i="5" s="1"/>
  <c r="U714" i="5" s="1"/>
  <c r="U715" i="5" s="1"/>
  <c r="U716" i="5" s="1"/>
  <c r="U717" i="5" s="1"/>
  <c r="U718" i="5" s="1"/>
  <c r="U719" i="5" s="1"/>
  <c r="U720" i="5" s="1"/>
  <c r="U721" i="5" s="1"/>
  <c r="U722" i="5" s="1"/>
  <c r="U723" i="5" s="1"/>
  <c r="U724" i="5" s="1"/>
  <c r="U725" i="5" s="1"/>
  <c r="U726" i="5" s="1"/>
  <c r="U727" i="5" s="1"/>
  <c r="U728" i="5" s="1"/>
  <c r="U729" i="5" s="1"/>
  <c r="U730" i="5" s="1"/>
  <c r="U731" i="5" s="1"/>
  <c r="U732" i="5" s="1"/>
  <c r="U733" i="5" s="1"/>
  <c r="U734" i="5" s="1"/>
  <c r="U735" i="5" s="1"/>
  <c r="U736" i="5" s="1"/>
  <c r="U737" i="5" s="1"/>
  <c r="U738" i="5" s="1"/>
  <c r="U739" i="5" s="1"/>
  <c r="U740" i="5" s="1"/>
  <c r="U741" i="5" s="1"/>
  <c r="U742" i="5" s="1"/>
  <c r="U743" i="5" s="1"/>
  <c r="U744" i="5" s="1"/>
  <c r="U745" i="5" s="1"/>
  <c r="U746" i="5" s="1"/>
  <c r="U747" i="5" s="1"/>
  <c r="U748" i="5" s="1"/>
  <c r="U749" i="5" s="1"/>
  <c r="U750" i="5" s="1"/>
  <c r="U751" i="5" s="1"/>
  <c r="U752" i="5" s="1"/>
  <c r="U753" i="5" s="1"/>
  <c r="U754" i="5" s="1"/>
  <c r="U755" i="5" s="1"/>
  <c r="U756" i="5" s="1"/>
  <c r="U757" i="5" s="1"/>
  <c r="U758" i="5" s="1"/>
  <c r="U759" i="5" s="1"/>
  <c r="U760" i="5" s="1"/>
  <c r="U761" i="5" s="1"/>
  <c r="U762" i="5" s="1"/>
  <c r="U763" i="5" s="1"/>
  <c r="U764" i="5" s="1"/>
  <c r="U765" i="5" s="1"/>
  <c r="U766" i="5" s="1"/>
  <c r="U767" i="5" s="1"/>
  <c r="U768" i="5" s="1"/>
  <c r="U769" i="5" s="1"/>
  <c r="U770" i="5" s="1"/>
  <c r="U771" i="5" s="1"/>
  <c r="U772" i="5" s="1"/>
  <c r="U773" i="5" s="1"/>
  <c r="U774" i="5" s="1"/>
  <c r="U775" i="5" s="1"/>
  <c r="U776" i="5" s="1"/>
  <c r="U777" i="5" s="1"/>
  <c r="U778" i="5" s="1"/>
  <c r="U779" i="5" s="1"/>
  <c r="U780" i="5" s="1"/>
  <c r="U781" i="5" s="1"/>
  <c r="U782" i="5" s="1"/>
  <c r="U783" i="5" s="1"/>
  <c r="U784" i="5" s="1"/>
  <c r="U785" i="5" s="1"/>
  <c r="U786" i="5" s="1"/>
  <c r="U787" i="5" s="1"/>
  <c r="U788" i="5" s="1"/>
  <c r="U789" i="5" s="1"/>
  <c r="U790" i="5" s="1"/>
  <c r="U791" i="5" s="1"/>
  <c r="U792" i="5" s="1"/>
  <c r="U793" i="5" s="1"/>
  <c r="U794" i="5" s="1"/>
  <c r="U795" i="5" s="1"/>
  <c r="U796" i="5" s="1"/>
  <c r="U797" i="5" s="1"/>
  <c r="U798" i="5" s="1"/>
  <c r="U799" i="5" s="1"/>
  <c r="U800" i="5" s="1"/>
  <c r="U801" i="5" s="1"/>
  <c r="U802" i="5" s="1"/>
  <c r="U803" i="5" s="1"/>
  <c r="U804" i="5" s="1"/>
  <c r="U805" i="5" s="1"/>
  <c r="U806" i="5" s="1"/>
  <c r="U807" i="5" s="1"/>
  <c r="U808" i="5" s="1"/>
  <c r="U809" i="5" s="1"/>
  <c r="U810" i="5" s="1"/>
  <c r="U811" i="5" s="1"/>
  <c r="U812" i="5" s="1"/>
  <c r="U813" i="5" s="1"/>
  <c r="U814" i="5" s="1"/>
  <c r="U815" i="5" s="1"/>
  <c r="U816" i="5" s="1"/>
  <c r="U817" i="5" s="1"/>
  <c r="U818" i="5" s="1"/>
  <c r="U819" i="5" s="1"/>
  <c r="U820" i="5" s="1"/>
  <c r="U821" i="5" s="1"/>
  <c r="U822" i="5" s="1"/>
  <c r="U823" i="5" s="1"/>
  <c r="U824" i="5" s="1"/>
  <c r="U825" i="5" s="1"/>
  <c r="U826" i="5" s="1"/>
  <c r="U827" i="5" s="1"/>
  <c r="U828" i="5" s="1"/>
  <c r="U829" i="5" s="1"/>
  <c r="U830" i="5" s="1"/>
  <c r="U831" i="5" s="1"/>
  <c r="U832" i="5" s="1"/>
  <c r="U833" i="5" s="1"/>
  <c r="U834" i="5" s="1"/>
  <c r="U835" i="5" s="1"/>
  <c r="U836" i="5" s="1"/>
  <c r="U837" i="5" s="1"/>
  <c r="U838" i="5" s="1"/>
  <c r="U839" i="5" s="1"/>
  <c r="U840" i="5" s="1"/>
  <c r="U841" i="5" s="1"/>
  <c r="U842" i="5" s="1"/>
  <c r="U843" i="5" s="1"/>
  <c r="U844" i="5" s="1"/>
  <c r="U845" i="5" s="1"/>
  <c r="U846" i="5" s="1"/>
  <c r="U847" i="5" s="1"/>
  <c r="U848" i="5" s="1"/>
  <c r="U849" i="5" s="1"/>
  <c r="U850" i="5" s="1"/>
  <c r="U851" i="5" s="1"/>
  <c r="U852" i="5" s="1"/>
  <c r="U853" i="5" s="1"/>
  <c r="U854" i="5" s="1"/>
  <c r="U855" i="5" s="1"/>
  <c r="U856" i="5" s="1"/>
  <c r="U857" i="5" s="1"/>
  <c r="U858" i="5" s="1"/>
  <c r="U859" i="5" s="1"/>
  <c r="U860" i="5" s="1"/>
  <c r="U861" i="5" s="1"/>
  <c r="U862" i="5" s="1"/>
  <c r="U863" i="5" s="1"/>
  <c r="U864" i="5" s="1"/>
  <c r="U865" i="5" s="1"/>
  <c r="U866" i="5" s="1"/>
  <c r="U867" i="5" s="1"/>
  <c r="U868" i="5" s="1"/>
  <c r="U869" i="5" s="1"/>
  <c r="U870" i="5" s="1"/>
  <c r="U871" i="5" s="1"/>
  <c r="U872" i="5" s="1"/>
  <c r="U873" i="5" s="1"/>
  <c r="U874" i="5" s="1"/>
  <c r="U875" i="5" s="1"/>
  <c r="U876" i="5" s="1"/>
  <c r="U877" i="5" s="1"/>
  <c r="U878" i="5" s="1"/>
  <c r="U879" i="5" s="1"/>
  <c r="U880" i="5" s="1"/>
  <c r="U881" i="5" s="1"/>
  <c r="U882" i="5" s="1"/>
  <c r="U883" i="5" s="1"/>
  <c r="U884" i="5" s="1"/>
  <c r="U885" i="5" s="1"/>
  <c r="U886" i="5" s="1"/>
  <c r="U887" i="5" s="1"/>
  <c r="U888" i="5" s="1"/>
  <c r="U889" i="5" s="1"/>
  <c r="U890" i="5" s="1"/>
  <c r="U891" i="5" s="1"/>
  <c r="U892" i="5" s="1"/>
  <c r="U893" i="5" s="1"/>
  <c r="U894" i="5" s="1"/>
  <c r="U895" i="5" s="1"/>
  <c r="U896" i="5" s="1"/>
  <c r="U897" i="5" s="1"/>
  <c r="U898" i="5" s="1"/>
  <c r="U899" i="5" s="1"/>
  <c r="U900" i="5" s="1"/>
  <c r="U901" i="5" s="1"/>
  <c r="U902" i="5" s="1"/>
  <c r="U903" i="5" s="1"/>
  <c r="U904" i="5" s="1"/>
  <c r="U905" i="5" s="1"/>
  <c r="U906" i="5" s="1"/>
  <c r="U907" i="5" s="1"/>
  <c r="U908" i="5" s="1"/>
  <c r="U909" i="5" s="1"/>
  <c r="U910" i="5" s="1"/>
  <c r="U911" i="5" s="1"/>
  <c r="U912" i="5" s="1"/>
  <c r="U913" i="5" s="1"/>
  <c r="U914" i="5" s="1"/>
  <c r="U915" i="5" s="1"/>
  <c r="U916" i="5" s="1"/>
  <c r="U917" i="5" s="1"/>
  <c r="U918" i="5" s="1"/>
  <c r="U919" i="5" s="1"/>
  <c r="U920" i="5" s="1"/>
  <c r="U921" i="5" s="1"/>
  <c r="U922" i="5" s="1"/>
  <c r="U923" i="5" s="1"/>
  <c r="U924" i="5" s="1"/>
  <c r="U925" i="5" s="1"/>
  <c r="U926" i="5" s="1"/>
  <c r="U927" i="5" s="1"/>
  <c r="U928" i="5" s="1"/>
  <c r="U929" i="5" s="1"/>
  <c r="U930" i="5" s="1"/>
  <c r="U931" i="5" s="1"/>
  <c r="U932" i="5" s="1"/>
  <c r="U933" i="5" s="1"/>
  <c r="U934" i="5" s="1"/>
  <c r="U935" i="5" s="1"/>
  <c r="U936" i="5" s="1"/>
  <c r="U937" i="5" s="1"/>
  <c r="U938" i="5" s="1"/>
  <c r="U939" i="5" s="1"/>
  <c r="U940" i="5" s="1"/>
  <c r="U941" i="5" s="1"/>
  <c r="U942" i="5" s="1"/>
  <c r="U943" i="5" s="1"/>
  <c r="U944" i="5" s="1"/>
  <c r="U945" i="5" s="1"/>
  <c r="U946" i="5" s="1"/>
  <c r="U947" i="5" s="1"/>
  <c r="U948" i="5" s="1"/>
  <c r="U949" i="5" s="1"/>
  <c r="U950" i="5" s="1"/>
  <c r="U951" i="5" s="1"/>
  <c r="U952" i="5" s="1"/>
  <c r="U953" i="5" s="1"/>
  <c r="U954" i="5" s="1"/>
  <c r="U955" i="5" s="1"/>
  <c r="U956" i="5" s="1"/>
  <c r="U957" i="5" s="1"/>
  <c r="U958" i="5" s="1"/>
  <c r="U959" i="5" s="1"/>
  <c r="U960" i="5" s="1"/>
  <c r="U961" i="5" s="1"/>
  <c r="U962" i="5" s="1"/>
  <c r="U963" i="5" s="1"/>
  <c r="U964" i="5" s="1"/>
  <c r="U965" i="5" s="1"/>
  <c r="U966" i="5" s="1"/>
  <c r="U967" i="5" s="1"/>
  <c r="U968" i="5" s="1"/>
  <c r="U969" i="5" s="1"/>
  <c r="U970" i="5" s="1"/>
  <c r="U971" i="5" s="1"/>
  <c r="U972" i="5" s="1"/>
  <c r="U973" i="5" s="1"/>
  <c r="U974" i="5" s="1"/>
  <c r="U975" i="5" s="1"/>
  <c r="U976" i="5" s="1"/>
  <c r="U977" i="5" s="1"/>
  <c r="U978" i="5" s="1"/>
  <c r="U979" i="5" s="1"/>
  <c r="U980" i="5" s="1"/>
  <c r="U981" i="5" s="1"/>
  <c r="U982" i="5" s="1"/>
  <c r="U983" i="5" s="1"/>
  <c r="U984" i="5" s="1"/>
  <c r="U985" i="5" s="1"/>
  <c r="U986" i="5" s="1"/>
  <c r="U987" i="5" s="1"/>
  <c r="U988" i="5" s="1"/>
  <c r="U989" i="5" s="1"/>
  <c r="U990" i="5" s="1"/>
  <c r="U991" i="5" s="1"/>
  <c r="U992" i="5" s="1"/>
  <c r="U993" i="5" s="1"/>
  <c r="U994" i="5" s="1"/>
  <c r="U995" i="5" s="1"/>
  <c r="U996" i="5" s="1"/>
  <c r="U997" i="5" s="1"/>
  <c r="U998" i="5" s="1"/>
  <c r="U999" i="5" s="1"/>
  <c r="U1000" i="5" s="1"/>
  <c r="L20" i="5"/>
  <c r="L21" i="5" s="1"/>
  <c r="B10" i="4"/>
  <c r="B11" i="4" s="1"/>
  <c r="C11" i="4" s="1"/>
  <c r="B9" i="4"/>
  <c r="C8" i="4" s="1"/>
  <c r="D8" i="4" s="1"/>
  <c r="E8" i="4" s="1"/>
  <c r="C10" i="4"/>
  <c r="D10" i="4" s="1"/>
  <c r="S331" i="2"/>
  <c r="T331" i="2"/>
  <c r="S332" i="2"/>
  <c r="T332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S166" i="2"/>
  <c r="T166" i="2"/>
  <c r="S167" i="2"/>
  <c r="T167" i="2"/>
  <c r="S168" i="2"/>
  <c r="T168" i="2"/>
  <c r="S169" i="2"/>
  <c r="T169" i="2"/>
  <c r="S170" i="2"/>
  <c r="T170" i="2"/>
  <c r="S171" i="2"/>
  <c r="T171" i="2"/>
  <c r="S172" i="2"/>
  <c r="T172" i="2"/>
  <c r="S173" i="2"/>
  <c r="T173" i="2"/>
  <c r="S174" i="2"/>
  <c r="T174" i="2"/>
  <c r="S175" i="2"/>
  <c r="T175" i="2"/>
  <c r="S176" i="2"/>
  <c r="T176" i="2"/>
  <c r="S177" i="2"/>
  <c r="T177" i="2"/>
  <c r="S178" i="2"/>
  <c r="T178" i="2"/>
  <c r="S179" i="2"/>
  <c r="T179" i="2"/>
  <c r="S180" i="2"/>
  <c r="T180" i="2"/>
  <c r="S181" i="2"/>
  <c r="T181" i="2"/>
  <c r="S182" i="2"/>
  <c r="T182" i="2"/>
  <c r="S183" i="2"/>
  <c r="T183" i="2"/>
  <c r="S184" i="2"/>
  <c r="T184" i="2"/>
  <c r="S185" i="2"/>
  <c r="T185" i="2"/>
  <c r="S186" i="2"/>
  <c r="T186" i="2"/>
  <c r="S187" i="2"/>
  <c r="T187" i="2"/>
  <c r="S188" i="2"/>
  <c r="T188" i="2"/>
  <c r="S189" i="2"/>
  <c r="T189" i="2"/>
  <c r="S190" i="2"/>
  <c r="T190" i="2"/>
  <c r="S191" i="2"/>
  <c r="T191" i="2"/>
  <c r="S192" i="2"/>
  <c r="T192" i="2"/>
  <c r="S193" i="2"/>
  <c r="T193" i="2"/>
  <c r="S194" i="2"/>
  <c r="T194" i="2"/>
  <c r="S195" i="2"/>
  <c r="T195" i="2"/>
  <c r="S196" i="2"/>
  <c r="T196" i="2"/>
  <c r="S197" i="2"/>
  <c r="T197" i="2"/>
  <c r="S198" i="2"/>
  <c r="T198" i="2"/>
  <c r="S199" i="2"/>
  <c r="T199" i="2"/>
  <c r="S200" i="2"/>
  <c r="T200" i="2"/>
  <c r="S201" i="2"/>
  <c r="T201" i="2"/>
  <c r="S202" i="2"/>
  <c r="T202" i="2"/>
  <c r="S203" i="2"/>
  <c r="T203" i="2"/>
  <c r="S204" i="2"/>
  <c r="T204" i="2"/>
  <c r="S205" i="2"/>
  <c r="T205" i="2"/>
  <c r="S206" i="2"/>
  <c r="T206" i="2"/>
  <c r="S207" i="2"/>
  <c r="T207" i="2"/>
  <c r="S208" i="2"/>
  <c r="T208" i="2"/>
  <c r="S209" i="2"/>
  <c r="T209" i="2"/>
  <c r="S210" i="2"/>
  <c r="T210" i="2"/>
  <c r="S211" i="2"/>
  <c r="T211" i="2"/>
  <c r="S212" i="2"/>
  <c r="T212" i="2"/>
  <c r="S213" i="2"/>
  <c r="T213" i="2"/>
  <c r="S214" i="2"/>
  <c r="T214" i="2"/>
  <c r="S215" i="2"/>
  <c r="T215" i="2"/>
  <c r="S216" i="2"/>
  <c r="T216" i="2"/>
  <c r="S217" i="2"/>
  <c r="T217" i="2"/>
  <c r="S218" i="2"/>
  <c r="T218" i="2"/>
  <c r="S219" i="2"/>
  <c r="T219" i="2"/>
  <c r="S220" i="2"/>
  <c r="T220" i="2"/>
  <c r="S221" i="2"/>
  <c r="T221" i="2"/>
  <c r="S222" i="2"/>
  <c r="T222" i="2"/>
  <c r="S223" i="2"/>
  <c r="T223" i="2"/>
  <c r="S224" i="2"/>
  <c r="T224" i="2"/>
  <c r="S225" i="2"/>
  <c r="T225" i="2"/>
  <c r="S226" i="2"/>
  <c r="T226" i="2"/>
  <c r="S227" i="2"/>
  <c r="T227" i="2"/>
  <c r="S228" i="2"/>
  <c r="T228" i="2"/>
  <c r="S229" i="2"/>
  <c r="T229" i="2"/>
  <c r="S230" i="2"/>
  <c r="T230" i="2"/>
  <c r="S231" i="2"/>
  <c r="T231" i="2"/>
  <c r="S232" i="2"/>
  <c r="T232" i="2"/>
  <c r="S233" i="2"/>
  <c r="T233" i="2"/>
  <c r="S234" i="2"/>
  <c r="T234" i="2"/>
  <c r="S235" i="2"/>
  <c r="T235" i="2"/>
  <c r="S236" i="2"/>
  <c r="T236" i="2"/>
  <c r="S237" i="2"/>
  <c r="T237" i="2"/>
  <c r="S238" i="2"/>
  <c r="T238" i="2"/>
  <c r="S239" i="2"/>
  <c r="T239" i="2"/>
  <c r="S240" i="2"/>
  <c r="T240" i="2"/>
  <c r="S241" i="2"/>
  <c r="T241" i="2"/>
  <c r="S242" i="2"/>
  <c r="T242" i="2"/>
  <c r="S243" i="2"/>
  <c r="T243" i="2"/>
  <c r="S244" i="2"/>
  <c r="T244" i="2"/>
  <c r="S245" i="2"/>
  <c r="T245" i="2"/>
  <c r="S246" i="2"/>
  <c r="T246" i="2"/>
  <c r="S247" i="2"/>
  <c r="T247" i="2"/>
  <c r="S248" i="2"/>
  <c r="T248" i="2"/>
  <c r="S249" i="2"/>
  <c r="T249" i="2"/>
  <c r="S250" i="2"/>
  <c r="T250" i="2"/>
  <c r="S251" i="2"/>
  <c r="T251" i="2"/>
  <c r="S252" i="2"/>
  <c r="T252" i="2"/>
  <c r="S253" i="2"/>
  <c r="T253" i="2"/>
  <c r="S254" i="2"/>
  <c r="T254" i="2"/>
  <c r="S255" i="2"/>
  <c r="T255" i="2"/>
  <c r="S256" i="2"/>
  <c r="T256" i="2"/>
  <c r="S257" i="2"/>
  <c r="T257" i="2"/>
  <c r="S258" i="2"/>
  <c r="T258" i="2"/>
  <c r="S259" i="2"/>
  <c r="T259" i="2"/>
  <c r="S260" i="2"/>
  <c r="T260" i="2"/>
  <c r="S261" i="2"/>
  <c r="T261" i="2"/>
  <c r="S262" i="2"/>
  <c r="T262" i="2"/>
  <c r="S263" i="2"/>
  <c r="T263" i="2"/>
  <c r="S264" i="2"/>
  <c r="T264" i="2"/>
  <c r="S265" i="2"/>
  <c r="T265" i="2"/>
  <c r="S266" i="2"/>
  <c r="T266" i="2"/>
  <c r="S267" i="2"/>
  <c r="T267" i="2"/>
  <c r="S268" i="2"/>
  <c r="T268" i="2"/>
  <c r="S269" i="2"/>
  <c r="T269" i="2"/>
  <c r="S270" i="2"/>
  <c r="T270" i="2"/>
  <c r="S271" i="2"/>
  <c r="T271" i="2"/>
  <c r="S272" i="2"/>
  <c r="T272" i="2"/>
  <c r="S273" i="2"/>
  <c r="T273" i="2"/>
  <c r="S274" i="2"/>
  <c r="T274" i="2"/>
  <c r="S275" i="2"/>
  <c r="T275" i="2"/>
  <c r="S276" i="2"/>
  <c r="T276" i="2"/>
  <c r="S277" i="2"/>
  <c r="T277" i="2"/>
  <c r="S278" i="2"/>
  <c r="T278" i="2"/>
  <c r="S279" i="2"/>
  <c r="T279" i="2"/>
  <c r="S280" i="2"/>
  <c r="T280" i="2"/>
  <c r="S281" i="2"/>
  <c r="T281" i="2"/>
  <c r="S282" i="2"/>
  <c r="T282" i="2"/>
  <c r="S283" i="2"/>
  <c r="T283" i="2"/>
  <c r="S284" i="2"/>
  <c r="T284" i="2"/>
  <c r="S285" i="2"/>
  <c r="T285" i="2"/>
  <c r="S286" i="2"/>
  <c r="T286" i="2"/>
  <c r="S287" i="2"/>
  <c r="T287" i="2"/>
  <c r="S288" i="2"/>
  <c r="T288" i="2"/>
  <c r="S289" i="2"/>
  <c r="T289" i="2"/>
  <c r="S290" i="2"/>
  <c r="T290" i="2"/>
  <c r="S291" i="2"/>
  <c r="T291" i="2"/>
  <c r="S292" i="2"/>
  <c r="T292" i="2"/>
  <c r="S293" i="2"/>
  <c r="T293" i="2"/>
  <c r="S294" i="2"/>
  <c r="T294" i="2"/>
  <c r="S295" i="2"/>
  <c r="T295" i="2"/>
  <c r="S296" i="2"/>
  <c r="T296" i="2"/>
  <c r="S297" i="2"/>
  <c r="T297" i="2"/>
  <c r="S298" i="2"/>
  <c r="T298" i="2"/>
  <c r="S299" i="2"/>
  <c r="T299" i="2"/>
  <c r="S300" i="2"/>
  <c r="T300" i="2"/>
  <c r="S301" i="2"/>
  <c r="T301" i="2"/>
  <c r="S302" i="2"/>
  <c r="T302" i="2"/>
  <c r="S303" i="2"/>
  <c r="T303" i="2"/>
  <c r="S304" i="2"/>
  <c r="T304" i="2"/>
  <c r="S305" i="2"/>
  <c r="T305" i="2"/>
  <c r="S306" i="2"/>
  <c r="T306" i="2"/>
  <c r="S307" i="2"/>
  <c r="T307" i="2"/>
  <c r="S308" i="2"/>
  <c r="T308" i="2"/>
  <c r="S309" i="2"/>
  <c r="T309" i="2"/>
  <c r="S310" i="2"/>
  <c r="T310" i="2"/>
  <c r="S311" i="2"/>
  <c r="T311" i="2"/>
  <c r="S312" i="2"/>
  <c r="T312" i="2"/>
  <c r="S313" i="2"/>
  <c r="T313" i="2"/>
  <c r="S314" i="2"/>
  <c r="T314" i="2"/>
  <c r="S315" i="2"/>
  <c r="T315" i="2"/>
  <c r="S316" i="2"/>
  <c r="T316" i="2"/>
  <c r="S317" i="2"/>
  <c r="T317" i="2"/>
  <c r="S318" i="2"/>
  <c r="T318" i="2"/>
  <c r="S319" i="2"/>
  <c r="T319" i="2"/>
  <c r="S320" i="2"/>
  <c r="T320" i="2"/>
  <c r="S321" i="2"/>
  <c r="T321" i="2"/>
  <c r="S322" i="2"/>
  <c r="T322" i="2"/>
  <c r="S323" i="2"/>
  <c r="T323" i="2"/>
  <c r="S324" i="2"/>
  <c r="T324" i="2"/>
  <c r="S325" i="2"/>
  <c r="T325" i="2"/>
  <c r="S326" i="2"/>
  <c r="T326" i="2"/>
  <c r="S327" i="2"/>
  <c r="T327" i="2"/>
  <c r="S328" i="2"/>
  <c r="T328" i="2"/>
  <c r="S329" i="2"/>
  <c r="T329" i="2"/>
  <c r="S330" i="2"/>
  <c r="T330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9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T8" i="2"/>
  <c r="S8" i="2"/>
  <c r="T7" i="2"/>
  <c r="S7" i="2"/>
  <c r="K8" i="2"/>
  <c r="K7" i="2"/>
  <c r="E10" i="4" l="1"/>
  <c r="E9" i="4"/>
  <c r="D11" i="4"/>
  <c r="E11" i="4" s="1"/>
  <c r="B12" i="4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U338" i="2" s="1"/>
  <c r="U339" i="2" s="1"/>
  <c r="U340" i="2" s="1"/>
  <c r="U341" i="2" s="1"/>
  <c r="U342" i="2" s="1"/>
  <c r="U343" i="2" s="1"/>
  <c r="U344" i="2" s="1"/>
  <c r="U345" i="2" s="1"/>
  <c r="U346" i="2" s="1"/>
  <c r="U347" i="2" s="1"/>
  <c r="U348" i="2" s="1"/>
  <c r="U349" i="2" s="1"/>
  <c r="U350" i="2" s="1"/>
  <c r="U351" i="2" s="1"/>
  <c r="U352" i="2" s="1"/>
  <c r="U353" i="2" s="1"/>
  <c r="U354" i="2" s="1"/>
  <c r="U355" i="2" s="1"/>
  <c r="U356" i="2" s="1"/>
  <c r="U357" i="2" s="1"/>
  <c r="U358" i="2" s="1"/>
  <c r="U359" i="2" s="1"/>
  <c r="U360" i="2" s="1"/>
  <c r="U361" i="2" s="1"/>
  <c r="U362" i="2" s="1"/>
  <c r="U363" i="2" s="1"/>
  <c r="U364" i="2" s="1"/>
  <c r="U365" i="2" s="1"/>
  <c r="U366" i="2" s="1"/>
  <c r="U367" i="2" s="1"/>
  <c r="U368" i="2" s="1"/>
  <c r="U369" i="2" s="1"/>
  <c r="U370" i="2" s="1"/>
  <c r="U371" i="2" s="1"/>
  <c r="U372" i="2" s="1"/>
  <c r="U373" i="2" s="1"/>
  <c r="U374" i="2" s="1"/>
  <c r="U375" i="2" s="1"/>
  <c r="U376" i="2" s="1"/>
  <c r="U377" i="2" s="1"/>
  <c r="U378" i="2" s="1"/>
  <c r="U379" i="2" s="1"/>
  <c r="U380" i="2" s="1"/>
  <c r="U381" i="2" s="1"/>
  <c r="U382" i="2" s="1"/>
  <c r="U383" i="2" s="1"/>
  <c r="U384" i="2" s="1"/>
  <c r="U385" i="2" s="1"/>
  <c r="U386" i="2" s="1"/>
  <c r="U387" i="2" s="1"/>
  <c r="U388" i="2" s="1"/>
  <c r="U389" i="2" s="1"/>
  <c r="U390" i="2" s="1"/>
  <c r="U391" i="2" s="1"/>
  <c r="U392" i="2" s="1"/>
  <c r="U393" i="2" s="1"/>
  <c r="U394" i="2" s="1"/>
  <c r="U395" i="2" s="1"/>
  <c r="U396" i="2" s="1"/>
  <c r="U397" i="2" s="1"/>
  <c r="U398" i="2" s="1"/>
  <c r="U399" i="2" s="1"/>
  <c r="U400" i="2" s="1"/>
  <c r="U401" i="2" s="1"/>
  <c r="U402" i="2" s="1"/>
  <c r="U403" i="2" s="1"/>
  <c r="U404" i="2" s="1"/>
  <c r="U405" i="2" s="1"/>
  <c r="U406" i="2" s="1"/>
  <c r="U407" i="2" s="1"/>
  <c r="U408" i="2" s="1"/>
  <c r="U409" i="2" s="1"/>
  <c r="U410" i="2" s="1"/>
  <c r="U411" i="2" s="1"/>
  <c r="U412" i="2" s="1"/>
  <c r="U413" i="2" s="1"/>
  <c r="U414" i="2" s="1"/>
  <c r="U415" i="2" s="1"/>
  <c r="U416" i="2" s="1"/>
  <c r="U417" i="2" s="1"/>
  <c r="U418" i="2" s="1"/>
  <c r="U419" i="2" s="1"/>
  <c r="U420" i="2" s="1"/>
  <c r="U421" i="2" s="1"/>
  <c r="U422" i="2" s="1"/>
  <c r="U423" i="2" s="1"/>
  <c r="U424" i="2" s="1"/>
  <c r="U425" i="2" s="1"/>
  <c r="U426" i="2" s="1"/>
  <c r="U427" i="2" s="1"/>
  <c r="U428" i="2" s="1"/>
  <c r="U429" i="2" s="1"/>
  <c r="U430" i="2" s="1"/>
  <c r="U431" i="2" s="1"/>
  <c r="U432" i="2" s="1"/>
  <c r="U433" i="2" s="1"/>
  <c r="U434" i="2" s="1"/>
  <c r="U435" i="2" s="1"/>
  <c r="U436" i="2" s="1"/>
  <c r="U437" i="2" s="1"/>
  <c r="U438" i="2" s="1"/>
  <c r="U439" i="2" s="1"/>
  <c r="U440" i="2" s="1"/>
  <c r="U441" i="2" s="1"/>
  <c r="U442" i="2" s="1"/>
  <c r="U443" i="2" s="1"/>
  <c r="U444" i="2" s="1"/>
  <c r="U445" i="2" s="1"/>
  <c r="U446" i="2" s="1"/>
  <c r="U447" i="2" s="1"/>
  <c r="U448" i="2" s="1"/>
  <c r="U449" i="2" s="1"/>
  <c r="U450" i="2" s="1"/>
  <c r="U451" i="2" s="1"/>
  <c r="U452" i="2" s="1"/>
  <c r="U453" i="2" s="1"/>
  <c r="U454" i="2" s="1"/>
  <c r="U455" i="2" s="1"/>
  <c r="U456" i="2" s="1"/>
  <c r="U457" i="2" s="1"/>
  <c r="U458" i="2" s="1"/>
  <c r="U459" i="2" s="1"/>
  <c r="U460" i="2" s="1"/>
  <c r="U461" i="2" s="1"/>
  <c r="U462" i="2" s="1"/>
  <c r="U463" i="2" s="1"/>
  <c r="U464" i="2" s="1"/>
  <c r="U465" i="2" s="1"/>
  <c r="U466" i="2" s="1"/>
  <c r="U467" i="2" s="1"/>
  <c r="U468" i="2" s="1"/>
  <c r="U469" i="2" s="1"/>
  <c r="U470" i="2" s="1"/>
  <c r="U471" i="2" s="1"/>
  <c r="U472" i="2" s="1"/>
  <c r="U473" i="2" s="1"/>
  <c r="U474" i="2" s="1"/>
  <c r="U475" i="2" s="1"/>
  <c r="U476" i="2" s="1"/>
  <c r="U477" i="2" s="1"/>
  <c r="U478" i="2" s="1"/>
  <c r="U479" i="2" s="1"/>
  <c r="U480" i="2" s="1"/>
  <c r="U481" i="2" s="1"/>
  <c r="U482" i="2" s="1"/>
  <c r="U483" i="2" s="1"/>
  <c r="U484" i="2" s="1"/>
  <c r="U485" i="2" s="1"/>
  <c r="U486" i="2" s="1"/>
  <c r="U487" i="2" s="1"/>
  <c r="U488" i="2" s="1"/>
  <c r="U489" i="2" s="1"/>
  <c r="U490" i="2" s="1"/>
  <c r="U491" i="2" s="1"/>
  <c r="U492" i="2" s="1"/>
  <c r="U493" i="2" s="1"/>
  <c r="U494" i="2" s="1"/>
  <c r="U495" i="2" s="1"/>
  <c r="U496" i="2" s="1"/>
  <c r="U497" i="2" s="1"/>
  <c r="U498" i="2" s="1"/>
  <c r="U499" i="2" s="1"/>
  <c r="U500" i="2" s="1"/>
  <c r="U501" i="2" s="1"/>
  <c r="U502" i="2" s="1"/>
  <c r="U503" i="2" s="1"/>
  <c r="U504" i="2" s="1"/>
  <c r="U505" i="2" s="1"/>
  <c r="U506" i="2" s="1"/>
  <c r="U507" i="2" s="1"/>
  <c r="U508" i="2" s="1"/>
  <c r="U509" i="2" s="1"/>
  <c r="U510" i="2" s="1"/>
  <c r="U511" i="2" s="1"/>
  <c r="U512" i="2" s="1"/>
  <c r="U513" i="2" s="1"/>
  <c r="U514" i="2" s="1"/>
  <c r="U515" i="2" s="1"/>
  <c r="U516" i="2" s="1"/>
  <c r="U517" i="2" s="1"/>
  <c r="U518" i="2" s="1"/>
  <c r="U519" i="2" s="1"/>
  <c r="U520" i="2" s="1"/>
  <c r="U521" i="2" s="1"/>
  <c r="U522" i="2" s="1"/>
  <c r="U523" i="2" s="1"/>
  <c r="U524" i="2" s="1"/>
  <c r="U525" i="2" s="1"/>
  <c r="U526" i="2" s="1"/>
  <c r="U527" i="2" s="1"/>
  <c r="U528" i="2" s="1"/>
  <c r="U529" i="2" s="1"/>
  <c r="U530" i="2" s="1"/>
  <c r="U531" i="2" s="1"/>
  <c r="U532" i="2" s="1"/>
  <c r="U533" i="2" s="1"/>
  <c r="U534" i="2" s="1"/>
  <c r="U535" i="2" s="1"/>
  <c r="U536" i="2" s="1"/>
  <c r="U537" i="2" s="1"/>
  <c r="U538" i="2" s="1"/>
  <c r="U539" i="2" s="1"/>
  <c r="U540" i="2" s="1"/>
  <c r="U541" i="2" s="1"/>
  <c r="U542" i="2" s="1"/>
  <c r="U543" i="2" s="1"/>
  <c r="U544" i="2" s="1"/>
  <c r="U545" i="2" s="1"/>
  <c r="U546" i="2" s="1"/>
  <c r="U547" i="2" s="1"/>
  <c r="U548" i="2" s="1"/>
  <c r="U549" i="2" s="1"/>
  <c r="U550" i="2" s="1"/>
  <c r="U551" i="2" s="1"/>
  <c r="U552" i="2" s="1"/>
  <c r="U553" i="2" s="1"/>
  <c r="U554" i="2" s="1"/>
  <c r="U555" i="2" s="1"/>
  <c r="U556" i="2" s="1"/>
  <c r="U557" i="2" s="1"/>
  <c r="U558" i="2" s="1"/>
  <c r="U559" i="2" s="1"/>
  <c r="U560" i="2" s="1"/>
  <c r="U561" i="2" s="1"/>
  <c r="U562" i="2" s="1"/>
  <c r="U563" i="2" s="1"/>
  <c r="U564" i="2" s="1"/>
  <c r="U565" i="2" s="1"/>
  <c r="U566" i="2" s="1"/>
  <c r="U567" i="2" s="1"/>
  <c r="U568" i="2" s="1"/>
  <c r="U569" i="2" s="1"/>
  <c r="U570" i="2" s="1"/>
  <c r="U571" i="2" s="1"/>
  <c r="U572" i="2" s="1"/>
  <c r="U573" i="2" s="1"/>
  <c r="U574" i="2" s="1"/>
  <c r="U575" i="2" s="1"/>
  <c r="U576" i="2" s="1"/>
  <c r="U577" i="2" s="1"/>
  <c r="U578" i="2" s="1"/>
  <c r="U579" i="2" s="1"/>
  <c r="U580" i="2" s="1"/>
  <c r="U581" i="2" s="1"/>
  <c r="U582" i="2" s="1"/>
  <c r="U583" i="2" s="1"/>
  <c r="U584" i="2" s="1"/>
  <c r="U585" i="2" s="1"/>
  <c r="U586" i="2" s="1"/>
  <c r="U587" i="2" s="1"/>
  <c r="U588" i="2" s="1"/>
  <c r="U589" i="2" s="1"/>
  <c r="U590" i="2" s="1"/>
  <c r="U591" i="2" s="1"/>
  <c r="U592" i="2" s="1"/>
  <c r="U593" i="2" s="1"/>
  <c r="U594" i="2" s="1"/>
  <c r="U595" i="2" s="1"/>
  <c r="U596" i="2" s="1"/>
  <c r="U597" i="2" s="1"/>
  <c r="U598" i="2" s="1"/>
  <c r="U599" i="2" s="1"/>
  <c r="U600" i="2" s="1"/>
  <c r="U601" i="2" s="1"/>
  <c r="U602" i="2" s="1"/>
  <c r="U603" i="2" s="1"/>
  <c r="U604" i="2" s="1"/>
  <c r="U605" i="2" s="1"/>
  <c r="U606" i="2" s="1"/>
  <c r="U607" i="2" s="1"/>
  <c r="U608" i="2" s="1"/>
  <c r="U609" i="2" s="1"/>
  <c r="U610" i="2" s="1"/>
  <c r="U611" i="2" s="1"/>
  <c r="U612" i="2" s="1"/>
  <c r="U613" i="2" s="1"/>
  <c r="U614" i="2" s="1"/>
  <c r="U615" i="2" s="1"/>
  <c r="U616" i="2" s="1"/>
  <c r="U617" i="2" s="1"/>
  <c r="U618" i="2" s="1"/>
  <c r="U619" i="2" s="1"/>
  <c r="U620" i="2" s="1"/>
  <c r="U621" i="2" s="1"/>
  <c r="U622" i="2" s="1"/>
  <c r="U623" i="2" s="1"/>
  <c r="U624" i="2" s="1"/>
  <c r="U625" i="2" s="1"/>
  <c r="U626" i="2" s="1"/>
  <c r="U627" i="2" s="1"/>
  <c r="U628" i="2" s="1"/>
  <c r="U629" i="2" s="1"/>
  <c r="U630" i="2" s="1"/>
  <c r="U631" i="2" s="1"/>
  <c r="U632" i="2" s="1"/>
  <c r="U633" i="2" s="1"/>
  <c r="U634" i="2" s="1"/>
  <c r="U635" i="2" s="1"/>
  <c r="U636" i="2" s="1"/>
  <c r="U637" i="2" s="1"/>
  <c r="U638" i="2" s="1"/>
  <c r="U639" i="2" s="1"/>
  <c r="U640" i="2" s="1"/>
  <c r="U641" i="2" s="1"/>
  <c r="U642" i="2" s="1"/>
  <c r="U643" i="2" s="1"/>
  <c r="U644" i="2" s="1"/>
  <c r="U645" i="2" s="1"/>
  <c r="U646" i="2" s="1"/>
  <c r="U647" i="2" s="1"/>
  <c r="U648" i="2" s="1"/>
  <c r="U649" i="2" s="1"/>
  <c r="U650" i="2" s="1"/>
  <c r="U651" i="2" s="1"/>
  <c r="U652" i="2" s="1"/>
  <c r="U653" i="2" s="1"/>
  <c r="U654" i="2" s="1"/>
  <c r="U655" i="2" s="1"/>
  <c r="U656" i="2" s="1"/>
  <c r="U657" i="2" s="1"/>
  <c r="U658" i="2" s="1"/>
  <c r="U659" i="2" s="1"/>
  <c r="U660" i="2" s="1"/>
  <c r="U661" i="2" s="1"/>
  <c r="U662" i="2" s="1"/>
  <c r="U663" i="2" s="1"/>
  <c r="U664" i="2" s="1"/>
  <c r="U665" i="2" s="1"/>
  <c r="U666" i="2" s="1"/>
  <c r="U667" i="2" s="1"/>
  <c r="U668" i="2" s="1"/>
  <c r="U669" i="2" s="1"/>
  <c r="U670" i="2" s="1"/>
  <c r="U671" i="2" s="1"/>
  <c r="U672" i="2" s="1"/>
  <c r="U673" i="2" s="1"/>
  <c r="U674" i="2" s="1"/>
  <c r="U675" i="2" s="1"/>
  <c r="U676" i="2" s="1"/>
  <c r="U677" i="2" s="1"/>
  <c r="U678" i="2" s="1"/>
  <c r="U679" i="2" s="1"/>
  <c r="U680" i="2" s="1"/>
  <c r="U681" i="2" s="1"/>
  <c r="U682" i="2" s="1"/>
  <c r="U683" i="2" s="1"/>
  <c r="U684" i="2" s="1"/>
  <c r="U685" i="2" s="1"/>
  <c r="U686" i="2" s="1"/>
  <c r="U687" i="2" s="1"/>
  <c r="U688" i="2" s="1"/>
  <c r="U689" i="2" s="1"/>
  <c r="U690" i="2" s="1"/>
  <c r="U691" i="2" s="1"/>
  <c r="U692" i="2" s="1"/>
  <c r="U693" i="2" s="1"/>
  <c r="U694" i="2" s="1"/>
  <c r="U695" i="2" s="1"/>
  <c r="U696" i="2" s="1"/>
  <c r="U697" i="2" s="1"/>
  <c r="U698" i="2" s="1"/>
  <c r="U699" i="2" s="1"/>
  <c r="U700" i="2" s="1"/>
  <c r="U701" i="2" s="1"/>
  <c r="U702" i="2" s="1"/>
  <c r="U703" i="2" s="1"/>
  <c r="U704" i="2" s="1"/>
  <c r="U705" i="2" s="1"/>
  <c r="U706" i="2" s="1"/>
  <c r="U707" i="2" s="1"/>
  <c r="U708" i="2" s="1"/>
  <c r="U709" i="2" s="1"/>
  <c r="U710" i="2" s="1"/>
  <c r="U711" i="2" s="1"/>
  <c r="U712" i="2" s="1"/>
  <c r="U713" i="2" s="1"/>
  <c r="U714" i="2" s="1"/>
  <c r="U715" i="2" s="1"/>
  <c r="U716" i="2" s="1"/>
  <c r="U717" i="2" s="1"/>
  <c r="U718" i="2" s="1"/>
  <c r="U719" i="2" s="1"/>
  <c r="U720" i="2" s="1"/>
  <c r="U721" i="2" s="1"/>
  <c r="U722" i="2" s="1"/>
  <c r="U723" i="2" s="1"/>
  <c r="U724" i="2" s="1"/>
  <c r="U725" i="2" s="1"/>
  <c r="U726" i="2" s="1"/>
  <c r="U727" i="2" s="1"/>
  <c r="U728" i="2" s="1"/>
  <c r="U729" i="2" s="1"/>
  <c r="U730" i="2" s="1"/>
  <c r="U731" i="2" s="1"/>
  <c r="U732" i="2" s="1"/>
  <c r="U733" i="2" s="1"/>
  <c r="U734" i="2" s="1"/>
  <c r="U735" i="2" s="1"/>
  <c r="U736" i="2" s="1"/>
  <c r="U737" i="2" s="1"/>
  <c r="U738" i="2" s="1"/>
  <c r="U739" i="2" s="1"/>
  <c r="U740" i="2" s="1"/>
  <c r="U741" i="2" s="1"/>
  <c r="U742" i="2" s="1"/>
  <c r="U743" i="2" s="1"/>
  <c r="U744" i="2" s="1"/>
  <c r="U745" i="2" s="1"/>
  <c r="U746" i="2" s="1"/>
  <c r="U747" i="2" s="1"/>
  <c r="U748" i="2" s="1"/>
  <c r="U749" i="2" s="1"/>
  <c r="U750" i="2" s="1"/>
  <c r="U751" i="2" s="1"/>
  <c r="U752" i="2" s="1"/>
  <c r="U753" i="2" s="1"/>
  <c r="U754" i="2" s="1"/>
  <c r="U755" i="2" s="1"/>
  <c r="U756" i="2" s="1"/>
  <c r="U757" i="2" s="1"/>
  <c r="U758" i="2" s="1"/>
  <c r="U759" i="2" s="1"/>
  <c r="U760" i="2" s="1"/>
  <c r="U761" i="2" s="1"/>
  <c r="U762" i="2" s="1"/>
  <c r="U763" i="2" s="1"/>
  <c r="U764" i="2" s="1"/>
  <c r="U765" i="2" s="1"/>
  <c r="U766" i="2" s="1"/>
  <c r="U767" i="2" s="1"/>
  <c r="U768" i="2" s="1"/>
  <c r="U769" i="2" s="1"/>
  <c r="U770" i="2" s="1"/>
  <c r="U771" i="2" s="1"/>
  <c r="U772" i="2" s="1"/>
  <c r="U773" i="2" s="1"/>
  <c r="U774" i="2" s="1"/>
  <c r="U775" i="2" s="1"/>
  <c r="U776" i="2" s="1"/>
  <c r="U777" i="2" s="1"/>
  <c r="U778" i="2" s="1"/>
  <c r="U779" i="2" s="1"/>
  <c r="U780" i="2" s="1"/>
  <c r="U781" i="2" s="1"/>
  <c r="U782" i="2" s="1"/>
  <c r="U783" i="2" s="1"/>
  <c r="U784" i="2" s="1"/>
  <c r="U785" i="2" s="1"/>
  <c r="U786" i="2" s="1"/>
  <c r="U787" i="2" s="1"/>
  <c r="U788" i="2" s="1"/>
  <c r="U789" i="2" s="1"/>
  <c r="U790" i="2" s="1"/>
  <c r="U791" i="2" s="1"/>
  <c r="U792" i="2" s="1"/>
  <c r="U793" i="2" s="1"/>
  <c r="U794" i="2" s="1"/>
  <c r="U795" i="2" s="1"/>
  <c r="U796" i="2" s="1"/>
  <c r="U797" i="2" s="1"/>
  <c r="U798" i="2" s="1"/>
  <c r="U799" i="2" s="1"/>
  <c r="U800" i="2" s="1"/>
  <c r="U801" i="2" s="1"/>
  <c r="U802" i="2" s="1"/>
  <c r="U803" i="2" s="1"/>
  <c r="U804" i="2" s="1"/>
  <c r="U805" i="2" s="1"/>
  <c r="U806" i="2" s="1"/>
  <c r="U807" i="2" s="1"/>
  <c r="U808" i="2" s="1"/>
  <c r="U809" i="2" s="1"/>
  <c r="U810" i="2" s="1"/>
  <c r="U811" i="2" s="1"/>
  <c r="U812" i="2" s="1"/>
  <c r="U813" i="2" s="1"/>
  <c r="U814" i="2" s="1"/>
  <c r="U815" i="2" s="1"/>
  <c r="U816" i="2" s="1"/>
  <c r="U817" i="2" s="1"/>
  <c r="U818" i="2" s="1"/>
  <c r="U819" i="2" s="1"/>
  <c r="U820" i="2" s="1"/>
  <c r="U821" i="2" s="1"/>
  <c r="U822" i="2" s="1"/>
  <c r="U823" i="2" s="1"/>
  <c r="U824" i="2" s="1"/>
  <c r="U825" i="2" s="1"/>
  <c r="U826" i="2" s="1"/>
  <c r="U827" i="2" s="1"/>
  <c r="U828" i="2" s="1"/>
  <c r="U829" i="2" s="1"/>
  <c r="U830" i="2" s="1"/>
  <c r="U831" i="2" s="1"/>
  <c r="U832" i="2" s="1"/>
  <c r="U833" i="2" s="1"/>
  <c r="U834" i="2" s="1"/>
  <c r="U835" i="2" s="1"/>
  <c r="U836" i="2" s="1"/>
  <c r="U837" i="2" s="1"/>
  <c r="U838" i="2" s="1"/>
  <c r="U839" i="2" s="1"/>
  <c r="U840" i="2" s="1"/>
  <c r="U841" i="2" s="1"/>
  <c r="U842" i="2" s="1"/>
  <c r="U843" i="2" s="1"/>
  <c r="U844" i="2" s="1"/>
  <c r="U845" i="2" s="1"/>
  <c r="U846" i="2" s="1"/>
  <c r="U847" i="2" s="1"/>
  <c r="U848" i="2" s="1"/>
  <c r="U849" i="2" s="1"/>
  <c r="U850" i="2" s="1"/>
  <c r="U851" i="2" s="1"/>
  <c r="U852" i="2" s="1"/>
  <c r="U853" i="2" s="1"/>
  <c r="U854" i="2" s="1"/>
  <c r="U855" i="2" s="1"/>
  <c r="U856" i="2" s="1"/>
  <c r="U857" i="2" s="1"/>
  <c r="U858" i="2" s="1"/>
  <c r="U859" i="2" s="1"/>
  <c r="U860" i="2" s="1"/>
  <c r="U861" i="2" s="1"/>
  <c r="U862" i="2" s="1"/>
  <c r="U863" i="2" s="1"/>
  <c r="U864" i="2" s="1"/>
  <c r="U865" i="2" s="1"/>
  <c r="U866" i="2" s="1"/>
  <c r="U867" i="2" s="1"/>
  <c r="U868" i="2" s="1"/>
  <c r="U869" i="2" s="1"/>
  <c r="U870" i="2" s="1"/>
  <c r="U871" i="2" s="1"/>
  <c r="U872" i="2" s="1"/>
  <c r="U873" i="2" s="1"/>
  <c r="U874" i="2" s="1"/>
  <c r="U875" i="2" s="1"/>
  <c r="U876" i="2" s="1"/>
  <c r="U877" i="2" s="1"/>
  <c r="U878" i="2" s="1"/>
  <c r="U879" i="2" s="1"/>
  <c r="U880" i="2" s="1"/>
  <c r="U881" i="2" s="1"/>
  <c r="U882" i="2" s="1"/>
  <c r="U883" i="2" s="1"/>
  <c r="U884" i="2" s="1"/>
  <c r="U885" i="2" s="1"/>
  <c r="U886" i="2" s="1"/>
  <c r="U887" i="2" s="1"/>
  <c r="U888" i="2" s="1"/>
  <c r="U889" i="2" s="1"/>
  <c r="U890" i="2" s="1"/>
  <c r="U891" i="2" s="1"/>
  <c r="U892" i="2" s="1"/>
  <c r="U893" i="2" s="1"/>
  <c r="U894" i="2" s="1"/>
  <c r="U895" i="2" s="1"/>
  <c r="U896" i="2" s="1"/>
  <c r="U897" i="2" s="1"/>
  <c r="U898" i="2" s="1"/>
  <c r="U899" i="2" s="1"/>
  <c r="U900" i="2" s="1"/>
  <c r="U901" i="2" s="1"/>
  <c r="U902" i="2" s="1"/>
  <c r="U903" i="2" s="1"/>
  <c r="U904" i="2" s="1"/>
  <c r="U905" i="2" s="1"/>
  <c r="U906" i="2" s="1"/>
  <c r="U907" i="2" s="1"/>
  <c r="U908" i="2" s="1"/>
  <c r="U909" i="2" s="1"/>
  <c r="U910" i="2" s="1"/>
  <c r="U911" i="2" s="1"/>
  <c r="U912" i="2" s="1"/>
  <c r="U913" i="2" s="1"/>
  <c r="U914" i="2" s="1"/>
  <c r="U915" i="2" s="1"/>
  <c r="U916" i="2" s="1"/>
  <c r="U917" i="2" s="1"/>
  <c r="U918" i="2" s="1"/>
  <c r="U919" i="2" s="1"/>
  <c r="U920" i="2" s="1"/>
  <c r="U921" i="2" s="1"/>
  <c r="U922" i="2" s="1"/>
  <c r="U923" i="2" s="1"/>
  <c r="U924" i="2" s="1"/>
  <c r="U925" i="2" s="1"/>
  <c r="U926" i="2" s="1"/>
  <c r="U927" i="2" s="1"/>
  <c r="U928" i="2" s="1"/>
  <c r="U929" i="2" s="1"/>
  <c r="U930" i="2" s="1"/>
  <c r="U931" i="2" s="1"/>
  <c r="U932" i="2" s="1"/>
  <c r="U933" i="2" s="1"/>
  <c r="U934" i="2" s="1"/>
  <c r="U935" i="2" s="1"/>
  <c r="U936" i="2" s="1"/>
  <c r="U937" i="2" s="1"/>
  <c r="U938" i="2" s="1"/>
  <c r="U939" i="2" s="1"/>
  <c r="U940" i="2" s="1"/>
  <c r="U941" i="2" s="1"/>
  <c r="U942" i="2" s="1"/>
  <c r="U943" i="2" s="1"/>
  <c r="U944" i="2" s="1"/>
  <c r="U945" i="2" s="1"/>
  <c r="U946" i="2" s="1"/>
  <c r="U947" i="2" s="1"/>
  <c r="U948" i="2" s="1"/>
  <c r="U949" i="2" s="1"/>
  <c r="U950" i="2" s="1"/>
  <c r="U951" i="2" s="1"/>
  <c r="U952" i="2" s="1"/>
  <c r="U953" i="2" s="1"/>
  <c r="U954" i="2" s="1"/>
  <c r="U955" i="2" s="1"/>
  <c r="U956" i="2" s="1"/>
  <c r="U957" i="2" s="1"/>
  <c r="U958" i="2" s="1"/>
  <c r="U959" i="2" s="1"/>
  <c r="U960" i="2" s="1"/>
  <c r="U961" i="2" s="1"/>
  <c r="U962" i="2" s="1"/>
  <c r="U963" i="2" s="1"/>
  <c r="U964" i="2" s="1"/>
  <c r="U965" i="2" s="1"/>
  <c r="U966" i="2" s="1"/>
  <c r="U967" i="2" s="1"/>
  <c r="U968" i="2" s="1"/>
  <c r="U969" i="2" s="1"/>
  <c r="U970" i="2" s="1"/>
  <c r="U971" i="2" s="1"/>
  <c r="U972" i="2" s="1"/>
  <c r="U973" i="2" s="1"/>
  <c r="U974" i="2" s="1"/>
  <c r="U975" i="2" s="1"/>
  <c r="U976" i="2" s="1"/>
  <c r="U977" i="2" s="1"/>
  <c r="U978" i="2" s="1"/>
  <c r="U979" i="2" s="1"/>
  <c r="U980" i="2" s="1"/>
  <c r="U981" i="2" s="1"/>
  <c r="U982" i="2" s="1"/>
  <c r="U983" i="2" s="1"/>
  <c r="U984" i="2" s="1"/>
  <c r="U985" i="2" s="1"/>
  <c r="U986" i="2" s="1"/>
  <c r="U987" i="2" s="1"/>
  <c r="U988" i="2" s="1"/>
  <c r="U989" i="2" s="1"/>
  <c r="U990" i="2" s="1"/>
  <c r="U991" i="2" s="1"/>
  <c r="U992" i="2" s="1"/>
  <c r="U993" i="2" s="1"/>
  <c r="U994" i="2" s="1"/>
  <c r="U995" i="2" s="1"/>
  <c r="U996" i="2" s="1"/>
  <c r="U997" i="2" s="1"/>
  <c r="U998" i="2" s="1"/>
  <c r="U999" i="2" s="1"/>
  <c r="U1000" i="2" s="1"/>
  <c r="C12" i="4" l="1"/>
  <c r="D12" i="4" s="1"/>
  <c r="E12" i="4" s="1"/>
  <c r="B13" i="4"/>
  <c r="C13" i="4" l="1"/>
  <c r="D13" i="4" s="1"/>
  <c r="E13" i="4" s="1"/>
  <c r="B14" i="4"/>
  <c r="C14" i="4" l="1"/>
  <c r="D14" i="4" s="1"/>
  <c r="E14" i="4" s="1"/>
  <c r="B15" i="4"/>
  <c r="L21" i="2"/>
  <c r="C15" i="4" l="1"/>
  <c r="B16" i="4"/>
  <c r="D15" i="4" l="1"/>
  <c r="E15" i="4" s="1"/>
  <c r="C16" i="4"/>
  <c r="D16" i="4" s="1"/>
  <c r="E16" i="4" s="1"/>
  <c r="B17" i="4"/>
  <c r="C17" i="4" s="1"/>
  <c r="D17" i="4" l="1"/>
  <c r="E17" i="4" s="1"/>
  <c r="B18" i="4"/>
  <c r="C18" i="4" l="1"/>
  <c r="D18" i="4" s="1"/>
  <c r="E18" i="4" s="1"/>
  <c r="B19" i="4"/>
  <c r="C19" i="4" l="1"/>
  <c r="D19" i="4" s="1"/>
  <c r="E19" i="4" s="1"/>
  <c r="B20" i="4"/>
  <c r="C20" i="4" l="1"/>
  <c r="D20" i="4" s="1"/>
  <c r="E20" i="4" s="1"/>
  <c r="B21" i="4"/>
  <c r="C21" i="4" l="1"/>
  <c r="D21" i="4" s="1"/>
  <c r="E21" i="4" s="1"/>
  <c r="B22" i="4"/>
  <c r="C22" i="4" l="1"/>
  <c r="D22" i="4" s="1"/>
  <c r="E22" i="4" s="1"/>
  <c r="B23" i="4"/>
  <c r="C23" i="4" l="1"/>
  <c r="D23" i="4" s="1"/>
  <c r="E23" i="4" s="1"/>
  <c r="B24" i="4"/>
  <c r="C24" i="4" l="1"/>
  <c r="D24" i="4" s="1"/>
  <c r="E24" i="4" s="1"/>
  <c r="B25" i="4"/>
  <c r="C25" i="4" l="1"/>
  <c r="D25" i="4" s="1"/>
  <c r="E25" i="4" s="1"/>
  <c r="B26" i="4"/>
  <c r="C26" i="4" l="1"/>
  <c r="D26" i="4" s="1"/>
  <c r="E26" i="4" s="1"/>
  <c r="B27" i="4"/>
  <c r="C27" i="4" l="1"/>
  <c r="D27" i="4" s="1"/>
  <c r="E27" i="4" s="1"/>
  <c r="B28" i="4"/>
  <c r="C28" i="4" l="1"/>
  <c r="D28" i="4" s="1"/>
  <c r="E28" i="4" s="1"/>
  <c r="B29" i="4"/>
  <c r="C29" i="4" l="1"/>
  <c r="B30" i="4"/>
  <c r="D29" i="4" l="1"/>
  <c r="E29" i="4" s="1"/>
  <c r="C30" i="4"/>
  <c r="D30" i="4" s="1"/>
  <c r="E30" i="4" s="1"/>
  <c r="B31" i="4"/>
  <c r="C31" i="4" l="1"/>
  <c r="D31" i="4" s="1"/>
  <c r="E31" i="4" s="1"/>
  <c r="B32" i="4"/>
  <c r="C32" i="4" l="1"/>
  <c r="D32" i="4" s="1"/>
  <c r="E32" i="4" s="1"/>
  <c r="B33" i="4"/>
  <c r="B34" i="4" l="1"/>
  <c r="C33" i="4"/>
  <c r="D33" i="4" s="1"/>
  <c r="E33" i="4" s="1"/>
  <c r="B35" i="4" l="1"/>
  <c r="C34" i="4"/>
  <c r="D34" i="4" s="1"/>
  <c r="E34" i="4" s="1"/>
  <c r="B36" i="4" l="1"/>
  <c r="C35" i="4"/>
  <c r="D35" i="4" s="1"/>
  <c r="E35" i="4" s="1"/>
  <c r="B37" i="4" l="1"/>
  <c r="C36" i="4"/>
  <c r="D36" i="4" s="1"/>
  <c r="E36" i="4" s="1"/>
  <c r="B38" i="4" l="1"/>
  <c r="C37" i="4"/>
  <c r="D37" i="4" s="1"/>
  <c r="E37" i="4" s="1"/>
  <c r="B39" i="4" l="1"/>
  <c r="C38" i="4"/>
  <c r="D38" i="4" s="1"/>
  <c r="E38" i="4" s="1"/>
  <c r="B40" i="4" l="1"/>
  <c r="C39" i="4"/>
  <c r="D39" i="4" s="1"/>
  <c r="E39" i="4" s="1"/>
  <c r="B41" i="4" l="1"/>
  <c r="C40" i="4"/>
  <c r="D40" i="4" s="1"/>
  <c r="E40" i="4" s="1"/>
  <c r="B42" i="4" l="1"/>
  <c r="C41" i="4"/>
  <c r="D41" i="4" s="1"/>
  <c r="E41" i="4" s="1"/>
  <c r="B43" i="4" l="1"/>
  <c r="C42" i="4"/>
  <c r="D42" i="4" s="1"/>
  <c r="E42" i="4" s="1"/>
  <c r="B44" i="4" l="1"/>
  <c r="C43" i="4"/>
  <c r="D43" i="4" s="1"/>
  <c r="E43" i="4" s="1"/>
  <c r="B45" i="4" l="1"/>
  <c r="C44" i="4"/>
  <c r="D44" i="4" s="1"/>
  <c r="E44" i="4" s="1"/>
  <c r="B46" i="4" l="1"/>
  <c r="C45" i="4"/>
  <c r="D45" i="4" s="1"/>
  <c r="E45" i="4" s="1"/>
  <c r="B47" i="4" l="1"/>
  <c r="C46" i="4"/>
  <c r="D46" i="4" s="1"/>
  <c r="E46" i="4" s="1"/>
  <c r="B48" i="4" l="1"/>
  <c r="C47" i="4"/>
  <c r="D47" i="4" s="1"/>
  <c r="E47" i="4" s="1"/>
  <c r="B49" i="4" l="1"/>
  <c r="C48" i="4"/>
  <c r="D48" i="4" s="1"/>
  <c r="E48" i="4" s="1"/>
  <c r="B50" i="4" l="1"/>
  <c r="C49" i="4"/>
  <c r="D49" i="4" s="1"/>
  <c r="E49" i="4" s="1"/>
  <c r="B51" i="4" l="1"/>
  <c r="C50" i="4"/>
  <c r="D50" i="4" s="1"/>
  <c r="E50" i="4" s="1"/>
  <c r="B52" i="4" l="1"/>
  <c r="C51" i="4"/>
  <c r="D51" i="4" s="1"/>
  <c r="E51" i="4" s="1"/>
  <c r="B53" i="4" l="1"/>
  <c r="C52" i="4"/>
  <c r="D52" i="4" s="1"/>
  <c r="E52" i="4" s="1"/>
  <c r="B54" i="4" l="1"/>
  <c r="C53" i="4"/>
  <c r="D53" i="4" s="1"/>
  <c r="E53" i="4" s="1"/>
  <c r="B55" i="4" l="1"/>
  <c r="C54" i="4"/>
  <c r="D54" i="4" s="1"/>
  <c r="E54" i="4" s="1"/>
  <c r="B56" i="4" l="1"/>
  <c r="C55" i="4"/>
  <c r="D55" i="4" s="1"/>
  <c r="E55" i="4" s="1"/>
  <c r="B57" i="4" l="1"/>
  <c r="C56" i="4"/>
  <c r="D56" i="4" s="1"/>
  <c r="E56" i="4" s="1"/>
  <c r="B58" i="4" l="1"/>
  <c r="C57" i="4"/>
  <c r="D57" i="4" s="1"/>
  <c r="E57" i="4" s="1"/>
  <c r="B59" i="4" l="1"/>
  <c r="C58" i="4"/>
  <c r="D58" i="4" s="1"/>
  <c r="E58" i="4" s="1"/>
  <c r="B60" i="4" l="1"/>
  <c r="C59" i="4"/>
  <c r="D59" i="4" s="1"/>
  <c r="E59" i="4" s="1"/>
  <c r="B61" i="4" l="1"/>
  <c r="C60" i="4"/>
  <c r="D60" i="4" s="1"/>
  <c r="E60" i="4" s="1"/>
  <c r="B62" i="4" l="1"/>
  <c r="C61" i="4"/>
  <c r="D61" i="4" s="1"/>
  <c r="E61" i="4" s="1"/>
  <c r="B63" i="4" l="1"/>
  <c r="C62" i="4"/>
  <c r="D62" i="4" s="1"/>
  <c r="E62" i="4" s="1"/>
  <c r="B64" i="4" l="1"/>
  <c r="C63" i="4"/>
  <c r="D63" i="4" s="1"/>
  <c r="E63" i="4" s="1"/>
  <c r="B65" i="4" l="1"/>
  <c r="C64" i="4"/>
  <c r="D64" i="4" s="1"/>
  <c r="E64" i="4" s="1"/>
  <c r="B66" i="4" l="1"/>
  <c r="C65" i="4"/>
  <c r="D65" i="4" s="1"/>
  <c r="E65" i="4" s="1"/>
  <c r="B67" i="4" l="1"/>
  <c r="C66" i="4"/>
  <c r="D66" i="4" s="1"/>
  <c r="E66" i="4" s="1"/>
  <c r="B68" i="4" l="1"/>
  <c r="C67" i="4"/>
  <c r="D67" i="4" s="1"/>
  <c r="E67" i="4" s="1"/>
  <c r="B69" i="4" l="1"/>
  <c r="C68" i="4"/>
  <c r="D68" i="4" s="1"/>
  <c r="E68" i="4" s="1"/>
  <c r="B70" i="4" l="1"/>
  <c r="C69" i="4"/>
  <c r="D69" i="4" s="1"/>
  <c r="E69" i="4" s="1"/>
  <c r="B71" i="4" l="1"/>
  <c r="C70" i="4"/>
  <c r="D70" i="4" s="1"/>
  <c r="E70" i="4" s="1"/>
  <c r="B72" i="4" l="1"/>
  <c r="C71" i="4"/>
  <c r="D71" i="4" s="1"/>
  <c r="E71" i="4" s="1"/>
  <c r="B73" i="4" l="1"/>
  <c r="C72" i="4"/>
  <c r="D72" i="4" s="1"/>
  <c r="E72" i="4" s="1"/>
  <c r="B74" i="4" l="1"/>
  <c r="C73" i="4"/>
  <c r="D73" i="4" s="1"/>
  <c r="E73" i="4" s="1"/>
  <c r="B75" i="4" l="1"/>
  <c r="C74" i="4"/>
  <c r="D74" i="4" s="1"/>
  <c r="E74" i="4" s="1"/>
  <c r="B76" i="4" l="1"/>
  <c r="C75" i="4"/>
  <c r="D75" i="4" s="1"/>
  <c r="E75" i="4" s="1"/>
  <c r="B77" i="4" l="1"/>
  <c r="C76" i="4"/>
  <c r="D76" i="4" s="1"/>
  <c r="E76" i="4" s="1"/>
  <c r="B78" i="4" l="1"/>
  <c r="C77" i="4"/>
  <c r="D77" i="4" s="1"/>
  <c r="E77" i="4" s="1"/>
  <c r="B79" i="4" l="1"/>
  <c r="C78" i="4"/>
  <c r="D78" i="4" s="1"/>
  <c r="E78" i="4" s="1"/>
  <c r="B80" i="4" l="1"/>
  <c r="C79" i="4"/>
  <c r="D79" i="4" s="1"/>
  <c r="E79" i="4" s="1"/>
  <c r="B81" i="4" l="1"/>
  <c r="C80" i="4"/>
  <c r="D80" i="4" s="1"/>
  <c r="E80" i="4" s="1"/>
  <c r="B82" i="4" l="1"/>
  <c r="C81" i="4"/>
  <c r="D81" i="4" s="1"/>
  <c r="E81" i="4" s="1"/>
  <c r="B83" i="4" l="1"/>
  <c r="C82" i="4"/>
  <c r="D82" i="4" s="1"/>
  <c r="E82" i="4" s="1"/>
  <c r="B84" i="4" l="1"/>
  <c r="C83" i="4"/>
  <c r="D83" i="4" s="1"/>
  <c r="E83" i="4" s="1"/>
  <c r="B85" i="4" l="1"/>
  <c r="C84" i="4"/>
  <c r="D84" i="4" s="1"/>
  <c r="E84" i="4" s="1"/>
  <c r="B86" i="4" l="1"/>
  <c r="C85" i="4"/>
  <c r="D85" i="4" s="1"/>
  <c r="E85" i="4" s="1"/>
  <c r="B87" i="4" l="1"/>
  <c r="C86" i="4"/>
  <c r="D86" i="4" s="1"/>
  <c r="E86" i="4" s="1"/>
  <c r="B88" i="4" l="1"/>
  <c r="C87" i="4"/>
  <c r="D87" i="4" s="1"/>
  <c r="E87" i="4" s="1"/>
  <c r="B89" i="4" l="1"/>
  <c r="C88" i="4"/>
  <c r="D88" i="4" s="1"/>
  <c r="E88" i="4" s="1"/>
  <c r="B90" i="4" l="1"/>
  <c r="C89" i="4"/>
  <c r="D89" i="4" s="1"/>
  <c r="E89" i="4" s="1"/>
  <c r="B91" i="4" l="1"/>
  <c r="C90" i="4"/>
  <c r="D90" i="4" s="1"/>
  <c r="E90" i="4" s="1"/>
  <c r="B92" i="4" l="1"/>
  <c r="C91" i="4"/>
  <c r="D91" i="4" s="1"/>
  <c r="E91" i="4" s="1"/>
  <c r="B93" i="4" l="1"/>
  <c r="C92" i="4"/>
  <c r="D92" i="4" s="1"/>
  <c r="E92" i="4" s="1"/>
  <c r="B94" i="4" l="1"/>
  <c r="C93" i="4"/>
  <c r="D93" i="4" s="1"/>
  <c r="E93" i="4" s="1"/>
  <c r="B95" i="4" l="1"/>
  <c r="C94" i="4"/>
  <c r="D94" i="4" s="1"/>
  <c r="E94" i="4" s="1"/>
  <c r="B96" i="4" l="1"/>
  <c r="C95" i="4"/>
  <c r="D95" i="4" s="1"/>
  <c r="E95" i="4" s="1"/>
  <c r="B97" i="4" l="1"/>
  <c r="C96" i="4"/>
  <c r="D96" i="4" s="1"/>
  <c r="E96" i="4" s="1"/>
  <c r="B98" i="4" l="1"/>
  <c r="C97" i="4"/>
  <c r="D97" i="4" s="1"/>
  <c r="E97" i="4" s="1"/>
  <c r="B99" i="4" l="1"/>
  <c r="C98" i="4"/>
  <c r="D98" i="4" s="1"/>
  <c r="E98" i="4" s="1"/>
  <c r="B100" i="4" l="1"/>
  <c r="C99" i="4"/>
  <c r="D99" i="4" s="1"/>
  <c r="E99" i="4" s="1"/>
  <c r="B101" i="4" l="1"/>
  <c r="C100" i="4"/>
  <c r="D100" i="4" s="1"/>
  <c r="E100" i="4" s="1"/>
  <c r="B102" i="4" l="1"/>
  <c r="C101" i="4"/>
  <c r="D101" i="4" s="1"/>
  <c r="E101" i="4" s="1"/>
  <c r="B103" i="4" l="1"/>
  <c r="C102" i="4"/>
  <c r="D102" i="4" s="1"/>
  <c r="E102" i="4" s="1"/>
  <c r="B104" i="4" l="1"/>
  <c r="C103" i="4"/>
  <c r="D103" i="4" s="1"/>
  <c r="E103" i="4" s="1"/>
  <c r="B105" i="4" l="1"/>
  <c r="C104" i="4"/>
  <c r="D104" i="4" s="1"/>
  <c r="E104" i="4" s="1"/>
  <c r="B106" i="4" l="1"/>
  <c r="C105" i="4"/>
  <c r="D105" i="4" s="1"/>
  <c r="E105" i="4" s="1"/>
  <c r="B107" i="4" l="1"/>
  <c r="C106" i="4"/>
  <c r="D106" i="4" s="1"/>
  <c r="E106" i="4" s="1"/>
  <c r="B108" i="4" l="1"/>
  <c r="C107" i="4"/>
  <c r="D107" i="4" s="1"/>
  <c r="E107" i="4" s="1"/>
  <c r="B109" i="4" l="1"/>
  <c r="C108" i="4"/>
  <c r="D108" i="4" s="1"/>
  <c r="E108" i="4" s="1"/>
  <c r="B110" i="4" l="1"/>
  <c r="C109" i="4"/>
  <c r="D109" i="4" s="1"/>
  <c r="E109" i="4" s="1"/>
  <c r="B111" i="4" l="1"/>
  <c r="C110" i="4"/>
  <c r="D110" i="4" s="1"/>
  <c r="E110" i="4" s="1"/>
  <c r="B112" i="4" l="1"/>
  <c r="C111" i="4"/>
  <c r="D111" i="4" s="1"/>
  <c r="E111" i="4" s="1"/>
  <c r="B113" i="4" l="1"/>
  <c r="C112" i="4"/>
  <c r="D112" i="4" s="1"/>
  <c r="E112" i="4" s="1"/>
  <c r="B114" i="4" l="1"/>
  <c r="C113" i="4"/>
  <c r="D113" i="4" s="1"/>
  <c r="E113" i="4" s="1"/>
  <c r="B115" i="4" l="1"/>
  <c r="C114" i="4"/>
  <c r="D114" i="4" s="1"/>
  <c r="E114" i="4" s="1"/>
  <c r="B116" i="4" l="1"/>
  <c r="C115" i="4"/>
  <c r="D115" i="4" s="1"/>
  <c r="E115" i="4" s="1"/>
  <c r="B117" i="4" l="1"/>
  <c r="C116" i="4"/>
  <c r="D116" i="4" s="1"/>
  <c r="E116" i="4" s="1"/>
  <c r="B118" i="4" l="1"/>
  <c r="C117" i="4"/>
  <c r="D117" i="4" s="1"/>
  <c r="E117" i="4" s="1"/>
  <c r="B119" i="4" l="1"/>
  <c r="C118" i="4"/>
  <c r="D118" i="4" s="1"/>
  <c r="E118" i="4" s="1"/>
  <c r="B120" i="4" l="1"/>
  <c r="C119" i="4"/>
  <c r="D119" i="4" s="1"/>
  <c r="E119" i="4" s="1"/>
  <c r="C120" i="4" l="1"/>
  <c r="D120" i="4" s="1"/>
  <c r="E120" i="4" s="1"/>
  <c r="B121" i="4"/>
  <c r="C121" i="4" l="1"/>
  <c r="D121" i="4" s="1"/>
  <c r="E121" i="4" s="1"/>
  <c r="B122" i="4"/>
  <c r="C122" i="4" l="1"/>
  <c r="D122" i="4" s="1"/>
  <c r="E122" i="4" s="1"/>
  <c r="B123" i="4"/>
  <c r="C123" i="4" l="1"/>
  <c r="D123" i="4" s="1"/>
  <c r="E123" i="4" s="1"/>
  <c r="B124" i="4"/>
  <c r="C124" i="4" l="1"/>
  <c r="D124" i="4" s="1"/>
  <c r="E124" i="4" s="1"/>
  <c r="B125" i="4"/>
  <c r="C125" i="4" l="1"/>
  <c r="D125" i="4" s="1"/>
  <c r="E125" i="4" s="1"/>
  <c r="B126" i="4"/>
  <c r="C126" i="4" l="1"/>
  <c r="D126" i="4" s="1"/>
  <c r="E126" i="4" s="1"/>
  <c r="B127" i="4"/>
  <c r="C127" i="4" l="1"/>
  <c r="D127" i="4" s="1"/>
  <c r="E127" i="4" s="1"/>
  <c r="B128" i="4"/>
  <c r="C128" i="4" l="1"/>
  <c r="D128" i="4" s="1"/>
  <c r="E128" i="4" s="1"/>
  <c r="B129" i="4"/>
  <c r="C129" i="4" l="1"/>
  <c r="D129" i="4" s="1"/>
  <c r="E129" i="4" s="1"/>
  <c r="B130" i="4"/>
  <c r="C130" i="4" l="1"/>
  <c r="D130" i="4" s="1"/>
  <c r="E130" i="4" s="1"/>
  <c r="B131" i="4"/>
  <c r="C131" i="4" l="1"/>
  <c r="D131" i="4" s="1"/>
  <c r="E131" i="4" s="1"/>
  <c r="B132" i="4"/>
  <c r="C132" i="4" l="1"/>
  <c r="D132" i="4" s="1"/>
  <c r="E132" i="4" s="1"/>
  <c r="B133" i="4"/>
  <c r="C133" i="4" l="1"/>
  <c r="D133" i="4" s="1"/>
  <c r="E133" i="4" s="1"/>
  <c r="B134" i="4"/>
  <c r="C134" i="4" l="1"/>
  <c r="D134" i="4" s="1"/>
  <c r="E134" i="4" s="1"/>
  <c r="B135" i="4"/>
  <c r="C135" i="4" l="1"/>
  <c r="D135" i="4" s="1"/>
  <c r="E135" i="4" s="1"/>
  <c r="B136" i="4"/>
  <c r="C136" i="4" l="1"/>
  <c r="D136" i="4" s="1"/>
  <c r="E136" i="4" s="1"/>
  <c r="B137" i="4"/>
  <c r="C137" i="4" l="1"/>
  <c r="D137" i="4" s="1"/>
  <c r="E137" i="4" s="1"/>
  <c r="B138" i="4"/>
  <c r="C138" i="4" l="1"/>
  <c r="D138" i="4" s="1"/>
  <c r="E138" i="4" s="1"/>
  <c r="B139" i="4"/>
  <c r="C139" i="4" l="1"/>
  <c r="D139" i="4" s="1"/>
  <c r="E139" i="4" s="1"/>
  <c r="B140" i="4"/>
  <c r="C140" i="4" l="1"/>
  <c r="D140" i="4" s="1"/>
  <c r="E140" i="4" s="1"/>
  <c r="B141" i="4"/>
  <c r="C141" i="4" l="1"/>
  <c r="D141" i="4" s="1"/>
  <c r="E141" i="4" s="1"/>
  <c r="B142" i="4"/>
  <c r="C142" i="4" l="1"/>
  <c r="D142" i="4" s="1"/>
  <c r="E142" i="4" s="1"/>
  <c r="B143" i="4"/>
  <c r="C143" i="4" l="1"/>
  <c r="D143" i="4" s="1"/>
  <c r="E143" i="4" s="1"/>
  <c r="B144" i="4"/>
  <c r="C144" i="4" l="1"/>
  <c r="D144" i="4" s="1"/>
  <c r="E144" i="4" s="1"/>
  <c r="B145" i="4"/>
  <c r="C145" i="4" l="1"/>
  <c r="D145" i="4" s="1"/>
  <c r="E145" i="4" s="1"/>
  <c r="B146" i="4"/>
  <c r="C146" i="4" l="1"/>
  <c r="D146" i="4" s="1"/>
  <c r="E146" i="4" s="1"/>
  <c r="B147" i="4"/>
  <c r="C147" i="4" l="1"/>
  <c r="D147" i="4" s="1"/>
  <c r="E147" i="4" s="1"/>
  <c r="B148" i="4"/>
  <c r="C148" i="4" l="1"/>
  <c r="D148" i="4" s="1"/>
  <c r="E148" i="4" s="1"/>
  <c r="B149" i="4"/>
  <c r="C149" i="4" l="1"/>
  <c r="D149" i="4" s="1"/>
  <c r="E149" i="4" s="1"/>
  <c r="B150" i="4"/>
  <c r="C150" i="4" l="1"/>
  <c r="D150" i="4" s="1"/>
  <c r="E150" i="4" s="1"/>
  <c r="B151" i="4"/>
  <c r="C151" i="4" l="1"/>
  <c r="D151" i="4" s="1"/>
  <c r="E151" i="4" s="1"/>
  <c r="B152" i="4"/>
  <c r="C152" i="4" l="1"/>
  <c r="D152" i="4" s="1"/>
  <c r="E152" i="4" s="1"/>
  <c r="B153" i="4"/>
  <c r="C153" i="4" l="1"/>
  <c r="D153" i="4" s="1"/>
  <c r="E153" i="4" s="1"/>
  <c r="B154" i="4"/>
  <c r="C154" i="4" l="1"/>
  <c r="D154" i="4" s="1"/>
  <c r="E154" i="4" s="1"/>
  <c r="B155" i="4"/>
  <c r="C155" i="4" l="1"/>
  <c r="D155" i="4" s="1"/>
  <c r="E155" i="4" s="1"/>
  <c r="B156" i="4"/>
  <c r="C156" i="4" l="1"/>
  <c r="D156" i="4" s="1"/>
  <c r="E156" i="4" s="1"/>
  <c r="B157" i="4"/>
  <c r="C157" i="4" l="1"/>
  <c r="D157" i="4" s="1"/>
  <c r="E157" i="4" s="1"/>
  <c r="B158" i="4"/>
  <c r="C158" i="4" l="1"/>
  <c r="D158" i="4" s="1"/>
  <c r="E158" i="4" s="1"/>
  <c r="B159" i="4"/>
  <c r="C159" i="4" l="1"/>
  <c r="D159" i="4" s="1"/>
  <c r="E159" i="4" s="1"/>
  <c r="B160" i="4"/>
  <c r="C160" i="4" l="1"/>
  <c r="D160" i="4" s="1"/>
  <c r="E160" i="4" s="1"/>
  <c r="B161" i="4"/>
  <c r="C161" i="4" l="1"/>
  <c r="D161" i="4" s="1"/>
  <c r="E161" i="4" s="1"/>
  <c r="B162" i="4"/>
  <c r="C162" i="4" l="1"/>
  <c r="D162" i="4" s="1"/>
  <c r="E162" i="4" s="1"/>
  <c r="B163" i="4"/>
  <c r="C163" i="4" l="1"/>
  <c r="D163" i="4" s="1"/>
  <c r="E163" i="4" s="1"/>
  <c r="B164" i="4"/>
  <c r="C164" i="4" l="1"/>
  <c r="D164" i="4" s="1"/>
  <c r="E164" i="4" s="1"/>
  <c r="B165" i="4"/>
  <c r="C165" i="4" l="1"/>
  <c r="D165" i="4" s="1"/>
  <c r="E165" i="4" s="1"/>
  <c r="B166" i="4"/>
  <c r="C166" i="4" l="1"/>
  <c r="D166" i="4" s="1"/>
  <c r="E166" i="4" s="1"/>
  <c r="B167" i="4"/>
  <c r="C167" i="4" l="1"/>
  <c r="D167" i="4" s="1"/>
  <c r="E167" i="4" s="1"/>
  <c r="B168" i="4"/>
  <c r="C168" i="4" l="1"/>
  <c r="D168" i="4" s="1"/>
  <c r="E168" i="4" s="1"/>
  <c r="B169" i="4"/>
  <c r="C169" i="4" l="1"/>
  <c r="D169" i="4" s="1"/>
  <c r="E169" i="4" s="1"/>
  <c r="B170" i="4"/>
  <c r="C170" i="4" l="1"/>
  <c r="D170" i="4" s="1"/>
  <c r="E170" i="4" s="1"/>
  <c r="B171" i="4"/>
  <c r="C171" i="4" l="1"/>
  <c r="D171" i="4" s="1"/>
  <c r="E171" i="4" s="1"/>
  <c r="B172" i="4"/>
  <c r="C172" i="4" l="1"/>
  <c r="D172" i="4" s="1"/>
  <c r="E172" i="4" s="1"/>
  <c r="B173" i="4"/>
  <c r="C173" i="4" l="1"/>
  <c r="D173" i="4" s="1"/>
  <c r="E173" i="4" s="1"/>
  <c r="B174" i="4"/>
  <c r="C174" i="4" l="1"/>
  <c r="D174" i="4" s="1"/>
  <c r="E174" i="4" s="1"/>
  <c r="B175" i="4"/>
  <c r="C175" i="4" l="1"/>
  <c r="D175" i="4" s="1"/>
  <c r="E175" i="4" s="1"/>
  <c r="B176" i="4"/>
  <c r="C176" i="4" l="1"/>
  <c r="D176" i="4" s="1"/>
  <c r="E176" i="4" s="1"/>
  <c r="B177" i="4"/>
  <c r="C177" i="4" l="1"/>
  <c r="D177" i="4" s="1"/>
  <c r="E177" i="4" s="1"/>
  <c r="B178" i="4"/>
  <c r="C178" i="4" l="1"/>
  <c r="D178" i="4" s="1"/>
  <c r="E178" i="4" s="1"/>
  <c r="B179" i="4"/>
  <c r="C179" i="4" l="1"/>
  <c r="D179" i="4" s="1"/>
  <c r="E179" i="4" s="1"/>
  <c r="B180" i="4"/>
  <c r="C180" i="4" l="1"/>
  <c r="D180" i="4" s="1"/>
  <c r="E180" i="4" s="1"/>
  <c r="B181" i="4"/>
  <c r="C181" i="4" l="1"/>
  <c r="D181" i="4" s="1"/>
  <c r="E181" i="4" s="1"/>
  <c r="B182" i="4"/>
  <c r="C182" i="4" l="1"/>
  <c r="D182" i="4" s="1"/>
  <c r="E182" i="4" s="1"/>
  <c r="B183" i="4"/>
  <c r="C183" i="4" l="1"/>
  <c r="D183" i="4" s="1"/>
  <c r="E183" i="4" s="1"/>
  <c r="B184" i="4"/>
  <c r="C184" i="4" l="1"/>
  <c r="D184" i="4" s="1"/>
  <c r="E184" i="4" s="1"/>
  <c r="B185" i="4"/>
  <c r="C185" i="4" l="1"/>
  <c r="D185" i="4" s="1"/>
  <c r="E185" i="4" s="1"/>
  <c r="B186" i="4"/>
  <c r="C186" i="4" l="1"/>
  <c r="D186" i="4" s="1"/>
  <c r="E186" i="4" s="1"/>
  <c r="B187" i="4"/>
  <c r="C187" i="4" l="1"/>
  <c r="D187" i="4" s="1"/>
  <c r="E187" i="4" s="1"/>
  <c r="B188" i="4"/>
  <c r="C188" i="4" l="1"/>
  <c r="D188" i="4" s="1"/>
  <c r="E188" i="4" s="1"/>
  <c r="B189" i="4"/>
  <c r="C189" i="4" l="1"/>
  <c r="D189" i="4" s="1"/>
  <c r="E189" i="4" s="1"/>
  <c r="B190" i="4"/>
  <c r="C190" i="4" l="1"/>
  <c r="D190" i="4" s="1"/>
  <c r="E190" i="4" s="1"/>
  <c r="B191" i="4"/>
  <c r="C191" i="4" l="1"/>
  <c r="D191" i="4" s="1"/>
  <c r="E191" i="4" s="1"/>
  <c r="B192" i="4"/>
  <c r="C192" i="4" l="1"/>
  <c r="D192" i="4" s="1"/>
  <c r="E192" i="4" s="1"/>
  <c r="B193" i="4"/>
  <c r="C193" i="4" l="1"/>
  <c r="D193" i="4" s="1"/>
  <c r="E193" i="4" s="1"/>
  <c r="B194" i="4"/>
  <c r="C194" i="4" l="1"/>
  <c r="D194" i="4" s="1"/>
  <c r="E194" i="4" s="1"/>
  <c r="B195" i="4"/>
  <c r="C195" i="4" l="1"/>
  <c r="D195" i="4" s="1"/>
  <c r="E195" i="4" s="1"/>
  <c r="B196" i="4"/>
  <c r="C196" i="4" l="1"/>
  <c r="D196" i="4" s="1"/>
  <c r="E196" i="4" s="1"/>
  <c r="B197" i="4"/>
  <c r="C197" i="4" l="1"/>
  <c r="D197" i="4" s="1"/>
  <c r="E197" i="4" s="1"/>
  <c r="B198" i="4"/>
  <c r="C198" i="4" l="1"/>
  <c r="D198" i="4" s="1"/>
  <c r="E198" i="4" s="1"/>
  <c r="B199" i="4"/>
  <c r="C199" i="4" l="1"/>
  <c r="D199" i="4" s="1"/>
  <c r="E199" i="4" s="1"/>
  <c r="B200" i="4"/>
  <c r="C200" i="4" l="1"/>
  <c r="D200" i="4" s="1"/>
  <c r="E200" i="4" s="1"/>
  <c r="B201" i="4"/>
  <c r="C201" i="4" l="1"/>
  <c r="D201" i="4" s="1"/>
  <c r="E201" i="4" s="1"/>
  <c r="B202" i="4"/>
  <c r="C202" i="4" l="1"/>
  <c r="D202" i="4" s="1"/>
  <c r="E202" i="4" s="1"/>
  <c r="B203" i="4"/>
  <c r="C203" i="4" l="1"/>
  <c r="D203" i="4" s="1"/>
  <c r="E203" i="4" s="1"/>
  <c r="B204" i="4"/>
  <c r="C204" i="4" l="1"/>
  <c r="D204" i="4" s="1"/>
  <c r="E204" i="4" s="1"/>
  <c r="B205" i="4"/>
  <c r="C205" i="4" l="1"/>
  <c r="D205" i="4" s="1"/>
  <c r="E205" i="4" s="1"/>
  <c r="B206" i="4"/>
  <c r="C206" i="4" l="1"/>
  <c r="D206" i="4" s="1"/>
  <c r="E206" i="4" s="1"/>
  <c r="B207" i="4"/>
  <c r="C207" i="4" l="1"/>
  <c r="D207" i="4" s="1"/>
  <c r="E207" i="4" s="1"/>
  <c r="B208" i="4"/>
  <c r="C208" i="4" l="1"/>
  <c r="D208" i="4" s="1"/>
  <c r="E208" i="4" s="1"/>
  <c r="B209" i="4"/>
  <c r="C209" i="4" l="1"/>
  <c r="D209" i="4" s="1"/>
  <c r="E209" i="4" s="1"/>
  <c r="B210" i="4"/>
  <c r="C210" i="4" l="1"/>
  <c r="D210" i="4" s="1"/>
  <c r="E210" i="4" s="1"/>
  <c r="B211" i="4"/>
  <c r="C211" i="4" l="1"/>
  <c r="D211" i="4" s="1"/>
  <c r="E211" i="4" s="1"/>
  <c r="B212" i="4"/>
  <c r="C212" i="4" l="1"/>
  <c r="D212" i="4" s="1"/>
  <c r="E212" i="4" s="1"/>
  <c r="B213" i="4"/>
  <c r="C213" i="4" l="1"/>
  <c r="D213" i="4" s="1"/>
  <c r="E213" i="4" s="1"/>
  <c r="B214" i="4"/>
  <c r="C214" i="4" l="1"/>
  <c r="D214" i="4" s="1"/>
  <c r="E214" i="4" s="1"/>
  <c r="B215" i="4"/>
  <c r="C215" i="4" l="1"/>
  <c r="D215" i="4" s="1"/>
  <c r="E215" i="4" s="1"/>
  <c r="B216" i="4"/>
  <c r="C216" i="4" l="1"/>
  <c r="D216" i="4" s="1"/>
  <c r="E216" i="4" s="1"/>
  <c r="B217" i="4"/>
  <c r="C217" i="4" l="1"/>
  <c r="D217" i="4" s="1"/>
  <c r="E217" i="4" s="1"/>
  <c r="B218" i="4"/>
  <c r="C218" i="4" l="1"/>
  <c r="D218" i="4" s="1"/>
  <c r="E218" i="4" s="1"/>
  <c r="B219" i="4"/>
  <c r="C219" i="4" l="1"/>
  <c r="D219" i="4" s="1"/>
  <c r="E219" i="4" s="1"/>
  <c r="B220" i="4"/>
  <c r="C220" i="4" l="1"/>
  <c r="D220" i="4" s="1"/>
  <c r="E220" i="4" s="1"/>
  <c r="B221" i="4"/>
  <c r="C221" i="4" l="1"/>
  <c r="D221" i="4" s="1"/>
  <c r="E221" i="4" s="1"/>
  <c r="B222" i="4"/>
  <c r="C222" i="4" l="1"/>
  <c r="D222" i="4" s="1"/>
  <c r="E222" i="4" s="1"/>
  <c r="B223" i="4"/>
  <c r="C223" i="4" l="1"/>
  <c r="D223" i="4" s="1"/>
  <c r="E223" i="4" s="1"/>
  <c r="B224" i="4"/>
  <c r="C224" i="4" l="1"/>
  <c r="D224" i="4" s="1"/>
  <c r="E224" i="4" s="1"/>
  <c r="B225" i="4"/>
  <c r="C225" i="4" l="1"/>
  <c r="D225" i="4" s="1"/>
  <c r="E225" i="4" s="1"/>
  <c r="B226" i="4"/>
  <c r="C226" i="4" l="1"/>
  <c r="D226" i="4" s="1"/>
  <c r="E226" i="4" s="1"/>
  <c r="B227" i="4"/>
  <c r="C227" i="4" l="1"/>
  <c r="D227" i="4" s="1"/>
  <c r="E227" i="4" s="1"/>
  <c r="B228" i="4"/>
  <c r="C228" i="4" l="1"/>
  <c r="D228" i="4" s="1"/>
  <c r="E228" i="4" s="1"/>
  <c r="B229" i="4"/>
  <c r="C229" i="4" l="1"/>
  <c r="D229" i="4" s="1"/>
  <c r="E229" i="4" s="1"/>
  <c r="B230" i="4"/>
  <c r="C230" i="4" l="1"/>
  <c r="D230" i="4" s="1"/>
  <c r="E230" i="4" s="1"/>
  <c r="B231" i="4"/>
  <c r="C231" i="4" l="1"/>
  <c r="D231" i="4" s="1"/>
  <c r="E231" i="4" s="1"/>
  <c r="B232" i="4"/>
  <c r="C232" i="4" l="1"/>
  <c r="D232" i="4" s="1"/>
  <c r="E232" i="4" s="1"/>
  <c r="B233" i="4"/>
  <c r="C233" i="4" l="1"/>
  <c r="D233" i="4" s="1"/>
  <c r="E233" i="4" s="1"/>
  <c r="B234" i="4"/>
  <c r="C234" i="4" l="1"/>
  <c r="D234" i="4" s="1"/>
  <c r="E234" i="4" s="1"/>
  <c r="B235" i="4"/>
  <c r="C235" i="4" l="1"/>
  <c r="D235" i="4" s="1"/>
  <c r="E235" i="4" s="1"/>
  <c r="B236" i="4"/>
  <c r="C236" i="4" l="1"/>
  <c r="D236" i="4" s="1"/>
  <c r="E236" i="4" s="1"/>
  <c r="B237" i="4"/>
  <c r="C237" i="4" l="1"/>
  <c r="D237" i="4" s="1"/>
  <c r="E237" i="4" s="1"/>
  <c r="B238" i="4"/>
  <c r="C238" i="4" l="1"/>
  <c r="D238" i="4" s="1"/>
  <c r="E238" i="4" s="1"/>
  <c r="B239" i="4"/>
  <c r="C239" i="4" l="1"/>
  <c r="D239" i="4" s="1"/>
  <c r="E239" i="4" s="1"/>
  <c r="B240" i="4"/>
  <c r="C240" i="4" l="1"/>
  <c r="D240" i="4" s="1"/>
  <c r="E240" i="4" s="1"/>
  <c r="B241" i="4"/>
  <c r="C241" i="4" l="1"/>
  <c r="D241" i="4" s="1"/>
  <c r="E241" i="4" s="1"/>
  <c r="B242" i="4"/>
  <c r="C242" i="4" l="1"/>
  <c r="D242" i="4" s="1"/>
  <c r="E242" i="4" s="1"/>
  <c r="B243" i="4"/>
  <c r="C243" i="4" l="1"/>
  <c r="D243" i="4" s="1"/>
  <c r="E243" i="4" s="1"/>
  <c r="B244" i="4"/>
  <c r="C244" i="4" l="1"/>
  <c r="D244" i="4" s="1"/>
  <c r="E244" i="4" s="1"/>
  <c r="B245" i="4"/>
  <c r="C245" i="4" l="1"/>
  <c r="D245" i="4" s="1"/>
  <c r="E245" i="4" s="1"/>
  <c r="B246" i="4"/>
  <c r="C246" i="4" l="1"/>
  <c r="D246" i="4" s="1"/>
  <c r="E246" i="4" s="1"/>
  <c r="B247" i="4"/>
  <c r="C247" i="4" l="1"/>
  <c r="D247" i="4" s="1"/>
  <c r="E247" i="4" s="1"/>
  <c r="B248" i="4"/>
  <c r="C248" i="4" l="1"/>
  <c r="D248" i="4" s="1"/>
  <c r="E248" i="4" s="1"/>
  <c r="B249" i="4"/>
  <c r="C249" i="4" l="1"/>
  <c r="D249" i="4" s="1"/>
  <c r="E249" i="4" s="1"/>
  <c r="B250" i="4"/>
  <c r="C250" i="4" l="1"/>
  <c r="D250" i="4" s="1"/>
  <c r="E250" i="4" s="1"/>
  <c r="B251" i="4"/>
  <c r="C251" i="4" l="1"/>
  <c r="D251" i="4" s="1"/>
  <c r="E251" i="4" s="1"/>
  <c r="B252" i="4"/>
  <c r="C252" i="4" l="1"/>
  <c r="D252" i="4" s="1"/>
  <c r="E252" i="4" s="1"/>
  <c r="B253" i="4"/>
  <c r="C253" i="4" l="1"/>
  <c r="D253" i="4" s="1"/>
  <c r="E253" i="4" s="1"/>
  <c r="B254" i="4"/>
  <c r="C254" i="4" l="1"/>
  <c r="D254" i="4" s="1"/>
  <c r="E254" i="4" s="1"/>
  <c r="B255" i="4"/>
  <c r="C255" i="4" l="1"/>
  <c r="D255" i="4" s="1"/>
  <c r="E255" i="4" s="1"/>
  <c r="B256" i="4"/>
  <c r="C256" i="4" l="1"/>
  <c r="D256" i="4" s="1"/>
  <c r="E256" i="4" s="1"/>
  <c r="B257" i="4"/>
  <c r="C257" i="4" l="1"/>
  <c r="D257" i="4" s="1"/>
  <c r="E257" i="4" s="1"/>
  <c r="B258" i="4"/>
  <c r="C258" i="4" l="1"/>
  <c r="D258" i="4" s="1"/>
  <c r="E258" i="4" s="1"/>
  <c r="B259" i="4"/>
  <c r="C259" i="4" l="1"/>
  <c r="D259" i="4" s="1"/>
  <c r="E259" i="4" s="1"/>
  <c r="B260" i="4"/>
  <c r="C260" i="4" l="1"/>
  <c r="D260" i="4" s="1"/>
  <c r="E260" i="4" s="1"/>
  <c r="B261" i="4"/>
  <c r="C261" i="4" l="1"/>
  <c r="D261" i="4" s="1"/>
  <c r="E261" i="4" s="1"/>
  <c r="B262" i="4"/>
  <c r="C262" i="4" l="1"/>
  <c r="D262" i="4" s="1"/>
  <c r="E262" i="4" s="1"/>
  <c r="B263" i="4"/>
  <c r="C263" i="4" l="1"/>
  <c r="D263" i="4" s="1"/>
  <c r="E263" i="4" s="1"/>
  <c r="B264" i="4"/>
  <c r="C264" i="4" l="1"/>
  <c r="D264" i="4" s="1"/>
  <c r="E264" i="4" s="1"/>
  <c r="B265" i="4"/>
  <c r="C265" i="4" l="1"/>
  <c r="D265" i="4" s="1"/>
  <c r="E265" i="4" s="1"/>
  <c r="B266" i="4"/>
  <c r="C266" i="4" l="1"/>
  <c r="D266" i="4" s="1"/>
  <c r="E266" i="4" s="1"/>
  <c r="B267" i="4"/>
  <c r="C267" i="4" l="1"/>
  <c r="D267" i="4" s="1"/>
  <c r="E267" i="4" s="1"/>
  <c r="B268" i="4"/>
  <c r="C268" i="4" l="1"/>
  <c r="D268" i="4" s="1"/>
  <c r="E268" i="4" s="1"/>
  <c r="B269" i="4"/>
  <c r="C269" i="4" l="1"/>
  <c r="D269" i="4" s="1"/>
  <c r="E269" i="4" s="1"/>
  <c r="B270" i="4"/>
  <c r="C270" i="4" l="1"/>
  <c r="D270" i="4" s="1"/>
  <c r="E270" i="4" s="1"/>
  <c r="B271" i="4"/>
  <c r="C271" i="4" l="1"/>
  <c r="D271" i="4" s="1"/>
  <c r="E271" i="4" s="1"/>
  <c r="B272" i="4"/>
  <c r="C272" i="4" l="1"/>
  <c r="D272" i="4" s="1"/>
  <c r="E272" i="4" s="1"/>
  <c r="B273" i="4"/>
  <c r="C273" i="4" l="1"/>
  <c r="D273" i="4" s="1"/>
  <c r="E273" i="4" s="1"/>
  <c r="B274" i="4"/>
  <c r="C274" i="4" l="1"/>
  <c r="D274" i="4" s="1"/>
  <c r="E274" i="4" s="1"/>
  <c r="B275" i="4"/>
  <c r="C275" i="4" l="1"/>
  <c r="D275" i="4" s="1"/>
  <c r="E275" i="4" s="1"/>
  <c r="B276" i="4"/>
  <c r="C276" i="4" l="1"/>
  <c r="D276" i="4" s="1"/>
  <c r="E276" i="4" s="1"/>
  <c r="B277" i="4"/>
  <c r="C277" i="4" l="1"/>
  <c r="D277" i="4" s="1"/>
  <c r="E277" i="4" s="1"/>
  <c r="B278" i="4"/>
  <c r="C278" i="4" l="1"/>
  <c r="D278" i="4" s="1"/>
  <c r="E278" i="4" s="1"/>
  <c r="B279" i="4"/>
  <c r="C279" i="4" l="1"/>
  <c r="D279" i="4" s="1"/>
  <c r="E279" i="4" s="1"/>
  <c r="B280" i="4"/>
  <c r="C280" i="4" l="1"/>
  <c r="D280" i="4" s="1"/>
  <c r="E280" i="4" s="1"/>
  <c r="B281" i="4"/>
  <c r="C281" i="4" l="1"/>
  <c r="D281" i="4" s="1"/>
  <c r="E281" i="4" s="1"/>
  <c r="B282" i="4"/>
  <c r="C282" i="4" l="1"/>
  <c r="D282" i="4" s="1"/>
  <c r="E282" i="4" s="1"/>
  <c r="B283" i="4"/>
  <c r="C283" i="4" l="1"/>
  <c r="D283" i="4" s="1"/>
  <c r="E283" i="4" s="1"/>
  <c r="B284" i="4"/>
  <c r="C284" i="4" l="1"/>
  <c r="D284" i="4" s="1"/>
  <c r="E284" i="4" s="1"/>
  <c r="B285" i="4"/>
  <c r="C285" i="4" l="1"/>
  <c r="D285" i="4" s="1"/>
  <c r="E285" i="4" s="1"/>
  <c r="B286" i="4"/>
  <c r="C286" i="4" l="1"/>
  <c r="D286" i="4" s="1"/>
  <c r="E286" i="4" s="1"/>
  <c r="B287" i="4"/>
  <c r="C287" i="4" l="1"/>
  <c r="D287" i="4" s="1"/>
  <c r="E287" i="4" s="1"/>
  <c r="B288" i="4"/>
  <c r="C288" i="4" l="1"/>
  <c r="D288" i="4" s="1"/>
  <c r="E288" i="4" s="1"/>
  <c r="B289" i="4"/>
  <c r="C289" i="4" l="1"/>
  <c r="D289" i="4" s="1"/>
  <c r="E289" i="4" s="1"/>
  <c r="B290" i="4"/>
  <c r="C290" i="4" l="1"/>
  <c r="D290" i="4" s="1"/>
  <c r="E290" i="4" s="1"/>
  <c r="B291" i="4"/>
  <c r="C291" i="4" l="1"/>
  <c r="D291" i="4" s="1"/>
  <c r="E291" i="4" s="1"/>
  <c r="B292" i="4"/>
  <c r="C292" i="4" l="1"/>
  <c r="D292" i="4" s="1"/>
  <c r="E292" i="4" s="1"/>
  <c r="B293" i="4"/>
  <c r="C293" i="4" l="1"/>
  <c r="D293" i="4" s="1"/>
  <c r="E293" i="4" s="1"/>
  <c r="B294" i="4"/>
  <c r="C294" i="4" l="1"/>
  <c r="D294" i="4" s="1"/>
  <c r="E294" i="4" s="1"/>
  <c r="B295" i="4"/>
  <c r="C295" i="4" l="1"/>
  <c r="D295" i="4" s="1"/>
  <c r="E295" i="4" s="1"/>
  <c r="B296" i="4"/>
  <c r="C296" i="4" l="1"/>
  <c r="D296" i="4" s="1"/>
  <c r="E296" i="4" s="1"/>
  <c r="B297" i="4"/>
  <c r="C297" i="4" l="1"/>
  <c r="D297" i="4" s="1"/>
  <c r="E297" i="4" s="1"/>
  <c r="B298" i="4"/>
  <c r="C298" i="4" l="1"/>
  <c r="D298" i="4" s="1"/>
  <c r="E298" i="4" s="1"/>
  <c r="B299" i="4"/>
  <c r="C299" i="4" l="1"/>
  <c r="D299" i="4" s="1"/>
  <c r="E299" i="4" s="1"/>
  <c r="B300" i="4"/>
  <c r="C300" i="4" l="1"/>
  <c r="D300" i="4" s="1"/>
  <c r="E300" i="4" s="1"/>
  <c r="B301" i="4"/>
  <c r="C301" i="4" l="1"/>
  <c r="D301" i="4" s="1"/>
  <c r="E301" i="4" s="1"/>
  <c r="B302" i="4"/>
  <c r="C302" i="4" l="1"/>
  <c r="D302" i="4" s="1"/>
  <c r="E302" i="4" s="1"/>
  <c r="B303" i="4"/>
  <c r="C303" i="4" l="1"/>
  <c r="D303" i="4" s="1"/>
  <c r="E303" i="4" s="1"/>
  <c r="B304" i="4"/>
  <c r="C304" i="4" l="1"/>
  <c r="D304" i="4" s="1"/>
  <c r="E304" i="4" s="1"/>
  <c r="B305" i="4"/>
  <c r="C305" i="4" l="1"/>
  <c r="D305" i="4" s="1"/>
  <c r="E305" i="4" s="1"/>
  <c r="B306" i="4"/>
  <c r="C306" i="4" l="1"/>
  <c r="D306" i="4" s="1"/>
  <c r="E306" i="4" s="1"/>
  <c r="B307" i="4"/>
  <c r="C307" i="4" l="1"/>
  <c r="D307" i="4" s="1"/>
  <c r="E307" i="4" s="1"/>
  <c r="B308" i="4"/>
  <c r="C308" i="4" l="1"/>
  <c r="D308" i="4" s="1"/>
  <c r="E308" i="4" s="1"/>
  <c r="B309" i="4"/>
  <c r="C309" i="4" l="1"/>
  <c r="D309" i="4" s="1"/>
  <c r="E309" i="4" s="1"/>
  <c r="B310" i="4"/>
  <c r="C310" i="4" l="1"/>
  <c r="D310" i="4" s="1"/>
  <c r="E310" i="4" s="1"/>
  <c r="B311" i="4"/>
  <c r="C311" i="4" l="1"/>
  <c r="D311" i="4" s="1"/>
  <c r="E311" i="4" s="1"/>
  <c r="B312" i="4"/>
  <c r="C312" i="4" l="1"/>
  <c r="D312" i="4" s="1"/>
  <c r="E312" i="4" s="1"/>
  <c r="B313" i="4"/>
  <c r="C313" i="4" l="1"/>
  <c r="D313" i="4" s="1"/>
  <c r="E313" i="4" s="1"/>
  <c r="B314" i="4"/>
  <c r="C314" i="4" l="1"/>
  <c r="D314" i="4" s="1"/>
  <c r="E314" i="4" s="1"/>
  <c r="B315" i="4"/>
  <c r="C315" i="4" l="1"/>
  <c r="D315" i="4" s="1"/>
  <c r="E315" i="4" s="1"/>
  <c r="B316" i="4"/>
  <c r="C316" i="4" l="1"/>
  <c r="D316" i="4" s="1"/>
  <c r="E316" i="4" s="1"/>
  <c r="B317" i="4"/>
  <c r="C317" i="4" l="1"/>
  <c r="D317" i="4" s="1"/>
  <c r="E317" i="4" s="1"/>
  <c r="B318" i="4"/>
  <c r="C318" i="4" l="1"/>
  <c r="D318" i="4" s="1"/>
  <c r="E318" i="4" s="1"/>
  <c r="B319" i="4"/>
  <c r="C319" i="4" l="1"/>
  <c r="D319" i="4" s="1"/>
  <c r="E319" i="4" s="1"/>
  <c r="B320" i="4"/>
  <c r="C320" i="4" l="1"/>
  <c r="D320" i="4" s="1"/>
  <c r="E320" i="4" s="1"/>
  <c r="B321" i="4"/>
  <c r="C321" i="4" l="1"/>
  <c r="D321" i="4" s="1"/>
  <c r="E321" i="4" s="1"/>
  <c r="B322" i="4"/>
  <c r="C322" i="4" l="1"/>
  <c r="D322" i="4" s="1"/>
  <c r="E322" i="4" s="1"/>
  <c r="B323" i="4"/>
  <c r="C323" i="4" l="1"/>
  <c r="D323" i="4" s="1"/>
  <c r="E323" i="4" s="1"/>
  <c r="B324" i="4"/>
  <c r="C324" i="4" l="1"/>
  <c r="D324" i="4" s="1"/>
  <c r="E324" i="4" s="1"/>
  <c r="B325" i="4"/>
  <c r="C325" i="4" l="1"/>
  <c r="D325" i="4" s="1"/>
  <c r="E325" i="4" s="1"/>
  <c r="B326" i="4"/>
  <c r="C326" i="4" l="1"/>
  <c r="D326" i="4" s="1"/>
  <c r="E326" i="4" s="1"/>
  <c r="B327" i="4"/>
  <c r="C327" i="4" l="1"/>
  <c r="D327" i="4" s="1"/>
  <c r="E327" i="4" s="1"/>
  <c r="B328" i="4"/>
  <c r="C328" i="4" l="1"/>
  <c r="D328" i="4" s="1"/>
  <c r="E328" i="4" s="1"/>
  <c r="B329" i="4"/>
  <c r="C329" i="4" l="1"/>
  <c r="D329" i="4" s="1"/>
  <c r="E329" i="4" s="1"/>
  <c r="B330" i="4"/>
  <c r="C330" i="4" l="1"/>
  <c r="D330" i="4" s="1"/>
  <c r="E330" i="4" s="1"/>
  <c r="B331" i="4"/>
  <c r="C331" i="4" l="1"/>
  <c r="D331" i="4" s="1"/>
  <c r="E331" i="4" s="1"/>
  <c r="B332" i="4"/>
  <c r="C332" i="4" l="1"/>
  <c r="D332" i="4" s="1"/>
  <c r="E332" i="4" s="1"/>
  <c r="B333" i="4"/>
  <c r="C333" i="4" l="1"/>
  <c r="D333" i="4" s="1"/>
  <c r="E333" i="4" s="1"/>
  <c r="B334" i="4"/>
  <c r="C334" i="4" l="1"/>
  <c r="D334" i="4" s="1"/>
  <c r="E334" i="4" s="1"/>
  <c r="B335" i="4"/>
  <c r="C335" i="4" l="1"/>
  <c r="D335" i="4" s="1"/>
  <c r="E335" i="4" s="1"/>
  <c r="B336" i="4"/>
  <c r="C336" i="4" l="1"/>
  <c r="D336" i="4" s="1"/>
  <c r="E336" i="4" s="1"/>
  <c r="B337" i="4"/>
  <c r="C337" i="4" l="1"/>
  <c r="D337" i="4" s="1"/>
  <c r="E337" i="4" s="1"/>
  <c r="B338" i="4"/>
  <c r="C338" i="4" l="1"/>
  <c r="D338" i="4" s="1"/>
  <c r="E338" i="4" s="1"/>
  <c r="B339" i="4"/>
  <c r="C339" i="4" l="1"/>
  <c r="D339" i="4" s="1"/>
  <c r="E339" i="4" s="1"/>
  <c r="B340" i="4"/>
  <c r="C340" i="4" l="1"/>
  <c r="D340" i="4" s="1"/>
  <c r="E340" i="4" s="1"/>
  <c r="B341" i="4"/>
  <c r="C341" i="4" l="1"/>
  <c r="D341" i="4" s="1"/>
  <c r="E341" i="4" s="1"/>
  <c r="B342" i="4"/>
  <c r="C342" i="4" l="1"/>
  <c r="D342" i="4" s="1"/>
  <c r="E342" i="4" s="1"/>
  <c r="B343" i="4"/>
  <c r="C343" i="4" l="1"/>
  <c r="D343" i="4" s="1"/>
  <c r="E343" i="4" s="1"/>
  <c r="B344" i="4"/>
  <c r="C344" i="4" l="1"/>
  <c r="D344" i="4" s="1"/>
  <c r="E344" i="4" s="1"/>
  <c r="B345" i="4"/>
  <c r="C345" i="4" l="1"/>
  <c r="D345" i="4" s="1"/>
  <c r="E345" i="4" s="1"/>
  <c r="B346" i="4"/>
  <c r="C346" i="4" l="1"/>
  <c r="D346" i="4" s="1"/>
  <c r="E346" i="4" s="1"/>
  <c r="B347" i="4"/>
  <c r="C347" i="4" l="1"/>
  <c r="D347" i="4" s="1"/>
  <c r="E347" i="4" s="1"/>
  <c r="B348" i="4"/>
  <c r="C348" i="4" l="1"/>
  <c r="D348" i="4" s="1"/>
  <c r="E348" i="4" s="1"/>
  <c r="B349" i="4"/>
  <c r="C349" i="4" l="1"/>
  <c r="D349" i="4" s="1"/>
  <c r="E349" i="4" s="1"/>
  <c r="B350" i="4"/>
  <c r="C350" i="4" l="1"/>
  <c r="D350" i="4" s="1"/>
  <c r="E350" i="4" s="1"/>
  <c r="B351" i="4"/>
  <c r="C351" i="4" l="1"/>
  <c r="D351" i="4" s="1"/>
  <c r="E351" i="4" s="1"/>
  <c r="B352" i="4"/>
  <c r="C352" i="4" l="1"/>
  <c r="D352" i="4" s="1"/>
  <c r="E352" i="4" s="1"/>
  <c r="B353" i="4"/>
  <c r="C353" i="4" l="1"/>
  <c r="D353" i="4" s="1"/>
  <c r="E353" i="4" s="1"/>
  <c r="B354" i="4"/>
  <c r="C354" i="4" l="1"/>
  <c r="D354" i="4" s="1"/>
  <c r="E354" i="4" s="1"/>
  <c r="B355" i="4"/>
  <c r="C355" i="4" l="1"/>
  <c r="D355" i="4" s="1"/>
  <c r="E355" i="4" s="1"/>
  <c r="B356" i="4"/>
  <c r="C356" i="4" l="1"/>
  <c r="D356" i="4" s="1"/>
  <c r="E356" i="4" s="1"/>
  <c r="B357" i="4"/>
  <c r="B358" i="4" l="1"/>
  <c r="C357" i="4"/>
  <c r="D357" i="4" s="1"/>
  <c r="E357" i="4" s="1"/>
  <c r="B359" i="4" l="1"/>
  <c r="C358" i="4"/>
  <c r="D358" i="4" s="1"/>
  <c r="E358" i="4" s="1"/>
  <c r="B360" i="4" l="1"/>
  <c r="C359" i="4"/>
  <c r="D359" i="4" s="1"/>
  <c r="E359" i="4" s="1"/>
  <c r="B361" i="4" l="1"/>
  <c r="C360" i="4"/>
  <c r="D360" i="4" s="1"/>
  <c r="E360" i="4" s="1"/>
  <c r="B362" i="4" l="1"/>
  <c r="C361" i="4"/>
  <c r="D361" i="4" s="1"/>
  <c r="E361" i="4" s="1"/>
  <c r="B363" i="4" l="1"/>
  <c r="C362" i="4"/>
  <c r="D362" i="4" s="1"/>
  <c r="E362" i="4" s="1"/>
  <c r="B364" i="4" l="1"/>
  <c r="C363" i="4"/>
  <c r="D363" i="4" s="1"/>
  <c r="E363" i="4" s="1"/>
  <c r="B365" i="4" l="1"/>
  <c r="C364" i="4"/>
  <c r="D364" i="4" s="1"/>
  <c r="E364" i="4" s="1"/>
  <c r="B366" i="4" l="1"/>
  <c r="C365" i="4"/>
  <c r="D365" i="4" s="1"/>
  <c r="E365" i="4" s="1"/>
  <c r="B367" i="4" l="1"/>
  <c r="C366" i="4"/>
  <c r="D366" i="4" s="1"/>
  <c r="E366" i="4" s="1"/>
  <c r="B368" i="4" l="1"/>
  <c r="C367" i="4"/>
  <c r="D367" i="4" s="1"/>
  <c r="E367" i="4" s="1"/>
  <c r="B369" i="4" l="1"/>
  <c r="C368" i="4"/>
  <c r="D368" i="4" s="1"/>
  <c r="E368" i="4" s="1"/>
  <c r="B370" i="4" l="1"/>
  <c r="C369" i="4"/>
  <c r="D369" i="4" s="1"/>
  <c r="E369" i="4" s="1"/>
  <c r="B371" i="4" l="1"/>
  <c r="C370" i="4"/>
  <c r="D370" i="4" s="1"/>
  <c r="E370" i="4" s="1"/>
  <c r="B372" i="4" l="1"/>
  <c r="C371" i="4"/>
  <c r="D371" i="4" s="1"/>
  <c r="E371" i="4" s="1"/>
  <c r="B373" i="4" l="1"/>
  <c r="C372" i="4"/>
  <c r="D372" i="4" s="1"/>
  <c r="E372" i="4" s="1"/>
  <c r="B374" i="4" l="1"/>
  <c r="C373" i="4"/>
  <c r="D373" i="4" s="1"/>
  <c r="E373" i="4" s="1"/>
  <c r="B375" i="4" l="1"/>
  <c r="C374" i="4"/>
  <c r="D374" i="4" s="1"/>
  <c r="E374" i="4" s="1"/>
  <c r="B376" i="4" l="1"/>
  <c r="C375" i="4"/>
  <c r="D375" i="4" s="1"/>
  <c r="E375" i="4" s="1"/>
  <c r="B377" i="4" l="1"/>
  <c r="C376" i="4"/>
  <c r="D376" i="4" s="1"/>
  <c r="E376" i="4" s="1"/>
  <c r="B378" i="4" l="1"/>
  <c r="C377" i="4"/>
  <c r="D377" i="4" s="1"/>
  <c r="E377" i="4" s="1"/>
  <c r="B379" i="4" l="1"/>
  <c r="C378" i="4"/>
  <c r="D378" i="4" s="1"/>
  <c r="E378" i="4" s="1"/>
  <c r="B380" i="4" l="1"/>
  <c r="C379" i="4"/>
  <c r="D379" i="4" s="1"/>
  <c r="E379" i="4" s="1"/>
  <c r="B381" i="4" l="1"/>
  <c r="C380" i="4"/>
  <c r="D380" i="4" s="1"/>
  <c r="E380" i="4" s="1"/>
  <c r="B382" i="4" l="1"/>
  <c r="C381" i="4"/>
  <c r="D381" i="4" s="1"/>
  <c r="E381" i="4" s="1"/>
  <c r="B383" i="4" l="1"/>
  <c r="C382" i="4"/>
  <c r="D382" i="4" s="1"/>
  <c r="E382" i="4" s="1"/>
  <c r="B384" i="4" l="1"/>
  <c r="C383" i="4"/>
  <c r="D383" i="4" s="1"/>
  <c r="E383" i="4" s="1"/>
  <c r="B385" i="4" l="1"/>
  <c r="C384" i="4"/>
  <c r="D384" i="4" s="1"/>
  <c r="E384" i="4" s="1"/>
  <c r="B386" i="4" l="1"/>
  <c r="C385" i="4"/>
  <c r="D385" i="4" s="1"/>
  <c r="E385" i="4" s="1"/>
  <c r="B387" i="4" l="1"/>
  <c r="C386" i="4"/>
  <c r="D386" i="4" s="1"/>
  <c r="E386" i="4" s="1"/>
  <c r="B388" i="4" l="1"/>
  <c r="C387" i="4"/>
  <c r="D387" i="4" s="1"/>
  <c r="E387" i="4" s="1"/>
  <c r="B389" i="4" l="1"/>
  <c r="C388" i="4"/>
  <c r="D388" i="4" s="1"/>
  <c r="E388" i="4" s="1"/>
  <c r="B390" i="4" l="1"/>
  <c r="C389" i="4"/>
  <c r="D389" i="4" s="1"/>
  <c r="E389" i="4" s="1"/>
  <c r="B391" i="4" l="1"/>
  <c r="C390" i="4"/>
  <c r="D390" i="4" s="1"/>
  <c r="E390" i="4" s="1"/>
  <c r="B392" i="4" l="1"/>
  <c r="C391" i="4"/>
  <c r="D391" i="4" s="1"/>
  <c r="E391" i="4" s="1"/>
  <c r="B393" i="4" l="1"/>
  <c r="C392" i="4"/>
  <c r="D392" i="4" s="1"/>
  <c r="E392" i="4" s="1"/>
  <c r="B394" i="4" l="1"/>
  <c r="C393" i="4"/>
  <c r="D393" i="4" s="1"/>
  <c r="E393" i="4" s="1"/>
  <c r="B395" i="4" l="1"/>
  <c r="C394" i="4"/>
  <c r="D394" i="4" s="1"/>
  <c r="E394" i="4" s="1"/>
  <c r="B396" i="4" l="1"/>
  <c r="C395" i="4"/>
  <c r="D395" i="4" s="1"/>
  <c r="E395" i="4" s="1"/>
  <c r="B397" i="4" l="1"/>
  <c r="C396" i="4"/>
  <c r="D396" i="4" s="1"/>
  <c r="E396" i="4" s="1"/>
  <c r="B398" i="4" l="1"/>
  <c r="C397" i="4"/>
  <c r="D397" i="4" s="1"/>
  <c r="E397" i="4" s="1"/>
  <c r="B399" i="4" l="1"/>
  <c r="C398" i="4"/>
  <c r="D398" i="4" s="1"/>
  <c r="E398" i="4" s="1"/>
  <c r="B400" i="4" l="1"/>
  <c r="C399" i="4"/>
  <c r="D399" i="4" s="1"/>
  <c r="E399" i="4" s="1"/>
  <c r="B401" i="4" l="1"/>
  <c r="C400" i="4"/>
  <c r="D400" i="4" s="1"/>
  <c r="E400" i="4" s="1"/>
  <c r="B402" i="4" l="1"/>
  <c r="C401" i="4"/>
  <c r="D401" i="4" s="1"/>
  <c r="E401" i="4" s="1"/>
  <c r="B403" i="4" l="1"/>
  <c r="C402" i="4"/>
  <c r="D402" i="4" s="1"/>
  <c r="E402" i="4" s="1"/>
  <c r="B404" i="4" l="1"/>
  <c r="C403" i="4"/>
  <c r="D403" i="4" s="1"/>
  <c r="E403" i="4" s="1"/>
  <c r="B405" i="4" l="1"/>
  <c r="C404" i="4"/>
  <c r="D404" i="4" s="1"/>
  <c r="E404" i="4" s="1"/>
  <c r="B406" i="4" l="1"/>
  <c r="C405" i="4"/>
  <c r="D405" i="4" s="1"/>
  <c r="E405" i="4" s="1"/>
  <c r="B407" i="4" l="1"/>
  <c r="C406" i="4"/>
  <c r="D406" i="4" s="1"/>
  <c r="E406" i="4" s="1"/>
  <c r="B408" i="4" l="1"/>
  <c r="C407" i="4"/>
  <c r="D407" i="4" s="1"/>
  <c r="E407" i="4" s="1"/>
  <c r="B409" i="4" l="1"/>
  <c r="C408" i="4"/>
  <c r="D408" i="4" s="1"/>
  <c r="E408" i="4" s="1"/>
  <c r="B410" i="4" l="1"/>
  <c r="C409" i="4"/>
  <c r="D409" i="4" s="1"/>
  <c r="E409" i="4" s="1"/>
  <c r="B411" i="4" l="1"/>
  <c r="C410" i="4"/>
  <c r="D410" i="4" s="1"/>
  <c r="E410" i="4" s="1"/>
  <c r="B412" i="4" l="1"/>
  <c r="C411" i="4"/>
  <c r="D411" i="4" s="1"/>
  <c r="E411" i="4" s="1"/>
  <c r="B413" i="4" l="1"/>
  <c r="C412" i="4"/>
  <c r="D412" i="4" s="1"/>
  <c r="E412" i="4" s="1"/>
  <c r="B414" i="4" l="1"/>
  <c r="C413" i="4"/>
  <c r="D413" i="4" s="1"/>
  <c r="E413" i="4" s="1"/>
  <c r="B415" i="4" l="1"/>
  <c r="C414" i="4"/>
  <c r="D414" i="4" s="1"/>
  <c r="E414" i="4" s="1"/>
  <c r="B416" i="4" l="1"/>
  <c r="C415" i="4"/>
  <c r="D415" i="4" s="1"/>
  <c r="E415" i="4" s="1"/>
  <c r="B417" i="4" l="1"/>
  <c r="C416" i="4"/>
  <c r="D416" i="4" s="1"/>
  <c r="E416" i="4" s="1"/>
  <c r="B418" i="4" l="1"/>
  <c r="C417" i="4"/>
  <c r="D417" i="4" s="1"/>
  <c r="E417" i="4" s="1"/>
  <c r="B419" i="4" l="1"/>
  <c r="C418" i="4"/>
  <c r="D418" i="4" s="1"/>
  <c r="E418" i="4" s="1"/>
  <c r="B420" i="4" l="1"/>
  <c r="C419" i="4"/>
  <c r="D419" i="4" s="1"/>
  <c r="E419" i="4" s="1"/>
  <c r="B421" i="4" l="1"/>
  <c r="C420" i="4"/>
  <c r="D420" i="4" s="1"/>
  <c r="E420" i="4" s="1"/>
  <c r="B422" i="4" l="1"/>
  <c r="C421" i="4"/>
  <c r="D421" i="4" s="1"/>
  <c r="E421" i="4" s="1"/>
  <c r="B423" i="4" l="1"/>
  <c r="C422" i="4"/>
  <c r="D422" i="4" s="1"/>
  <c r="E422" i="4" s="1"/>
  <c r="B424" i="4" l="1"/>
  <c r="C423" i="4"/>
  <c r="D423" i="4" s="1"/>
  <c r="E423" i="4" s="1"/>
  <c r="B425" i="4" l="1"/>
  <c r="C424" i="4"/>
  <c r="D424" i="4" s="1"/>
  <c r="E424" i="4" s="1"/>
  <c r="B426" i="4" l="1"/>
  <c r="C425" i="4"/>
  <c r="D425" i="4" s="1"/>
  <c r="E425" i="4" s="1"/>
  <c r="B427" i="4" l="1"/>
  <c r="C426" i="4"/>
  <c r="D426" i="4" s="1"/>
  <c r="E426" i="4" s="1"/>
  <c r="B428" i="4" l="1"/>
  <c r="C427" i="4"/>
  <c r="D427" i="4" s="1"/>
  <c r="E427" i="4" s="1"/>
  <c r="B429" i="4" l="1"/>
  <c r="C428" i="4"/>
  <c r="D428" i="4" s="1"/>
  <c r="E428" i="4" s="1"/>
  <c r="B430" i="4" l="1"/>
  <c r="C429" i="4"/>
  <c r="D429" i="4" s="1"/>
  <c r="E429" i="4" s="1"/>
  <c r="B431" i="4" l="1"/>
  <c r="C430" i="4"/>
  <c r="D430" i="4" s="1"/>
  <c r="E430" i="4" s="1"/>
  <c r="B432" i="4" l="1"/>
  <c r="C431" i="4"/>
  <c r="D431" i="4" s="1"/>
  <c r="E431" i="4" s="1"/>
  <c r="B433" i="4" l="1"/>
  <c r="C432" i="4"/>
  <c r="D432" i="4" s="1"/>
  <c r="E432" i="4" s="1"/>
  <c r="B434" i="4" l="1"/>
  <c r="C433" i="4"/>
  <c r="D433" i="4" s="1"/>
  <c r="E433" i="4" s="1"/>
  <c r="B435" i="4" l="1"/>
  <c r="C434" i="4"/>
  <c r="D434" i="4" s="1"/>
  <c r="E434" i="4" s="1"/>
  <c r="B436" i="4" l="1"/>
  <c r="C435" i="4"/>
  <c r="D435" i="4" s="1"/>
  <c r="E435" i="4" s="1"/>
  <c r="B437" i="4" l="1"/>
  <c r="C436" i="4"/>
  <c r="D436" i="4" s="1"/>
  <c r="E436" i="4" s="1"/>
  <c r="B438" i="4" l="1"/>
  <c r="C437" i="4"/>
  <c r="D437" i="4" s="1"/>
  <c r="E437" i="4" s="1"/>
  <c r="B439" i="4" l="1"/>
  <c r="C438" i="4"/>
  <c r="D438" i="4" s="1"/>
  <c r="E438" i="4" s="1"/>
  <c r="B440" i="4" l="1"/>
  <c r="C439" i="4"/>
  <c r="D439" i="4" s="1"/>
  <c r="E439" i="4" s="1"/>
  <c r="B441" i="4" l="1"/>
  <c r="C440" i="4"/>
  <c r="D440" i="4" s="1"/>
  <c r="E440" i="4" s="1"/>
  <c r="B442" i="4" l="1"/>
  <c r="C441" i="4"/>
  <c r="D441" i="4" s="1"/>
  <c r="E441" i="4" s="1"/>
  <c r="B443" i="4" l="1"/>
  <c r="C442" i="4"/>
  <c r="D442" i="4" s="1"/>
  <c r="E442" i="4" s="1"/>
  <c r="B444" i="4" l="1"/>
  <c r="C443" i="4"/>
  <c r="D443" i="4" s="1"/>
  <c r="E443" i="4" s="1"/>
  <c r="B445" i="4" l="1"/>
  <c r="C444" i="4"/>
  <c r="D444" i="4" s="1"/>
  <c r="E444" i="4" s="1"/>
  <c r="B446" i="4" l="1"/>
  <c r="C445" i="4"/>
  <c r="D445" i="4" s="1"/>
  <c r="E445" i="4" s="1"/>
  <c r="B447" i="4" l="1"/>
  <c r="C446" i="4"/>
  <c r="D446" i="4" s="1"/>
  <c r="E446" i="4" s="1"/>
  <c r="B448" i="4" l="1"/>
  <c r="C447" i="4"/>
  <c r="D447" i="4" s="1"/>
  <c r="E447" i="4" s="1"/>
  <c r="B449" i="4" l="1"/>
  <c r="C448" i="4"/>
  <c r="D448" i="4" s="1"/>
  <c r="E448" i="4" s="1"/>
  <c r="B450" i="4" l="1"/>
  <c r="C449" i="4"/>
  <c r="D449" i="4" s="1"/>
  <c r="E449" i="4" s="1"/>
  <c r="B451" i="4" l="1"/>
  <c r="C450" i="4"/>
  <c r="D450" i="4" s="1"/>
  <c r="E450" i="4" s="1"/>
  <c r="B452" i="4" l="1"/>
  <c r="C451" i="4"/>
  <c r="D451" i="4" s="1"/>
  <c r="E451" i="4" s="1"/>
  <c r="B453" i="4" l="1"/>
  <c r="C452" i="4"/>
  <c r="D452" i="4" s="1"/>
  <c r="E452" i="4" s="1"/>
  <c r="B454" i="4" l="1"/>
  <c r="C453" i="4"/>
  <c r="D453" i="4" s="1"/>
  <c r="E453" i="4" s="1"/>
  <c r="B455" i="4" l="1"/>
  <c r="C454" i="4"/>
  <c r="D454" i="4" s="1"/>
  <c r="E454" i="4" s="1"/>
  <c r="B456" i="4" l="1"/>
  <c r="C455" i="4"/>
  <c r="D455" i="4" s="1"/>
  <c r="E455" i="4" s="1"/>
  <c r="B457" i="4" l="1"/>
  <c r="C456" i="4"/>
  <c r="D456" i="4" s="1"/>
  <c r="E456" i="4" s="1"/>
  <c r="B458" i="4" l="1"/>
  <c r="C457" i="4"/>
  <c r="D457" i="4" s="1"/>
  <c r="E457" i="4" s="1"/>
  <c r="B459" i="4" l="1"/>
  <c r="C458" i="4"/>
  <c r="D458" i="4" s="1"/>
  <c r="E458" i="4" s="1"/>
  <c r="B460" i="4" l="1"/>
  <c r="C459" i="4"/>
  <c r="D459" i="4" s="1"/>
  <c r="E459" i="4" s="1"/>
  <c r="B461" i="4" l="1"/>
  <c r="C460" i="4"/>
  <c r="D460" i="4" s="1"/>
  <c r="E460" i="4" s="1"/>
  <c r="B462" i="4" l="1"/>
  <c r="C461" i="4"/>
  <c r="D461" i="4" s="1"/>
  <c r="E461" i="4" s="1"/>
  <c r="B463" i="4" l="1"/>
  <c r="C462" i="4"/>
  <c r="D462" i="4" s="1"/>
  <c r="E462" i="4" s="1"/>
  <c r="B464" i="4" l="1"/>
  <c r="C463" i="4"/>
  <c r="D463" i="4" s="1"/>
  <c r="E463" i="4" s="1"/>
  <c r="B465" i="4" l="1"/>
  <c r="C464" i="4"/>
  <c r="D464" i="4" s="1"/>
  <c r="E464" i="4" s="1"/>
  <c r="B466" i="4" l="1"/>
  <c r="C465" i="4"/>
  <c r="D465" i="4" s="1"/>
  <c r="E465" i="4" s="1"/>
  <c r="B467" i="4" l="1"/>
  <c r="C466" i="4"/>
  <c r="D466" i="4" s="1"/>
  <c r="E466" i="4" s="1"/>
  <c r="B468" i="4" l="1"/>
  <c r="C467" i="4"/>
  <c r="D467" i="4" s="1"/>
  <c r="E467" i="4" s="1"/>
  <c r="B469" i="4" l="1"/>
  <c r="C468" i="4"/>
  <c r="D468" i="4" s="1"/>
  <c r="E468" i="4" s="1"/>
  <c r="B470" i="4" l="1"/>
  <c r="C469" i="4"/>
  <c r="D469" i="4" s="1"/>
  <c r="E469" i="4" s="1"/>
  <c r="B471" i="4" l="1"/>
  <c r="C470" i="4"/>
  <c r="D470" i="4" s="1"/>
  <c r="E470" i="4" s="1"/>
  <c r="B472" i="4" l="1"/>
  <c r="C471" i="4"/>
  <c r="D471" i="4" s="1"/>
  <c r="E471" i="4" s="1"/>
  <c r="B473" i="4" l="1"/>
  <c r="C472" i="4"/>
  <c r="D472" i="4" s="1"/>
  <c r="E472" i="4" s="1"/>
  <c r="B474" i="4" l="1"/>
  <c r="C473" i="4"/>
  <c r="D473" i="4" s="1"/>
  <c r="E473" i="4" s="1"/>
  <c r="B475" i="4" l="1"/>
  <c r="C474" i="4"/>
  <c r="D474" i="4" s="1"/>
  <c r="E474" i="4" s="1"/>
  <c r="B476" i="4" l="1"/>
  <c r="C475" i="4"/>
  <c r="D475" i="4" s="1"/>
  <c r="E475" i="4" s="1"/>
  <c r="B477" i="4" l="1"/>
  <c r="C476" i="4"/>
  <c r="D476" i="4" s="1"/>
  <c r="E476" i="4" s="1"/>
  <c r="B478" i="4" l="1"/>
  <c r="C477" i="4"/>
  <c r="D477" i="4" s="1"/>
  <c r="E477" i="4" s="1"/>
  <c r="B479" i="4" l="1"/>
  <c r="C478" i="4"/>
  <c r="D478" i="4" s="1"/>
  <c r="E478" i="4" s="1"/>
  <c r="B480" i="4" l="1"/>
  <c r="C479" i="4"/>
  <c r="D479" i="4" s="1"/>
  <c r="E479" i="4" s="1"/>
  <c r="B481" i="4" l="1"/>
  <c r="C480" i="4"/>
  <c r="D480" i="4" s="1"/>
  <c r="E480" i="4" s="1"/>
  <c r="B482" i="4" l="1"/>
  <c r="C481" i="4"/>
  <c r="D481" i="4" s="1"/>
  <c r="E481" i="4" s="1"/>
  <c r="B483" i="4" l="1"/>
  <c r="C482" i="4"/>
  <c r="D482" i="4" s="1"/>
  <c r="E482" i="4" s="1"/>
  <c r="B484" i="4" l="1"/>
  <c r="C483" i="4"/>
  <c r="D483" i="4" s="1"/>
  <c r="E483" i="4" s="1"/>
  <c r="B485" i="4" l="1"/>
  <c r="C484" i="4"/>
  <c r="D484" i="4" s="1"/>
  <c r="E484" i="4" s="1"/>
  <c r="B486" i="4" l="1"/>
  <c r="C485" i="4"/>
  <c r="D485" i="4" s="1"/>
  <c r="E485" i="4" s="1"/>
  <c r="B487" i="4" l="1"/>
  <c r="C486" i="4"/>
  <c r="D486" i="4" s="1"/>
  <c r="E486" i="4" s="1"/>
  <c r="B488" i="4" l="1"/>
  <c r="C487" i="4"/>
  <c r="D487" i="4" s="1"/>
  <c r="E487" i="4" s="1"/>
  <c r="B489" i="4" l="1"/>
  <c r="C488" i="4"/>
  <c r="D488" i="4" s="1"/>
  <c r="E488" i="4" s="1"/>
  <c r="B490" i="4" l="1"/>
  <c r="C489" i="4"/>
  <c r="D489" i="4" s="1"/>
  <c r="E489" i="4" s="1"/>
  <c r="B491" i="4" l="1"/>
  <c r="C490" i="4"/>
  <c r="D490" i="4" s="1"/>
  <c r="E490" i="4" s="1"/>
  <c r="B492" i="4" l="1"/>
  <c r="C491" i="4"/>
  <c r="D491" i="4" s="1"/>
  <c r="E491" i="4" s="1"/>
  <c r="B493" i="4" l="1"/>
  <c r="C492" i="4"/>
  <c r="D492" i="4" s="1"/>
  <c r="E492" i="4" s="1"/>
  <c r="B494" i="4" l="1"/>
  <c r="C493" i="4"/>
  <c r="D493" i="4" s="1"/>
  <c r="E493" i="4" s="1"/>
  <c r="B495" i="4" l="1"/>
  <c r="C494" i="4"/>
  <c r="D494" i="4" s="1"/>
  <c r="E494" i="4" s="1"/>
  <c r="B496" i="4" l="1"/>
  <c r="C495" i="4"/>
  <c r="D495" i="4" s="1"/>
  <c r="E495" i="4" s="1"/>
  <c r="B497" i="4" l="1"/>
  <c r="C496" i="4"/>
  <c r="D496" i="4" s="1"/>
  <c r="E496" i="4" s="1"/>
  <c r="B498" i="4" l="1"/>
  <c r="C497" i="4"/>
  <c r="D497" i="4" s="1"/>
  <c r="E497" i="4" s="1"/>
  <c r="B499" i="4" l="1"/>
  <c r="C498" i="4"/>
  <c r="D498" i="4" s="1"/>
  <c r="E498" i="4" s="1"/>
  <c r="B500" i="4" l="1"/>
  <c r="C499" i="4"/>
  <c r="D499" i="4" s="1"/>
  <c r="E499" i="4" s="1"/>
  <c r="B501" i="4" l="1"/>
  <c r="C500" i="4"/>
  <c r="D500" i="4" s="1"/>
  <c r="E500" i="4" s="1"/>
  <c r="B502" i="4" l="1"/>
  <c r="C501" i="4"/>
  <c r="D501" i="4" s="1"/>
  <c r="E501" i="4" s="1"/>
  <c r="B503" i="4" l="1"/>
  <c r="C502" i="4"/>
  <c r="D502" i="4" s="1"/>
  <c r="E502" i="4" s="1"/>
  <c r="B504" i="4" l="1"/>
  <c r="C503" i="4"/>
  <c r="D503" i="4" s="1"/>
  <c r="E503" i="4" s="1"/>
  <c r="B505" i="4" l="1"/>
  <c r="C504" i="4"/>
  <c r="D504" i="4" s="1"/>
  <c r="E504" i="4" s="1"/>
  <c r="B506" i="4" l="1"/>
  <c r="C505" i="4"/>
  <c r="D505" i="4" s="1"/>
  <c r="E505" i="4" s="1"/>
  <c r="B507" i="4" l="1"/>
  <c r="C506" i="4"/>
  <c r="D506" i="4" s="1"/>
  <c r="E506" i="4" s="1"/>
  <c r="B508" i="4" l="1"/>
  <c r="C507" i="4"/>
  <c r="D507" i="4" s="1"/>
  <c r="E507" i="4" s="1"/>
  <c r="B509" i="4" l="1"/>
  <c r="C508" i="4"/>
  <c r="D508" i="4" s="1"/>
  <c r="E508" i="4" s="1"/>
  <c r="B510" i="4" l="1"/>
  <c r="C509" i="4"/>
  <c r="D509" i="4" s="1"/>
  <c r="E509" i="4" s="1"/>
  <c r="B511" i="4" l="1"/>
  <c r="C510" i="4"/>
  <c r="D510" i="4" s="1"/>
  <c r="E510" i="4" s="1"/>
  <c r="B512" i="4" l="1"/>
  <c r="C511" i="4"/>
  <c r="D511" i="4" s="1"/>
  <c r="E511" i="4" s="1"/>
  <c r="B513" i="4" l="1"/>
  <c r="C512" i="4"/>
  <c r="D512" i="4" s="1"/>
  <c r="E512" i="4" s="1"/>
  <c r="B514" i="4" l="1"/>
  <c r="C513" i="4"/>
  <c r="D513" i="4" s="1"/>
  <c r="E513" i="4" s="1"/>
  <c r="B515" i="4" l="1"/>
  <c r="C514" i="4"/>
  <c r="D514" i="4" s="1"/>
  <c r="E514" i="4" s="1"/>
  <c r="B516" i="4" l="1"/>
  <c r="C515" i="4"/>
  <c r="D515" i="4" s="1"/>
  <c r="E515" i="4" s="1"/>
  <c r="B517" i="4" l="1"/>
  <c r="C516" i="4"/>
  <c r="D516" i="4" s="1"/>
  <c r="E516" i="4" s="1"/>
  <c r="B518" i="4" l="1"/>
  <c r="C517" i="4"/>
  <c r="D517" i="4" s="1"/>
  <c r="E517" i="4" s="1"/>
  <c r="B519" i="4" l="1"/>
  <c r="C518" i="4"/>
  <c r="D518" i="4" s="1"/>
  <c r="E518" i="4" s="1"/>
  <c r="B520" i="4" l="1"/>
  <c r="C519" i="4"/>
  <c r="D519" i="4" s="1"/>
  <c r="E519" i="4" s="1"/>
  <c r="B521" i="4" l="1"/>
  <c r="C520" i="4"/>
  <c r="D520" i="4" s="1"/>
  <c r="E520" i="4" s="1"/>
  <c r="B522" i="4" l="1"/>
  <c r="C521" i="4"/>
  <c r="D521" i="4" s="1"/>
  <c r="E521" i="4" s="1"/>
  <c r="B523" i="4" l="1"/>
  <c r="C522" i="4"/>
  <c r="D522" i="4" s="1"/>
  <c r="E522" i="4" s="1"/>
  <c r="B524" i="4" l="1"/>
  <c r="C523" i="4"/>
  <c r="D523" i="4" s="1"/>
  <c r="E523" i="4" s="1"/>
  <c r="B525" i="4" l="1"/>
  <c r="C524" i="4"/>
  <c r="D524" i="4" s="1"/>
  <c r="E524" i="4" s="1"/>
  <c r="B526" i="4" l="1"/>
  <c r="C525" i="4"/>
  <c r="D525" i="4" s="1"/>
  <c r="E525" i="4" s="1"/>
  <c r="B527" i="4" l="1"/>
  <c r="C526" i="4"/>
  <c r="D526" i="4" s="1"/>
  <c r="E526" i="4" s="1"/>
  <c r="B528" i="4" l="1"/>
  <c r="C527" i="4"/>
  <c r="D527" i="4" s="1"/>
  <c r="E527" i="4" s="1"/>
  <c r="B529" i="4" l="1"/>
  <c r="C528" i="4"/>
  <c r="D528" i="4" s="1"/>
  <c r="E528" i="4" s="1"/>
  <c r="B530" i="4" l="1"/>
  <c r="C529" i="4"/>
  <c r="D529" i="4" s="1"/>
  <c r="E529" i="4" s="1"/>
  <c r="B531" i="4" l="1"/>
  <c r="C530" i="4"/>
  <c r="D530" i="4" s="1"/>
  <c r="E530" i="4" s="1"/>
  <c r="B532" i="4" l="1"/>
  <c r="C531" i="4"/>
  <c r="D531" i="4" s="1"/>
  <c r="E531" i="4" s="1"/>
  <c r="B533" i="4" l="1"/>
  <c r="C532" i="4"/>
  <c r="D532" i="4" s="1"/>
  <c r="E532" i="4" s="1"/>
  <c r="B534" i="4" l="1"/>
  <c r="C533" i="4"/>
  <c r="D533" i="4" s="1"/>
  <c r="E533" i="4" s="1"/>
  <c r="B535" i="4" l="1"/>
  <c r="C534" i="4"/>
  <c r="D534" i="4" s="1"/>
  <c r="E534" i="4" s="1"/>
  <c r="B536" i="4" l="1"/>
  <c r="C535" i="4"/>
  <c r="D535" i="4" s="1"/>
  <c r="E535" i="4" s="1"/>
  <c r="B537" i="4" l="1"/>
  <c r="C536" i="4"/>
  <c r="D536" i="4" s="1"/>
  <c r="E536" i="4" s="1"/>
  <c r="B538" i="4" l="1"/>
  <c r="C537" i="4"/>
  <c r="D537" i="4" s="1"/>
  <c r="E537" i="4" s="1"/>
  <c r="B539" i="4" l="1"/>
  <c r="C538" i="4"/>
  <c r="D538" i="4" s="1"/>
  <c r="E538" i="4" s="1"/>
  <c r="B540" i="4" l="1"/>
  <c r="C539" i="4"/>
  <c r="D539" i="4" s="1"/>
  <c r="E539" i="4" s="1"/>
  <c r="B541" i="4" l="1"/>
  <c r="C540" i="4"/>
  <c r="D540" i="4" s="1"/>
  <c r="E540" i="4" s="1"/>
  <c r="B542" i="4" l="1"/>
  <c r="C541" i="4"/>
  <c r="D541" i="4" s="1"/>
  <c r="E541" i="4" s="1"/>
  <c r="B543" i="4" l="1"/>
  <c r="C542" i="4"/>
  <c r="D542" i="4" s="1"/>
  <c r="E542" i="4" s="1"/>
  <c r="B544" i="4" l="1"/>
  <c r="C543" i="4"/>
  <c r="D543" i="4" s="1"/>
  <c r="E543" i="4" s="1"/>
  <c r="C544" i="4" l="1"/>
  <c r="D544" i="4" s="1"/>
  <c r="E544" i="4" s="1"/>
  <c r="B545" i="4"/>
  <c r="C545" i="4" l="1"/>
  <c r="D545" i="4" s="1"/>
  <c r="E545" i="4" s="1"/>
  <c r="B546" i="4"/>
  <c r="C546" i="4" l="1"/>
  <c r="D546" i="4" s="1"/>
  <c r="E546" i="4" s="1"/>
  <c r="B547" i="4"/>
  <c r="C547" i="4" l="1"/>
  <c r="D547" i="4" s="1"/>
  <c r="E547" i="4" s="1"/>
  <c r="B548" i="4"/>
  <c r="C548" i="4" l="1"/>
  <c r="D548" i="4" s="1"/>
  <c r="E548" i="4" s="1"/>
  <c r="B549" i="4"/>
  <c r="C549" i="4" l="1"/>
  <c r="D549" i="4" s="1"/>
  <c r="E549" i="4" s="1"/>
  <c r="B550" i="4"/>
  <c r="C550" i="4" l="1"/>
  <c r="D550" i="4" s="1"/>
  <c r="E550" i="4" s="1"/>
  <c r="B551" i="4"/>
  <c r="C551" i="4" l="1"/>
  <c r="D551" i="4" s="1"/>
  <c r="E551" i="4" s="1"/>
  <c r="B552" i="4"/>
  <c r="C552" i="4" l="1"/>
  <c r="D552" i="4" s="1"/>
  <c r="E552" i="4" s="1"/>
  <c r="B553" i="4"/>
  <c r="C553" i="4" l="1"/>
  <c r="D553" i="4" s="1"/>
  <c r="E553" i="4" s="1"/>
  <c r="B554" i="4"/>
  <c r="C554" i="4" l="1"/>
  <c r="D554" i="4" s="1"/>
  <c r="E554" i="4" s="1"/>
  <c r="B555" i="4"/>
  <c r="C555" i="4" l="1"/>
  <c r="D555" i="4" s="1"/>
  <c r="E555" i="4" s="1"/>
  <c r="B556" i="4"/>
  <c r="C556" i="4" l="1"/>
  <c r="D556" i="4" s="1"/>
  <c r="E556" i="4" s="1"/>
  <c r="B557" i="4"/>
  <c r="C557" i="4" l="1"/>
  <c r="D557" i="4" s="1"/>
  <c r="E557" i="4" s="1"/>
  <c r="B558" i="4"/>
  <c r="C558" i="4" l="1"/>
  <c r="D558" i="4" s="1"/>
  <c r="E558" i="4" s="1"/>
  <c r="B559" i="4"/>
  <c r="C559" i="4" l="1"/>
  <c r="D559" i="4" s="1"/>
  <c r="E559" i="4" s="1"/>
  <c r="B560" i="4"/>
  <c r="C560" i="4" l="1"/>
  <c r="D560" i="4" s="1"/>
  <c r="E560" i="4" s="1"/>
  <c r="B561" i="4"/>
  <c r="C561" i="4" l="1"/>
  <c r="D561" i="4" s="1"/>
  <c r="E561" i="4" s="1"/>
  <c r="B562" i="4"/>
  <c r="C562" i="4" l="1"/>
  <c r="D562" i="4" s="1"/>
  <c r="E562" i="4" s="1"/>
  <c r="B563" i="4"/>
  <c r="C563" i="4" l="1"/>
  <c r="D563" i="4" s="1"/>
  <c r="E563" i="4" s="1"/>
  <c r="B564" i="4"/>
  <c r="C564" i="4" l="1"/>
  <c r="D564" i="4" s="1"/>
  <c r="E564" i="4" s="1"/>
  <c r="B565" i="4"/>
  <c r="C565" i="4" l="1"/>
  <c r="D565" i="4" s="1"/>
  <c r="E565" i="4" s="1"/>
  <c r="B566" i="4"/>
  <c r="C566" i="4" l="1"/>
  <c r="D566" i="4" s="1"/>
  <c r="E566" i="4" s="1"/>
  <c r="B567" i="4"/>
  <c r="C567" i="4" l="1"/>
  <c r="D567" i="4" s="1"/>
  <c r="E567" i="4" s="1"/>
  <c r="B568" i="4"/>
  <c r="C568" i="4" l="1"/>
  <c r="D568" i="4" s="1"/>
  <c r="E568" i="4" s="1"/>
  <c r="B569" i="4"/>
  <c r="C569" i="4" l="1"/>
  <c r="D569" i="4" s="1"/>
  <c r="E569" i="4" s="1"/>
  <c r="B570" i="4"/>
  <c r="C570" i="4" l="1"/>
  <c r="D570" i="4" s="1"/>
  <c r="E570" i="4" s="1"/>
  <c r="B571" i="4"/>
  <c r="C571" i="4" l="1"/>
  <c r="D571" i="4" s="1"/>
  <c r="E571" i="4" s="1"/>
  <c r="B572" i="4"/>
  <c r="C572" i="4" l="1"/>
  <c r="D572" i="4" s="1"/>
  <c r="E572" i="4" s="1"/>
  <c r="B573" i="4"/>
  <c r="C573" i="4" l="1"/>
  <c r="D573" i="4" s="1"/>
  <c r="E573" i="4" s="1"/>
  <c r="B574" i="4"/>
  <c r="C574" i="4" l="1"/>
  <c r="D574" i="4" s="1"/>
  <c r="E574" i="4" s="1"/>
  <c r="B575" i="4"/>
  <c r="C575" i="4" l="1"/>
  <c r="D575" i="4" s="1"/>
  <c r="E575" i="4" s="1"/>
  <c r="B576" i="4"/>
  <c r="C576" i="4" l="1"/>
  <c r="D576" i="4" s="1"/>
  <c r="E576" i="4" s="1"/>
  <c r="B577" i="4"/>
  <c r="C577" i="4" l="1"/>
  <c r="D577" i="4" s="1"/>
  <c r="E577" i="4" s="1"/>
  <c r="B578" i="4"/>
  <c r="C578" i="4" l="1"/>
  <c r="D578" i="4" s="1"/>
  <c r="E578" i="4" s="1"/>
  <c r="B579" i="4"/>
  <c r="C579" i="4" l="1"/>
  <c r="D579" i="4" s="1"/>
  <c r="E579" i="4" s="1"/>
  <c r="B580" i="4"/>
  <c r="C580" i="4" l="1"/>
  <c r="D580" i="4" s="1"/>
  <c r="E580" i="4" s="1"/>
  <c r="B581" i="4"/>
  <c r="C581" i="4" l="1"/>
  <c r="D581" i="4" s="1"/>
  <c r="E581" i="4" s="1"/>
  <c r="B582" i="4"/>
  <c r="C582" i="4" l="1"/>
  <c r="D582" i="4" s="1"/>
  <c r="E582" i="4" s="1"/>
  <c r="B583" i="4"/>
  <c r="C583" i="4" l="1"/>
  <c r="D583" i="4" s="1"/>
  <c r="E583" i="4" s="1"/>
  <c r="B584" i="4"/>
  <c r="C584" i="4" l="1"/>
  <c r="D584" i="4" s="1"/>
  <c r="E584" i="4" s="1"/>
  <c r="B585" i="4"/>
  <c r="C585" i="4" l="1"/>
  <c r="D585" i="4" s="1"/>
  <c r="E585" i="4" s="1"/>
  <c r="B586" i="4"/>
  <c r="C586" i="4" l="1"/>
  <c r="D586" i="4" s="1"/>
  <c r="E586" i="4" s="1"/>
  <c r="B587" i="4"/>
  <c r="C587" i="4" l="1"/>
  <c r="D587" i="4" s="1"/>
  <c r="E587" i="4" s="1"/>
  <c r="B588" i="4"/>
  <c r="C588" i="4" l="1"/>
  <c r="D588" i="4" s="1"/>
  <c r="E588" i="4" s="1"/>
  <c r="B589" i="4"/>
  <c r="C589" i="4" l="1"/>
  <c r="D589" i="4" s="1"/>
  <c r="E589" i="4" s="1"/>
  <c r="B590" i="4"/>
  <c r="C590" i="4" l="1"/>
  <c r="D590" i="4" s="1"/>
  <c r="E590" i="4" s="1"/>
  <c r="B591" i="4"/>
  <c r="C591" i="4" l="1"/>
  <c r="D591" i="4" s="1"/>
  <c r="E591" i="4" s="1"/>
  <c r="B592" i="4"/>
  <c r="C592" i="4" l="1"/>
  <c r="D592" i="4" s="1"/>
  <c r="E592" i="4" s="1"/>
  <c r="B593" i="4"/>
  <c r="C593" i="4" l="1"/>
  <c r="D593" i="4" s="1"/>
  <c r="E593" i="4" s="1"/>
  <c r="B594" i="4"/>
  <c r="C594" i="4" l="1"/>
  <c r="D594" i="4" s="1"/>
  <c r="E594" i="4" s="1"/>
  <c r="B595" i="4"/>
  <c r="C595" i="4" l="1"/>
  <c r="D595" i="4" s="1"/>
  <c r="E595" i="4" s="1"/>
  <c r="B596" i="4"/>
  <c r="C596" i="4" l="1"/>
  <c r="D596" i="4" s="1"/>
  <c r="E596" i="4" s="1"/>
  <c r="B597" i="4"/>
  <c r="C597" i="4" l="1"/>
  <c r="D597" i="4" s="1"/>
  <c r="E597" i="4" s="1"/>
  <c r="B598" i="4"/>
  <c r="C598" i="4" l="1"/>
  <c r="D598" i="4" s="1"/>
  <c r="E598" i="4" s="1"/>
  <c r="B599" i="4"/>
  <c r="C599" i="4" l="1"/>
  <c r="D599" i="4" s="1"/>
  <c r="E599" i="4" s="1"/>
  <c r="B600" i="4"/>
  <c r="C600" i="4" l="1"/>
  <c r="D600" i="4" s="1"/>
  <c r="E600" i="4" s="1"/>
  <c r="B601" i="4"/>
  <c r="C601" i="4" l="1"/>
  <c r="D601" i="4" s="1"/>
  <c r="E601" i="4" s="1"/>
  <c r="B602" i="4"/>
  <c r="C602" i="4" l="1"/>
  <c r="D602" i="4" s="1"/>
  <c r="E602" i="4" s="1"/>
  <c r="B603" i="4"/>
  <c r="C603" i="4" l="1"/>
  <c r="D603" i="4" s="1"/>
  <c r="E603" i="4" s="1"/>
  <c r="B604" i="4"/>
  <c r="C604" i="4" l="1"/>
  <c r="D604" i="4" s="1"/>
  <c r="E604" i="4" s="1"/>
  <c r="B605" i="4"/>
  <c r="C605" i="4" l="1"/>
  <c r="D605" i="4" s="1"/>
  <c r="E605" i="4" s="1"/>
  <c r="B606" i="4"/>
  <c r="C606" i="4" l="1"/>
  <c r="D606" i="4" s="1"/>
  <c r="E606" i="4" s="1"/>
  <c r="B607" i="4"/>
  <c r="C607" i="4" l="1"/>
  <c r="D607" i="4" s="1"/>
  <c r="E607" i="4" s="1"/>
  <c r="B608" i="4"/>
  <c r="C608" i="4" l="1"/>
  <c r="D608" i="4" s="1"/>
  <c r="E608" i="4" s="1"/>
  <c r="B609" i="4"/>
  <c r="C609" i="4" l="1"/>
  <c r="D609" i="4" s="1"/>
  <c r="E609" i="4" s="1"/>
  <c r="B610" i="4"/>
  <c r="C610" i="4" l="1"/>
  <c r="D610" i="4" s="1"/>
  <c r="E610" i="4" s="1"/>
  <c r="B611" i="4"/>
  <c r="C611" i="4" l="1"/>
  <c r="D611" i="4" s="1"/>
  <c r="E611" i="4" s="1"/>
  <c r="B612" i="4"/>
  <c r="C612" i="4" l="1"/>
  <c r="D612" i="4" s="1"/>
  <c r="E612" i="4" s="1"/>
  <c r="B613" i="4"/>
  <c r="C613" i="4" l="1"/>
  <c r="D613" i="4" s="1"/>
  <c r="E613" i="4" s="1"/>
  <c r="B614" i="4"/>
  <c r="C614" i="4" l="1"/>
  <c r="D614" i="4" s="1"/>
  <c r="E614" i="4" s="1"/>
  <c r="B615" i="4"/>
  <c r="C615" i="4" l="1"/>
  <c r="D615" i="4" s="1"/>
  <c r="E615" i="4" s="1"/>
  <c r="B616" i="4"/>
  <c r="C616" i="4" l="1"/>
  <c r="D616" i="4" s="1"/>
  <c r="E616" i="4" s="1"/>
  <c r="B617" i="4"/>
  <c r="C617" i="4" l="1"/>
  <c r="D617" i="4" s="1"/>
  <c r="E617" i="4" s="1"/>
  <c r="B618" i="4"/>
  <c r="C618" i="4" l="1"/>
  <c r="D618" i="4" s="1"/>
  <c r="E618" i="4" s="1"/>
  <c r="B619" i="4"/>
  <c r="C619" i="4" l="1"/>
  <c r="D619" i="4" s="1"/>
  <c r="E619" i="4" s="1"/>
  <c r="B620" i="4"/>
  <c r="C620" i="4" l="1"/>
  <c r="D620" i="4" s="1"/>
  <c r="E620" i="4" s="1"/>
  <c r="B621" i="4"/>
  <c r="C621" i="4" l="1"/>
  <c r="D621" i="4" s="1"/>
  <c r="E621" i="4" s="1"/>
  <c r="B622" i="4"/>
  <c r="C622" i="4" l="1"/>
  <c r="D622" i="4" s="1"/>
  <c r="E622" i="4" s="1"/>
  <c r="B623" i="4"/>
  <c r="C623" i="4" l="1"/>
  <c r="D623" i="4" s="1"/>
  <c r="E623" i="4" s="1"/>
  <c r="B624" i="4"/>
  <c r="C624" i="4" l="1"/>
  <c r="D624" i="4" s="1"/>
  <c r="E624" i="4" s="1"/>
  <c r="B625" i="4"/>
  <c r="C625" i="4" l="1"/>
  <c r="D625" i="4" s="1"/>
  <c r="E625" i="4" s="1"/>
  <c r="B626" i="4"/>
  <c r="C626" i="4" l="1"/>
  <c r="D626" i="4" s="1"/>
  <c r="E626" i="4" s="1"/>
  <c r="B627" i="4"/>
  <c r="C627" i="4" l="1"/>
  <c r="D627" i="4" s="1"/>
  <c r="E627" i="4" s="1"/>
  <c r="B628" i="4"/>
  <c r="C628" i="4" l="1"/>
  <c r="D628" i="4" s="1"/>
  <c r="E628" i="4" s="1"/>
  <c r="B629" i="4"/>
  <c r="C629" i="4" l="1"/>
  <c r="D629" i="4" s="1"/>
  <c r="E629" i="4" s="1"/>
  <c r="B630" i="4"/>
  <c r="C630" i="4" l="1"/>
  <c r="D630" i="4" s="1"/>
  <c r="E630" i="4" s="1"/>
  <c r="B631" i="4"/>
  <c r="C631" i="4" l="1"/>
  <c r="D631" i="4" s="1"/>
  <c r="E631" i="4" s="1"/>
  <c r="B632" i="4"/>
  <c r="C632" i="4" l="1"/>
  <c r="D632" i="4" s="1"/>
  <c r="E632" i="4" s="1"/>
  <c r="B633" i="4"/>
  <c r="C633" i="4" l="1"/>
  <c r="D633" i="4" s="1"/>
  <c r="E633" i="4" s="1"/>
  <c r="B634" i="4"/>
  <c r="C634" i="4" l="1"/>
  <c r="D634" i="4" s="1"/>
  <c r="E634" i="4" s="1"/>
  <c r="B635" i="4"/>
  <c r="C635" i="4" l="1"/>
  <c r="D635" i="4" s="1"/>
  <c r="E635" i="4" s="1"/>
  <c r="B636" i="4"/>
  <c r="C636" i="4" l="1"/>
  <c r="D636" i="4" s="1"/>
  <c r="E636" i="4" s="1"/>
  <c r="B637" i="4"/>
  <c r="B638" i="4" l="1"/>
  <c r="C637" i="4"/>
  <c r="D637" i="4" s="1"/>
  <c r="E637" i="4" s="1"/>
  <c r="B639" i="4" l="1"/>
  <c r="C638" i="4"/>
  <c r="D638" i="4" s="1"/>
  <c r="E638" i="4" s="1"/>
  <c r="B640" i="4" l="1"/>
  <c r="C639" i="4"/>
  <c r="D639" i="4" s="1"/>
  <c r="E639" i="4" s="1"/>
  <c r="B641" i="4" l="1"/>
  <c r="C640" i="4"/>
  <c r="D640" i="4" s="1"/>
  <c r="E640" i="4" s="1"/>
  <c r="B642" i="4" l="1"/>
  <c r="C641" i="4"/>
  <c r="D641" i="4" s="1"/>
  <c r="E641" i="4" s="1"/>
  <c r="B643" i="4" l="1"/>
  <c r="C642" i="4"/>
  <c r="D642" i="4" s="1"/>
  <c r="E642" i="4" s="1"/>
  <c r="B644" i="4" l="1"/>
  <c r="C643" i="4"/>
  <c r="D643" i="4" s="1"/>
  <c r="E643" i="4" s="1"/>
  <c r="B645" i="4" l="1"/>
  <c r="C644" i="4"/>
  <c r="D644" i="4" s="1"/>
  <c r="E644" i="4" s="1"/>
  <c r="B646" i="4" l="1"/>
  <c r="C645" i="4"/>
  <c r="D645" i="4" s="1"/>
  <c r="E645" i="4" s="1"/>
  <c r="B647" i="4" l="1"/>
  <c r="C646" i="4"/>
  <c r="D646" i="4" s="1"/>
  <c r="E646" i="4" s="1"/>
  <c r="B648" i="4" l="1"/>
  <c r="C647" i="4"/>
  <c r="D647" i="4" s="1"/>
  <c r="E647" i="4" s="1"/>
  <c r="B649" i="4" l="1"/>
  <c r="C648" i="4"/>
  <c r="D648" i="4" s="1"/>
  <c r="E648" i="4" s="1"/>
  <c r="B650" i="4" l="1"/>
  <c r="C649" i="4"/>
  <c r="D649" i="4" s="1"/>
  <c r="E649" i="4" s="1"/>
  <c r="B651" i="4" l="1"/>
  <c r="C650" i="4"/>
  <c r="D650" i="4" s="1"/>
  <c r="E650" i="4" s="1"/>
  <c r="B652" i="4" l="1"/>
  <c r="C651" i="4"/>
  <c r="D651" i="4" s="1"/>
  <c r="E651" i="4" s="1"/>
  <c r="B653" i="4" l="1"/>
  <c r="C652" i="4"/>
  <c r="D652" i="4" s="1"/>
  <c r="E652" i="4" s="1"/>
  <c r="B654" i="4" l="1"/>
  <c r="C653" i="4"/>
  <c r="D653" i="4" s="1"/>
  <c r="E653" i="4" s="1"/>
  <c r="B655" i="4" l="1"/>
  <c r="C654" i="4"/>
  <c r="D654" i="4" s="1"/>
  <c r="E654" i="4" s="1"/>
  <c r="B656" i="4" l="1"/>
  <c r="C655" i="4"/>
  <c r="D655" i="4" s="1"/>
  <c r="E655" i="4" s="1"/>
  <c r="B657" i="4" l="1"/>
  <c r="C656" i="4"/>
  <c r="D656" i="4" s="1"/>
  <c r="E656" i="4" s="1"/>
  <c r="B658" i="4" l="1"/>
  <c r="C657" i="4"/>
  <c r="D657" i="4" s="1"/>
  <c r="E657" i="4" s="1"/>
  <c r="B659" i="4" l="1"/>
  <c r="C658" i="4"/>
  <c r="D658" i="4" s="1"/>
  <c r="E658" i="4" s="1"/>
  <c r="B660" i="4" l="1"/>
  <c r="C659" i="4"/>
  <c r="D659" i="4" s="1"/>
  <c r="E659" i="4" s="1"/>
  <c r="B661" i="4" l="1"/>
  <c r="C660" i="4"/>
  <c r="D660" i="4" s="1"/>
  <c r="E660" i="4" s="1"/>
  <c r="B662" i="4" l="1"/>
  <c r="C661" i="4"/>
  <c r="D661" i="4" s="1"/>
  <c r="E661" i="4" s="1"/>
  <c r="B663" i="4" l="1"/>
  <c r="C662" i="4"/>
  <c r="D662" i="4" s="1"/>
  <c r="E662" i="4" s="1"/>
  <c r="B664" i="4" l="1"/>
  <c r="C663" i="4"/>
  <c r="D663" i="4" s="1"/>
  <c r="E663" i="4" s="1"/>
  <c r="B665" i="4" l="1"/>
  <c r="C664" i="4"/>
  <c r="D664" i="4" s="1"/>
  <c r="E664" i="4" s="1"/>
  <c r="B666" i="4" l="1"/>
  <c r="C665" i="4"/>
  <c r="D665" i="4" s="1"/>
  <c r="E665" i="4" s="1"/>
  <c r="B667" i="4" l="1"/>
  <c r="C666" i="4"/>
  <c r="D666" i="4" s="1"/>
  <c r="E666" i="4" s="1"/>
  <c r="B668" i="4" l="1"/>
  <c r="C667" i="4"/>
  <c r="D667" i="4" s="1"/>
  <c r="E667" i="4" s="1"/>
  <c r="B669" i="4" l="1"/>
  <c r="C668" i="4"/>
  <c r="D668" i="4" s="1"/>
  <c r="E668" i="4" s="1"/>
  <c r="B670" i="4" l="1"/>
  <c r="C669" i="4"/>
  <c r="D669" i="4" s="1"/>
  <c r="E669" i="4" s="1"/>
  <c r="B671" i="4" l="1"/>
  <c r="C670" i="4"/>
  <c r="D670" i="4" s="1"/>
  <c r="E670" i="4" s="1"/>
  <c r="B672" i="4" l="1"/>
  <c r="C671" i="4"/>
  <c r="D671" i="4" s="1"/>
  <c r="E671" i="4" s="1"/>
  <c r="B673" i="4" l="1"/>
  <c r="C672" i="4"/>
  <c r="D672" i="4" s="1"/>
  <c r="E672" i="4" s="1"/>
  <c r="B674" i="4" l="1"/>
  <c r="C673" i="4"/>
  <c r="D673" i="4" s="1"/>
  <c r="E673" i="4" s="1"/>
  <c r="B675" i="4" l="1"/>
  <c r="C674" i="4"/>
  <c r="D674" i="4" s="1"/>
  <c r="E674" i="4" s="1"/>
  <c r="B676" i="4" l="1"/>
  <c r="C675" i="4"/>
  <c r="D675" i="4" s="1"/>
  <c r="E675" i="4" s="1"/>
  <c r="B677" i="4" l="1"/>
  <c r="C676" i="4"/>
  <c r="D676" i="4" s="1"/>
  <c r="E676" i="4" s="1"/>
  <c r="B678" i="4" l="1"/>
  <c r="C677" i="4"/>
  <c r="D677" i="4" s="1"/>
  <c r="E677" i="4" s="1"/>
  <c r="B679" i="4" l="1"/>
  <c r="C678" i="4"/>
  <c r="D678" i="4" s="1"/>
  <c r="E678" i="4" s="1"/>
  <c r="B680" i="4" l="1"/>
  <c r="C679" i="4"/>
  <c r="D679" i="4" s="1"/>
  <c r="E679" i="4" s="1"/>
  <c r="B681" i="4" l="1"/>
  <c r="C680" i="4"/>
  <c r="D680" i="4" s="1"/>
  <c r="E680" i="4" s="1"/>
  <c r="B682" i="4" l="1"/>
  <c r="C681" i="4"/>
  <c r="D681" i="4" s="1"/>
  <c r="E681" i="4" s="1"/>
  <c r="B683" i="4" l="1"/>
  <c r="C682" i="4"/>
  <c r="D682" i="4" s="1"/>
  <c r="E682" i="4" s="1"/>
  <c r="B684" i="4" l="1"/>
  <c r="C683" i="4"/>
  <c r="D683" i="4" s="1"/>
  <c r="E683" i="4" s="1"/>
  <c r="B685" i="4" l="1"/>
  <c r="C684" i="4"/>
  <c r="D684" i="4" s="1"/>
  <c r="E684" i="4" s="1"/>
  <c r="B686" i="4" l="1"/>
  <c r="C685" i="4"/>
  <c r="D685" i="4" s="1"/>
  <c r="E685" i="4" s="1"/>
  <c r="B687" i="4" l="1"/>
  <c r="C686" i="4"/>
  <c r="D686" i="4" s="1"/>
  <c r="E686" i="4" s="1"/>
  <c r="B688" i="4" l="1"/>
  <c r="C687" i="4"/>
  <c r="D687" i="4" s="1"/>
  <c r="E687" i="4" s="1"/>
  <c r="B689" i="4" l="1"/>
  <c r="C688" i="4"/>
  <c r="D688" i="4" s="1"/>
  <c r="E688" i="4" s="1"/>
  <c r="B690" i="4" l="1"/>
  <c r="C689" i="4"/>
  <c r="D689" i="4" s="1"/>
  <c r="E689" i="4" s="1"/>
  <c r="B691" i="4" l="1"/>
  <c r="C690" i="4"/>
  <c r="D690" i="4" s="1"/>
  <c r="E690" i="4" s="1"/>
  <c r="B692" i="4" l="1"/>
  <c r="C691" i="4"/>
  <c r="D691" i="4" s="1"/>
  <c r="E691" i="4" s="1"/>
  <c r="B693" i="4" l="1"/>
  <c r="C692" i="4"/>
  <c r="D692" i="4" s="1"/>
  <c r="E692" i="4" s="1"/>
  <c r="B694" i="4" l="1"/>
  <c r="C693" i="4"/>
  <c r="D693" i="4" s="1"/>
  <c r="E693" i="4" s="1"/>
  <c r="B695" i="4" l="1"/>
  <c r="C694" i="4"/>
  <c r="D694" i="4" s="1"/>
  <c r="E694" i="4" s="1"/>
  <c r="B696" i="4" l="1"/>
  <c r="C695" i="4"/>
  <c r="D695" i="4" s="1"/>
  <c r="E695" i="4" s="1"/>
  <c r="B697" i="4" l="1"/>
  <c r="C696" i="4"/>
  <c r="D696" i="4" s="1"/>
  <c r="E696" i="4" s="1"/>
  <c r="B698" i="4" l="1"/>
  <c r="C697" i="4"/>
  <c r="D697" i="4" s="1"/>
  <c r="E697" i="4" s="1"/>
  <c r="B699" i="4" l="1"/>
  <c r="C698" i="4"/>
  <c r="D698" i="4" s="1"/>
  <c r="E698" i="4" s="1"/>
  <c r="B700" i="4" l="1"/>
  <c r="C699" i="4"/>
  <c r="D699" i="4" s="1"/>
  <c r="E699" i="4" s="1"/>
  <c r="B701" i="4" l="1"/>
  <c r="C700" i="4"/>
  <c r="D700" i="4" s="1"/>
  <c r="E700" i="4" s="1"/>
  <c r="B702" i="4" l="1"/>
  <c r="C701" i="4"/>
  <c r="D701" i="4" s="1"/>
  <c r="E701" i="4" s="1"/>
  <c r="B703" i="4" l="1"/>
  <c r="C702" i="4"/>
  <c r="D702" i="4" s="1"/>
  <c r="E702" i="4" s="1"/>
  <c r="B704" i="4" l="1"/>
  <c r="C703" i="4"/>
  <c r="D703" i="4" s="1"/>
  <c r="E703" i="4" s="1"/>
  <c r="B705" i="4" l="1"/>
  <c r="C704" i="4"/>
  <c r="D704" i="4" s="1"/>
  <c r="E704" i="4" s="1"/>
  <c r="B706" i="4" l="1"/>
  <c r="C705" i="4"/>
  <c r="D705" i="4" s="1"/>
  <c r="E705" i="4" s="1"/>
  <c r="B707" i="4" l="1"/>
  <c r="C706" i="4"/>
  <c r="D706" i="4" s="1"/>
  <c r="E706" i="4" s="1"/>
  <c r="B708" i="4" l="1"/>
  <c r="C707" i="4"/>
  <c r="D707" i="4" s="1"/>
  <c r="E707" i="4" s="1"/>
  <c r="B709" i="4" l="1"/>
  <c r="C708" i="4"/>
  <c r="D708" i="4" s="1"/>
  <c r="E708" i="4" s="1"/>
  <c r="B710" i="4" l="1"/>
  <c r="C709" i="4"/>
  <c r="D709" i="4" s="1"/>
  <c r="E709" i="4" s="1"/>
  <c r="B711" i="4" l="1"/>
  <c r="C710" i="4"/>
  <c r="D710" i="4" s="1"/>
  <c r="E710" i="4" s="1"/>
  <c r="B712" i="4" l="1"/>
  <c r="C711" i="4"/>
  <c r="D711" i="4" s="1"/>
  <c r="E711" i="4" s="1"/>
  <c r="B713" i="4" l="1"/>
  <c r="C712" i="4"/>
  <c r="D712" i="4" s="1"/>
  <c r="E712" i="4" s="1"/>
  <c r="B714" i="4" l="1"/>
  <c r="C713" i="4"/>
  <c r="D713" i="4" s="1"/>
  <c r="E713" i="4" s="1"/>
  <c r="B715" i="4" l="1"/>
  <c r="C714" i="4"/>
  <c r="D714" i="4" s="1"/>
  <c r="E714" i="4" s="1"/>
  <c r="B716" i="4" l="1"/>
  <c r="C715" i="4"/>
  <c r="D715" i="4" s="1"/>
  <c r="E715" i="4" s="1"/>
  <c r="B717" i="4" l="1"/>
  <c r="C716" i="4"/>
  <c r="D716" i="4" s="1"/>
  <c r="E716" i="4" s="1"/>
  <c r="B718" i="4" l="1"/>
  <c r="C717" i="4"/>
  <c r="D717" i="4" s="1"/>
  <c r="E717" i="4" s="1"/>
  <c r="B719" i="4" l="1"/>
  <c r="C718" i="4"/>
  <c r="D718" i="4" s="1"/>
  <c r="E718" i="4" s="1"/>
  <c r="B720" i="4" l="1"/>
  <c r="C719" i="4"/>
  <c r="D719" i="4" s="1"/>
  <c r="E719" i="4" s="1"/>
  <c r="B721" i="4" l="1"/>
  <c r="C720" i="4"/>
  <c r="D720" i="4" s="1"/>
  <c r="E720" i="4" s="1"/>
  <c r="B722" i="4" l="1"/>
  <c r="C721" i="4"/>
  <c r="D721" i="4" s="1"/>
  <c r="E721" i="4" s="1"/>
  <c r="B723" i="4" l="1"/>
  <c r="C722" i="4"/>
  <c r="D722" i="4" s="1"/>
  <c r="E722" i="4" s="1"/>
  <c r="B724" i="4" l="1"/>
  <c r="C723" i="4"/>
  <c r="D723" i="4" s="1"/>
  <c r="E723" i="4" s="1"/>
  <c r="B725" i="4" l="1"/>
  <c r="C724" i="4"/>
  <c r="D724" i="4" s="1"/>
  <c r="E724" i="4" s="1"/>
  <c r="B726" i="4" l="1"/>
  <c r="C725" i="4"/>
  <c r="D725" i="4" s="1"/>
  <c r="E725" i="4" s="1"/>
  <c r="B727" i="4" l="1"/>
  <c r="C726" i="4"/>
  <c r="D726" i="4" s="1"/>
  <c r="E726" i="4" s="1"/>
  <c r="B728" i="4" l="1"/>
  <c r="C727" i="4"/>
  <c r="D727" i="4" s="1"/>
  <c r="E727" i="4" s="1"/>
  <c r="B729" i="4" l="1"/>
  <c r="C728" i="4"/>
  <c r="D728" i="4" s="1"/>
  <c r="E728" i="4" s="1"/>
  <c r="B730" i="4" l="1"/>
  <c r="C729" i="4"/>
  <c r="D729" i="4" s="1"/>
  <c r="E729" i="4" s="1"/>
  <c r="B731" i="4" l="1"/>
  <c r="C730" i="4"/>
  <c r="D730" i="4" s="1"/>
  <c r="E730" i="4" s="1"/>
  <c r="B732" i="4" l="1"/>
  <c r="C731" i="4"/>
  <c r="D731" i="4" s="1"/>
  <c r="E731" i="4" s="1"/>
  <c r="B733" i="4" l="1"/>
  <c r="C732" i="4"/>
  <c r="D732" i="4" s="1"/>
  <c r="E732" i="4" s="1"/>
  <c r="B734" i="4" l="1"/>
  <c r="C733" i="4"/>
  <c r="D733" i="4" s="1"/>
  <c r="E733" i="4" s="1"/>
  <c r="B735" i="4" l="1"/>
  <c r="C734" i="4"/>
  <c r="D734" i="4" s="1"/>
  <c r="E734" i="4" s="1"/>
  <c r="B736" i="4" l="1"/>
  <c r="C735" i="4"/>
  <c r="D735" i="4" s="1"/>
  <c r="E735" i="4" s="1"/>
  <c r="B737" i="4" l="1"/>
  <c r="C736" i="4"/>
  <c r="D736" i="4" s="1"/>
  <c r="E736" i="4" s="1"/>
  <c r="B738" i="4" l="1"/>
  <c r="C737" i="4"/>
  <c r="D737" i="4" s="1"/>
  <c r="E737" i="4" s="1"/>
  <c r="B739" i="4" l="1"/>
  <c r="C738" i="4"/>
  <c r="D738" i="4" s="1"/>
  <c r="E738" i="4" s="1"/>
  <c r="B740" i="4" l="1"/>
  <c r="C739" i="4"/>
  <c r="D739" i="4" s="1"/>
  <c r="E739" i="4" s="1"/>
  <c r="B741" i="4" l="1"/>
  <c r="C740" i="4"/>
  <c r="D740" i="4" s="1"/>
  <c r="E740" i="4" s="1"/>
  <c r="B742" i="4" l="1"/>
  <c r="C741" i="4"/>
  <c r="D741" i="4" s="1"/>
  <c r="E741" i="4" s="1"/>
  <c r="B743" i="4" l="1"/>
  <c r="C742" i="4"/>
  <c r="D742" i="4" s="1"/>
  <c r="E742" i="4" s="1"/>
  <c r="B744" i="4" l="1"/>
  <c r="C743" i="4"/>
  <c r="D743" i="4" s="1"/>
  <c r="E743" i="4" s="1"/>
  <c r="B745" i="4" l="1"/>
  <c r="C744" i="4"/>
  <c r="D744" i="4" s="1"/>
  <c r="E744" i="4" s="1"/>
  <c r="B746" i="4" l="1"/>
  <c r="C745" i="4"/>
  <c r="D745" i="4" s="1"/>
  <c r="E745" i="4" s="1"/>
  <c r="B747" i="4" l="1"/>
  <c r="C746" i="4"/>
  <c r="D746" i="4" s="1"/>
  <c r="E746" i="4" s="1"/>
  <c r="B748" i="4" l="1"/>
  <c r="C747" i="4"/>
  <c r="D747" i="4" s="1"/>
  <c r="E747" i="4" s="1"/>
  <c r="B749" i="4" l="1"/>
  <c r="C748" i="4"/>
  <c r="D748" i="4" s="1"/>
  <c r="E748" i="4" s="1"/>
  <c r="B750" i="4" l="1"/>
  <c r="C749" i="4"/>
  <c r="D749" i="4" s="1"/>
  <c r="E749" i="4" s="1"/>
  <c r="B751" i="4" l="1"/>
  <c r="C750" i="4"/>
  <c r="D750" i="4" s="1"/>
  <c r="E750" i="4" s="1"/>
  <c r="B752" i="4" l="1"/>
  <c r="C751" i="4"/>
  <c r="D751" i="4" s="1"/>
  <c r="E751" i="4" s="1"/>
  <c r="B753" i="4" l="1"/>
  <c r="C752" i="4"/>
  <c r="D752" i="4" s="1"/>
  <c r="E752" i="4" s="1"/>
  <c r="B754" i="4" l="1"/>
  <c r="C753" i="4"/>
  <c r="D753" i="4" s="1"/>
  <c r="E753" i="4" s="1"/>
  <c r="B755" i="4" l="1"/>
  <c r="C754" i="4"/>
  <c r="D754" i="4" s="1"/>
  <c r="E754" i="4" s="1"/>
  <c r="B756" i="4" l="1"/>
  <c r="C755" i="4"/>
  <c r="D755" i="4" s="1"/>
  <c r="E755" i="4" s="1"/>
  <c r="B757" i="4" l="1"/>
  <c r="C756" i="4"/>
  <c r="D756" i="4" s="1"/>
  <c r="E756" i="4" s="1"/>
  <c r="B758" i="4" l="1"/>
  <c r="C757" i="4"/>
  <c r="D757" i="4" s="1"/>
  <c r="E757" i="4" s="1"/>
  <c r="B759" i="4" l="1"/>
  <c r="C758" i="4"/>
  <c r="D758" i="4" s="1"/>
  <c r="E758" i="4" s="1"/>
  <c r="B760" i="4" l="1"/>
  <c r="C759" i="4"/>
  <c r="D759" i="4" s="1"/>
  <c r="E759" i="4" s="1"/>
  <c r="B761" i="4" l="1"/>
  <c r="C760" i="4"/>
  <c r="D760" i="4" s="1"/>
  <c r="E760" i="4" s="1"/>
  <c r="B762" i="4" l="1"/>
  <c r="C761" i="4"/>
  <c r="D761" i="4" s="1"/>
  <c r="E761" i="4" s="1"/>
  <c r="B763" i="4" l="1"/>
  <c r="C762" i="4"/>
  <c r="D762" i="4" s="1"/>
  <c r="E762" i="4" s="1"/>
  <c r="B764" i="4" l="1"/>
  <c r="C763" i="4"/>
  <c r="D763" i="4" s="1"/>
  <c r="E763" i="4" s="1"/>
  <c r="C764" i="4" l="1"/>
  <c r="D764" i="4" s="1"/>
  <c r="E764" i="4" s="1"/>
  <c r="B765" i="4"/>
  <c r="B766" i="4" l="1"/>
  <c r="C765" i="4"/>
  <c r="D765" i="4" s="1"/>
  <c r="E765" i="4" s="1"/>
  <c r="C766" i="4" l="1"/>
  <c r="D766" i="4" s="1"/>
  <c r="E766" i="4" s="1"/>
  <c r="B767" i="4"/>
  <c r="B768" i="4" l="1"/>
  <c r="C767" i="4"/>
  <c r="D767" i="4" s="1"/>
  <c r="E767" i="4" s="1"/>
  <c r="C768" i="4" l="1"/>
  <c r="D768" i="4" s="1"/>
  <c r="E768" i="4" s="1"/>
  <c r="B769" i="4"/>
  <c r="B770" i="4" l="1"/>
  <c r="C769" i="4"/>
  <c r="D769" i="4" s="1"/>
  <c r="E769" i="4" s="1"/>
  <c r="C770" i="4" l="1"/>
  <c r="D770" i="4" s="1"/>
  <c r="E770" i="4" s="1"/>
  <c r="B771" i="4"/>
  <c r="B772" i="4" l="1"/>
  <c r="C771" i="4"/>
  <c r="D771" i="4" s="1"/>
  <c r="E771" i="4" s="1"/>
  <c r="C772" i="4" l="1"/>
  <c r="D772" i="4" s="1"/>
  <c r="E772" i="4" s="1"/>
  <c r="B773" i="4"/>
  <c r="B774" i="4" l="1"/>
  <c r="C773" i="4"/>
  <c r="D773" i="4" s="1"/>
  <c r="E773" i="4" s="1"/>
  <c r="C774" i="4" l="1"/>
  <c r="D774" i="4" s="1"/>
  <c r="E774" i="4" s="1"/>
  <c r="B775" i="4"/>
  <c r="B776" i="4" l="1"/>
  <c r="C775" i="4"/>
  <c r="D775" i="4" s="1"/>
  <c r="E775" i="4" s="1"/>
  <c r="C776" i="4" l="1"/>
  <c r="D776" i="4" s="1"/>
  <c r="E776" i="4" s="1"/>
  <c r="B777" i="4"/>
  <c r="B778" i="4" l="1"/>
  <c r="C777" i="4"/>
  <c r="D777" i="4" s="1"/>
  <c r="E777" i="4" s="1"/>
  <c r="C778" i="4" l="1"/>
  <c r="D778" i="4" s="1"/>
  <c r="E778" i="4" s="1"/>
  <c r="B779" i="4"/>
  <c r="B780" i="4" l="1"/>
  <c r="C779" i="4"/>
  <c r="D779" i="4" s="1"/>
  <c r="E779" i="4" s="1"/>
  <c r="C780" i="4" l="1"/>
  <c r="D780" i="4" s="1"/>
  <c r="E780" i="4" s="1"/>
  <c r="B781" i="4"/>
  <c r="B782" i="4" l="1"/>
  <c r="C781" i="4"/>
  <c r="D781" i="4" s="1"/>
  <c r="E781" i="4" s="1"/>
  <c r="C782" i="4" l="1"/>
  <c r="D782" i="4" s="1"/>
  <c r="E782" i="4" s="1"/>
  <c r="B783" i="4"/>
  <c r="B784" i="4" l="1"/>
  <c r="C783" i="4"/>
  <c r="D783" i="4" s="1"/>
  <c r="E783" i="4" s="1"/>
  <c r="C784" i="4" l="1"/>
  <c r="D784" i="4" s="1"/>
  <c r="E784" i="4" s="1"/>
  <c r="B785" i="4"/>
  <c r="B786" i="4" l="1"/>
  <c r="C785" i="4"/>
  <c r="D785" i="4" s="1"/>
  <c r="E785" i="4" s="1"/>
  <c r="C786" i="4" l="1"/>
  <c r="D786" i="4" s="1"/>
  <c r="E786" i="4" s="1"/>
  <c r="B787" i="4"/>
  <c r="B788" i="4" l="1"/>
  <c r="C787" i="4"/>
  <c r="D787" i="4" s="1"/>
  <c r="E787" i="4" s="1"/>
  <c r="C788" i="4" l="1"/>
  <c r="D788" i="4" s="1"/>
  <c r="E788" i="4" s="1"/>
  <c r="B789" i="4"/>
  <c r="B790" i="4" l="1"/>
  <c r="C789" i="4"/>
  <c r="D789" i="4" s="1"/>
  <c r="E789" i="4" s="1"/>
  <c r="C790" i="4" l="1"/>
  <c r="D790" i="4" s="1"/>
  <c r="E790" i="4" s="1"/>
  <c r="B791" i="4"/>
  <c r="B792" i="4" l="1"/>
  <c r="C791" i="4"/>
  <c r="D791" i="4" s="1"/>
  <c r="E791" i="4" s="1"/>
  <c r="C792" i="4" l="1"/>
  <c r="D792" i="4" s="1"/>
  <c r="E792" i="4" s="1"/>
  <c r="B793" i="4"/>
  <c r="B794" i="4" l="1"/>
  <c r="C793" i="4"/>
  <c r="D793" i="4" s="1"/>
  <c r="E793" i="4" s="1"/>
  <c r="C794" i="4" l="1"/>
  <c r="D794" i="4" s="1"/>
  <c r="E794" i="4" s="1"/>
  <c r="B795" i="4"/>
  <c r="B796" i="4" l="1"/>
  <c r="C795" i="4"/>
  <c r="D795" i="4" s="1"/>
  <c r="E795" i="4" s="1"/>
  <c r="C796" i="4" l="1"/>
  <c r="D796" i="4" s="1"/>
  <c r="E796" i="4" s="1"/>
  <c r="B797" i="4"/>
  <c r="B798" i="4" l="1"/>
  <c r="C797" i="4"/>
  <c r="D797" i="4" s="1"/>
  <c r="E797" i="4" s="1"/>
  <c r="C798" i="4" l="1"/>
  <c r="D798" i="4" s="1"/>
  <c r="E798" i="4" s="1"/>
  <c r="B799" i="4"/>
  <c r="B800" i="4" l="1"/>
  <c r="C799" i="4"/>
  <c r="D799" i="4" s="1"/>
  <c r="E799" i="4" s="1"/>
  <c r="C800" i="4" l="1"/>
  <c r="D800" i="4" s="1"/>
  <c r="E800" i="4" s="1"/>
  <c r="B801" i="4"/>
  <c r="B802" i="4" l="1"/>
  <c r="C801" i="4"/>
  <c r="D801" i="4" s="1"/>
  <c r="E801" i="4" s="1"/>
  <c r="C802" i="4" l="1"/>
  <c r="D802" i="4" s="1"/>
  <c r="E802" i="4" s="1"/>
  <c r="B803" i="4"/>
  <c r="B804" i="4" l="1"/>
  <c r="C803" i="4"/>
  <c r="D803" i="4" s="1"/>
  <c r="E803" i="4" s="1"/>
  <c r="C804" i="4" l="1"/>
  <c r="D804" i="4" s="1"/>
  <c r="E804" i="4" s="1"/>
  <c r="B805" i="4"/>
  <c r="B806" i="4" l="1"/>
  <c r="C805" i="4"/>
  <c r="D805" i="4" s="1"/>
  <c r="E805" i="4" s="1"/>
  <c r="B807" i="4" l="1"/>
  <c r="C806" i="4"/>
  <c r="D806" i="4" s="1"/>
  <c r="E806" i="4" s="1"/>
  <c r="C807" i="4" l="1"/>
  <c r="D807" i="4" s="1"/>
  <c r="E807" i="4" s="1"/>
  <c r="B808" i="4"/>
  <c r="C808" i="4" l="1"/>
  <c r="D808" i="4" s="1"/>
  <c r="E808" i="4" s="1"/>
  <c r="B809" i="4"/>
  <c r="C809" i="4" l="1"/>
  <c r="D809" i="4" s="1"/>
  <c r="E809" i="4" s="1"/>
  <c r="B810" i="4"/>
  <c r="C810" i="4" l="1"/>
  <c r="D810" i="4" s="1"/>
  <c r="E810" i="4" s="1"/>
  <c r="B811" i="4"/>
  <c r="C811" i="4" l="1"/>
  <c r="D811" i="4" s="1"/>
  <c r="E811" i="4" s="1"/>
  <c r="B812" i="4"/>
  <c r="C812" i="4" l="1"/>
  <c r="D812" i="4" s="1"/>
  <c r="E812" i="4" s="1"/>
  <c r="B813" i="4"/>
  <c r="C813" i="4" l="1"/>
  <c r="D813" i="4" s="1"/>
  <c r="E813" i="4" s="1"/>
  <c r="B814" i="4"/>
  <c r="C814" i="4" l="1"/>
  <c r="D814" i="4" s="1"/>
  <c r="E814" i="4" s="1"/>
  <c r="B815" i="4"/>
  <c r="C815" i="4" l="1"/>
  <c r="D815" i="4" s="1"/>
  <c r="E815" i="4" s="1"/>
  <c r="B816" i="4"/>
  <c r="C816" i="4" l="1"/>
  <c r="D816" i="4" s="1"/>
  <c r="E816" i="4" s="1"/>
  <c r="B817" i="4"/>
  <c r="C817" i="4" l="1"/>
  <c r="D817" i="4" s="1"/>
  <c r="E817" i="4" s="1"/>
  <c r="B818" i="4"/>
  <c r="C818" i="4" l="1"/>
  <c r="D818" i="4" s="1"/>
  <c r="E818" i="4" s="1"/>
  <c r="B819" i="4"/>
  <c r="C819" i="4" l="1"/>
  <c r="D819" i="4" s="1"/>
  <c r="E819" i="4" s="1"/>
  <c r="B820" i="4"/>
  <c r="C820" i="4" l="1"/>
  <c r="D820" i="4" s="1"/>
  <c r="E820" i="4" s="1"/>
  <c r="B821" i="4"/>
  <c r="C821" i="4" l="1"/>
  <c r="D821" i="4" s="1"/>
  <c r="E821" i="4" s="1"/>
  <c r="B822" i="4"/>
  <c r="C822" i="4" l="1"/>
  <c r="D822" i="4" s="1"/>
  <c r="E822" i="4" s="1"/>
  <c r="B823" i="4"/>
  <c r="C823" i="4" l="1"/>
  <c r="D823" i="4" s="1"/>
  <c r="E823" i="4" s="1"/>
  <c r="B824" i="4"/>
  <c r="C824" i="4" l="1"/>
  <c r="D824" i="4" s="1"/>
  <c r="E824" i="4" s="1"/>
  <c r="B825" i="4"/>
  <c r="C825" i="4" l="1"/>
  <c r="D825" i="4" s="1"/>
  <c r="E825" i="4" s="1"/>
  <c r="B826" i="4"/>
  <c r="C826" i="4" l="1"/>
  <c r="D826" i="4" s="1"/>
  <c r="E826" i="4" s="1"/>
  <c r="B827" i="4"/>
  <c r="C827" i="4" l="1"/>
  <c r="D827" i="4" s="1"/>
  <c r="E827" i="4" s="1"/>
  <c r="B828" i="4"/>
  <c r="C828" i="4" l="1"/>
  <c r="D828" i="4" s="1"/>
  <c r="E828" i="4" s="1"/>
  <c r="B829" i="4"/>
  <c r="C829" i="4" l="1"/>
  <c r="D829" i="4" s="1"/>
  <c r="E829" i="4" s="1"/>
  <c r="B830" i="4"/>
  <c r="C830" i="4" l="1"/>
  <c r="D830" i="4" s="1"/>
  <c r="E830" i="4" s="1"/>
  <c r="B831" i="4"/>
  <c r="C831" i="4" l="1"/>
  <c r="D831" i="4" s="1"/>
  <c r="E831" i="4" s="1"/>
  <c r="B832" i="4"/>
  <c r="C832" i="4" l="1"/>
  <c r="D832" i="4" s="1"/>
  <c r="E832" i="4" s="1"/>
  <c r="B833" i="4"/>
  <c r="C833" i="4" l="1"/>
  <c r="D833" i="4" s="1"/>
  <c r="E833" i="4" s="1"/>
  <c r="B834" i="4"/>
  <c r="C834" i="4" l="1"/>
  <c r="D834" i="4" s="1"/>
  <c r="E834" i="4" s="1"/>
  <c r="B835" i="4"/>
  <c r="C835" i="4" l="1"/>
  <c r="D835" i="4" s="1"/>
  <c r="E835" i="4" s="1"/>
  <c r="B836" i="4"/>
  <c r="C836" i="4" l="1"/>
  <c r="D836" i="4" s="1"/>
  <c r="E836" i="4" s="1"/>
  <c r="B837" i="4"/>
  <c r="C837" i="4" l="1"/>
  <c r="D837" i="4" s="1"/>
  <c r="E837" i="4" s="1"/>
  <c r="B838" i="4"/>
  <c r="C838" i="4" l="1"/>
  <c r="D838" i="4" s="1"/>
  <c r="E838" i="4" s="1"/>
  <c r="B839" i="4"/>
  <c r="C839" i="4" l="1"/>
  <c r="D839" i="4" s="1"/>
  <c r="E839" i="4" s="1"/>
  <c r="B840" i="4"/>
  <c r="C840" i="4" l="1"/>
  <c r="D840" i="4" s="1"/>
  <c r="E840" i="4" s="1"/>
  <c r="B841" i="4"/>
  <c r="C841" i="4" l="1"/>
  <c r="D841" i="4" s="1"/>
  <c r="E841" i="4" s="1"/>
  <c r="B842" i="4"/>
  <c r="C842" i="4" l="1"/>
  <c r="D842" i="4" s="1"/>
  <c r="E842" i="4" s="1"/>
  <c r="B843" i="4"/>
  <c r="C843" i="4" l="1"/>
  <c r="D843" i="4" s="1"/>
  <c r="E843" i="4" s="1"/>
  <c r="B844" i="4"/>
  <c r="C844" i="4" l="1"/>
  <c r="D844" i="4" s="1"/>
  <c r="E844" i="4" s="1"/>
  <c r="B845" i="4"/>
  <c r="C845" i="4" l="1"/>
  <c r="D845" i="4" s="1"/>
  <c r="E845" i="4" s="1"/>
  <c r="B846" i="4"/>
  <c r="C846" i="4" l="1"/>
  <c r="D846" i="4" s="1"/>
  <c r="E846" i="4" s="1"/>
  <c r="B847" i="4"/>
  <c r="C847" i="4" l="1"/>
  <c r="D847" i="4" s="1"/>
  <c r="E847" i="4" s="1"/>
  <c r="B848" i="4"/>
  <c r="C848" i="4" l="1"/>
  <c r="D848" i="4" s="1"/>
  <c r="E848" i="4" s="1"/>
  <c r="B849" i="4"/>
  <c r="C849" i="4" l="1"/>
  <c r="D849" i="4" s="1"/>
  <c r="E849" i="4" s="1"/>
  <c r="B850" i="4"/>
  <c r="C850" i="4" l="1"/>
  <c r="D850" i="4" s="1"/>
  <c r="E850" i="4" s="1"/>
  <c r="B851" i="4"/>
  <c r="C851" i="4" l="1"/>
  <c r="D851" i="4" s="1"/>
  <c r="E851" i="4" s="1"/>
  <c r="B852" i="4"/>
  <c r="C852" i="4" l="1"/>
  <c r="D852" i="4" s="1"/>
  <c r="E852" i="4" s="1"/>
  <c r="B853" i="4"/>
  <c r="C853" i="4" l="1"/>
  <c r="D853" i="4" s="1"/>
  <c r="E853" i="4" s="1"/>
  <c r="B854" i="4"/>
  <c r="C854" i="4" l="1"/>
  <c r="D854" i="4" s="1"/>
  <c r="E854" i="4" s="1"/>
  <c r="B855" i="4"/>
  <c r="C855" i="4" l="1"/>
  <c r="D855" i="4" s="1"/>
  <c r="E855" i="4" s="1"/>
  <c r="B856" i="4"/>
  <c r="C856" i="4" l="1"/>
  <c r="D856" i="4" s="1"/>
  <c r="E856" i="4" s="1"/>
  <c r="B857" i="4"/>
  <c r="C857" i="4" l="1"/>
  <c r="D857" i="4" s="1"/>
  <c r="E857" i="4" s="1"/>
  <c r="B858" i="4"/>
  <c r="C858" i="4" l="1"/>
  <c r="D858" i="4" s="1"/>
  <c r="E858" i="4" s="1"/>
  <c r="B859" i="4"/>
  <c r="C859" i="4" l="1"/>
  <c r="D859" i="4" s="1"/>
  <c r="E859" i="4" s="1"/>
  <c r="B860" i="4"/>
  <c r="C860" i="4" l="1"/>
  <c r="D860" i="4" s="1"/>
  <c r="E860" i="4" s="1"/>
  <c r="B861" i="4"/>
  <c r="C861" i="4" l="1"/>
  <c r="D861" i="4" s="1"/>
  <c r="E861" i="4" s="1"/>
  <c r="B862" i="4"/>
  <c r="C862" i="4" l="1"/>
  <c r="D862" i="4" s="1"/>
  <c r="E862" i="4" s="1"/>
  <c r="B863" i="4"/>
  <c r="C863" i="4" l="1"/>
  <c r="D863" i="4" s="1"/>
  <c r="E863" i="4" s="1"/>
  <c r="B864" i="4"/>
  <c r="C864" i="4" l="1"/>
  <c r="D864" i="4" s="1"/>
  <c r="E864" i="4" s="1"/>
  <c r="B865" i="4"/>
  <c r="C865" i="4" l="1"/>
  <c r="D865" i="4" s="1"/>
  <c r="E865" i="4" s="1"/>
  <c r="B866" i="4"/>
  <c r="C866" i="4" l="1"/>
  <c r="D866" i="4" s="1"/>
  <c r="E866" i="4" s="1"/>
  <c r="B867" i="4"/>
  <c r="C867" i="4" l="1"/>
  <c r="D867" i="4" s="1"/>
  <c r="E867" i="4" s="1"/>
  <c r="B868" i="4"/>
  <c r="C868" i="4" l="1"/>
  <c r="D868" i="4" s="1"/>
  <c r="E868" i="4" s="1"/>
  <c r="B869" i="4"/>
  <c r="C869" i="4" l="1"/>
  <c r="D869" i="4" s="1"/>
  <c r="E869" i="4" s="1"/>
  <c r="B870" i="4"/>
  <c r="C870" i="4" l="1"/>
  <c r="D870" i="4" s="1"/>
  <c r="E870" i="4" s="1"/>
  <c r="B871" i="4"/>
  <c r="C871" i="4" l="1"/>
  <c r="D871" i="4" s="1"/>
  <c r="E871" i="4" s="1"/>
  <c r="B872" i="4"/>
  <c r="C872" i="4" l="1"/>
  <c r="D872" i="4" s="1"/>
  <c r="E872" i="4" s="1"/>
  <c r="B873" i="4"/>
  <c r="C873" i="4" l="1"/>
  <c r="D873" i="4" s="1"/>
  <c r="E873" i="4" s="1"/>
  <c r="B874" i="4"/>
  <c r="C874" i="4" l="1"/>
  <c r="D874" i="4" s="1"/>
  <c r="E874" i="4" s="1"/>
  <c r="B875" i="4"/>
  <c r="C875" i="4" l="1"/>
  <c r="D875" i="4" s="1"/>
  <c r="E875" i="4" s="1"/>
  <c r="B876" i="4"/>
  <c r="C876" i="4" l="1"/>
  <c r="D876" i="4" s="1"/>
  <c r="E876" i="4" s="1"/>
  <c r="B877" i="4"/>
  <c r="C877" i="4" l="1"/>
  <c r="D877" i="4" s="1"/>
  <c r="E877" i="4" s="1"/>
  <c r="B878" i="4"/>
  <c r="C878" i="4" l="1"/>
  <c r="D878" i="4" s="1"/>
  <c r="E878" i="4" s="1"/>
  <c r="B879" i="4"/>
  <c r="C879" i="4" l="1"/>
  <c r="D879" i="4" s="1"/>
  <c r="E879" i="4" s="1"/>
  <c r="B880" i="4"/>
  <c r="C880" i="4" l="1"/>
  <c r="D880" i="4" s="1"/>
  <c r="E880" i="4" s="1"/>
  <c r="B881" i="4"/>
  <c r="C881" i="4" l="1"/>
  <c r="D881" i="4" s="1"/>
  <c r="E881" i="4" s="1"/>
  <c r="B882" i="4"/>
  <c r="C882" i="4" l="1"/>
  <c r="D882" i="4" s="1"/>
  <c r="E882" i="4" s="1"/>
  <c r="B883" i="4"/>
  <c r="C883" i="4" l="1"/>
  <c r="D883" i="4" s="1"/>
  <c r="E883" i="4" s="1"/>
  <c r="B884" i="4"/>
  <c r="C884" i="4" l="1"/>
  <c r="D884" i="4" s="1"/>
  <c r="E884" i="4" s="1"/>
  <c r="B885" i="4"/>
  <c r="C885" i="4" l="1"/>
  <c r="D885" i="4" s="1"/>
  <c r="E885" i="4" s="1"/>
  <c r="B886" i="4"/>
  <c r="C886" i="4" l="1"/>
  <c r="D886" i="4" s="1"/>
  <c r="E886" i="4" s="1"/>
  <c r="B887" i="4"/>
  <c r="C887" i="4" l="1"/>
  <c r="D887" i="4" s="1"/>
  <c r="E887" i="4" s="1"/>
  <c r="B888" i="4"/>
  <c r="C888" i="4" l="1"/>
  <c r="D888" i="4" s="1"/>
  <c r="E888" i="4" s="1"/>
  <c r="B889" i="4"/>
  <c r="C889" i="4" l="1"/>
  <c r="D889" i="4" s="1"/>
  <c r="E889" i="4" s="1"/>
  <c r="B890" i="4"/>
  <c r="C890" i="4" l="1"/>
  <c r="D890" i="4" s="1"/>
  <c r="E890" i="4" s="1"/>
  <c r="B891" i="4"/>
  <c r="B892" i="4" l="1"/>
  <c r="C891" i="4"/>
  <c r="D891" i="4" s="1"/>
  <c r="E891" i="4" s="1"/>
  <c r="C892" i="4" l="1"/>
  <c r="D892" i="4" s="1"/>
  <c r="E892" i="4" s="1"/>
  <c r="B893" i="4"/>
  <c r="C893" i="4" l="1"/>
  <c r="D893" i="4" s="1"/>
  <c r="E893" i="4" s="1"/>
  <c r="B894" i="4"/>
  <c r="C894" i="4" l="1"/>
  <c r="D894" i="4" s="1"/>
  <c r="E894" i="4" s="1"/>
  <c r="B895" i="4"/>
  <c r="C895" i="4" l="1"/>
  <c r="D895" i="4" s="1"/>
  <c r="E895" i="4" s="1"/>
  <c r="B896" i="4"/>
  <c r="C896" i="4" l="1"/>
  <c r="D896" i="4" s="1"/>
  <c r="E896" i="4" s="1"/>
  <c r="B897" i="4"/>
  <c r="C897" i="4" l="1"/>
  <c r="D897" i="4" s="1"/>
  <c r="E897" i="4" s="1"/>
  <c r="B898" i="4"/>
  <c r="C898" i="4" l="1"/>
  <c r="D898" i="4" s="1"/>
  <c r="E898" i="4" s="1"/>
  <c r="B899" i="4"/>
  <c r="C899" i="4" l="1"/>
  <c r="D899" i="4" s="1"/>
  <c r="E899" i="4" s="1"/>
  <c r="B900" i="4"/>
  <c r="C900" i="4" l="1"/>
  <c r="D900" i="4" s="1"/>
  <c r="E900" i="4" s="1"/>
  <c r="B901" i="4"/>
  <c r="C901" i="4" l="1"/>
  <c r="D901" i="4" s="1"/>
  <c r="E901" i="4" s="1"/>
  <c r="B902" i="4"/>
  <c r="C902" i="4" l="1"/>
  <c r="D902" i="4" s="1"/>
  <c r="E902" i="4" s="1"/>
  <c r="B903" i="4"/>
  <c r="C903" i="4" l="1"/>
  <c r="D903" i="4" s="1"/>
  <c r="E903" i="4" s="1"/>
  <c r="B904" i="4"/>
  <c r="C904" i="4" l="1"/>
  <c r="D904" i="4" s="1"/>
  <c r="E904" i="4" s="1"/>
  <c r="B905" i="4"/>
  <c r="C905" i="4" l="1"/>
  <c r="D905" i="4" s="1"/>
  <c r="E905" i="4" s="1"/>
  <c r="B906" i="4"/>
  <c r="C906" i="4" l="1"/>
  <c r="D906" i="4" s="1"/>
  <c r="E906" i="4" s="1"/>
  <c r="B907" i="4"/>
  <c r="C907" i="4" l="1"/>
  <c r="D907" i="4" s="1"/>
  <c r="E907" i="4" s="1"/>
  <c r="B908" i="4"/>
  <c r="C908" i="4" l="1"/>
  <c r="D908" i="4" s="1"/>
  <c r="E908" i="4" s="1"/>
  <c r="B909" i="4"/>
  <c r="C909" i="4" l="1"/>
  <c r="D909" i="4" s="1"/>
  <c r="E909" i="4" s="1"/>
  <c r="B910" i="4"/>
  <c r="C910" i="4" l="1"/>
  <c r="D910" i="4" s="1"/>
  <c r="E910" i="4" s="1"/>
  <c r="B911" i="4"/>
  <c r="C911" i="4" l="1"/>
  <c r="D911" i="4" s="1"/>
  <c r="E911" i="4" s="1"/>
  <c r="B912" i="4"/>
  <c r="C912" i="4" l="1"/>
  <c r="D912" i="4" s="1"/>
  <c r="E912" i="4" s="1"/>
  <c r="B913" i="4"/>
  <c r="C913" i="4" l="1"/>
  <c r="D913" i="4" s="1"/>
  <c r="E913" i="4" s="1"/>
  <c r="B914" i="4"/>
  <c r="C914" i="4" l="1"/>
  <c r="D914" i="4" s="1"/>
  <c r="E914" i="4" s="1"/>
  <c r="B915" i="4"/>
  <c r="C915" i="4" l="1"/>
  <c r="D915" i="4" s="1"/>
  <c r="E915" i="4" s="1"/>
  <c r="B916" i="4"/>
  <c r="C916" i="4" l="1"/>
  <c r="D916" i="4" s="1"/>
  <c r="E916" i="4" s="1"/>
  <c r="B917" i="4"/>
  <c r="C917" i="4" l="1"/>
  <c r="D917" i="4" s="1"/>
  <c r="E917" i="4" s="1"/>
  <c r="B918" i="4"/>
  <c r="C918" i="4" l="1"/>
  <c r="D918" i="4" s="1"/>
  <c r="E918" i="4" s="1"/>
  <c r="B919" i="4"/>
  <c r="C919" i="4" l="1"/>
  <c r="D919" i="4" s="1"/>
  <c r="E919" i="4" s="1"/>
  <c r="B920" i="4"/>
  <c r="C920" i="4" l="1"/>
  <c r="D920" i="4" s="1"/>
  <c r="E920" i="4" s="1"/>
  <c r="B921" i="4"/>
  <c r="C921" i="4" l="1"/>
  <c r="D921" i="4" s="1"/>
  <c r="E921" i="4" s="1"/>
  <c r="B922" i="4"/>
  <c r="C922" i="4" l="1"/>
  <c r="D922" i="4" s="1"/>
  <c r="E922" i="4" s="1"/>
  <c r="B923" i="4"/>
  <c r="C923" i="4" l="1"/>
  <c r="D923" i="4" s="1"/>
  <c r="E923" i="4" s="1"/>
  <c r="B924" i="4"/>
  <c r="C924" i="4" l="1"/>
  <c r="D924" i="4" s="1"/>
  <c r="E924" i="4" s="1"/>
  <c r="B925" i="4"/>
  <c r="C925" i="4" l="1"/>
  <c r="D925" i="4" s="1"/>
  <c r="E925" i="4" s="1"/>
  <c r="B926" i="4"/>
  <c r="C926" i="4" l="1"/>
  <c r="D926" i="4" s="1"/>
  <c r="E926" i="4" s="1"/>
  <c r="B927" i="4"/>
  <c r="C927" i="4" l="1"/>
  <c r="D927" i="4" s="1"/>
  <c r="E927" i="4" s="1"/>
  <c r="B928" i="4"/>
  <c r="C928" i="4" l="1"/>
  <c r="D928" i="4" s="1"/>
  <c r="E928" i="4" s="1"/>
  <c r="B929" i="4"/>
  <c r="C929" i="4" l="1"/>
  <c r="D929" i="4" s="1"/>
  <c r="E929" i="4" s="1"/>
  <c r="B930" i="4"/>
  <c r="C930" i="4" l="1"/>
  <c r="D930" i="4" s="1"/>
  <c r="E930" i="4" s="1"/>
  <c r="B931" i="4"/>
  <c r="C931" i="4" l="1"/>
  <c r="D931" i="4" s="1"/>
  <c r="E931" i="4" s="1"/>
  <c r="B932" i="4"/>
  <c r="C932" i="4" l="1"/>
  <c r="D932" i="4" s="1"/>
  <c r="E932" i="4" s="1"/>
  <c r="B933" i="4"/>
  <c r="C933" i="4" l="1"/>
  <c r="D933" i="4" s="1"/>
  <c r="E933" i="4" s="1"/>
  <c r="B934" i="4"/>
  <c r="C934" i="4" l="1"/>
  <c r="D934" i="4" s="1"/>
  <c r="E934" i="4" s="1"/>
  <c r="B935" i="4"/>
  <c r="C935" i="4" l="1"/>
  <c r="D935" i="4" s="1"/>
  <c r="E935" i="4" s="1"/>
  <c r="B936" i="4"/>
  <c r="C936" i="4" l="1"/>
  <c r="D936" i="4" s="1"/>
  <c r="E936" i="4" s="1"/>
  <c r="B937" i="4"/>
  <c r="C937" i="4" l="1"/>
  <c r="D937" i="4" s="1"/>
  <c r="E937" i="4" s="1"/>
  <c r="B938" i="4"/>
  <c r="C938" i="4" l="1"/>
  <c r="D938" i="4" s="1"/>
  <c r="E938" i="4" s="1"/>
  <c r="B939" i="4"/>
  <c r="C939" i="4" l="1"/>
  <c r="D939" i="4" s="1"/>
  <c r="E939" i="4" s="1"/>
  <c r="B940" i="4"/>
  <c r="C940" i="4" l="1"/>
  <c r="D940" i="4" s="1"/>
  <c r="E940" i="4" s="1"/>
  <c r="B941" i="4"/>
  <c r="C941" i="4" l="1"/>
  <c r="D941" i="4" s="1"/>
  <c r="E941" i="4" s="1"/>
  <c r="B942" i="4"/>
  <c r="C942" i="4" l="1"/>
  <c r="D942" i="4" s="1"/>
  <c r="E942" i="4" s="1"/>
  <c r="B943" i="4"/>
  <c r="C943" i="4" l="1"/>
  <c r="D943" i="4" s="1"/>
  <c r="E943" i="4" s="1"/>
  <c r="B944" i="4"/>
  <c r="C944" i="4" l="1"/>
  <c r="D944" i="4" s="1"/>
  <c r="E944" i="4" s="1"/>
  <c r="B945" i="4"/>
  <c r="C945" i="4" l="1"/>
  <c r="D945" i="4" s="1"/>
  <c r="E945" i="4" s="1"/>
  <c r="B946" i="4"/>
  <c r="C946" i="4" l="1"/>
  <c r="D946" i="4" s="1"/>
  <c r="E946" i="4" s="1"/>
  <c r="B947" i="4"/>
  <c r="C947" i="4" l="1"/>
  <c r="D947" i="4" s="1"/>
  <c r="E947" i="4" s="1"/>
  <c r="B948" i="4"/>
  <c r="C948" i="4" l="1"/>
  <c r="D948" i="4" s="1"/>
  <c r="E948" i="4" s="1"/>
  <c r="B949" i="4"/>
  <c r="C949" i="4" l="1"/>
  <c r="D949" i="4" s="1"/>
  <c r="E949" i="4" s="1"/>
  <c r="B950" i="4"/>
  <c r="C950" i="4" l="1"/>
  <c r="D950" i="4" s="1"/>
  <c r="E950" i="4" s="1"/>
  <c r="B951" i="4"/>
  <c r="C951" i="4" l="1"/>
  <c r="D951" i="4" s="1"/>
  <c r="E951" i="4" s="1"/>
  <c r="B952" i="4"/>
  <c r="C952" i="4" l="1"/>
  <c r="D952" i="4" s="1"/>
  <c r="E952" i="4" s="1"/>
  <c r="B953" i="4"/>
  <c r="C953" i="4" l="1"/>
  <c r="D953" i="4" s="1"/>
  <c r="E953" i="4" s="1"/>
  <c r="B954" i="4"/>
  <c r="C954" i="4" l="1"/>
  <c r="D954" i="4" s="1"/>
  <c r="E954" i="4" s="1"/>
  <c r="B955" i="4"/>
  <c r="C955" i="4" l="1"/>
  <c r="D955" i="4" s="1"/>
  <c r="E955" i="4" s="1"/>
  <c r="B956" i="4"/>
  <c r="C956" i="4" l="1"/>
  <c r="D956" i="4" s="1"/>
  <c r="E956" i="4" s="1"/>
  <c r="B957" i="4"/>
  <c r="C957" i="4" l="1"/>
  <c r="D957" i="4" s="1"/>
  <c r="E957" i="4" s="1"/>
  <c r="B958" i="4"/>
  <c r="C958" i="4" l="1"/>
  <c r="D958" i="4" s="1"/>
  <c r="E958" i="4" s="1"/>
  <c r="B959" i="4"/>
  <c r="C959" i="4" l="1"/>
  <c r="D959" i="4" s="1"/>
  <c r="E959" i="4" s="1"/>
  <c r="B960" i="4"/>
  <c r="C960" i="4" l="1"/>
  <c r="D960" i="4" s="1"/>
  <c r="E960" i="4" s="1"/>
  <c r="B961" i="4"/>
  <c r="C961" i="4" l="1"/>
  <c r="D961" i="4" s="1"/>
  <c r="E961" i="4" s="1"/>
  <c r="B962" i="4"/>
  <c r="C962" i="4" l="1"/>
  <c r="D962" i="4" s="1"/>
  <c r="E962" i="4" s="1"/>
  <c r="B963" i="4"/>
  <c r="C963" i="4" l="1"/>
  <c r="D963" i="4" s="1"/>
  <c r="E963" i="4" s="1"/>
  <c r="B964" i="4"/>
  <c r="C964" i="4" l="1"/>
  <c r="D964" i="4" s="1"/>
  <c r="E964" i="4" s="1"/>
  <c r="B965" i="4"/>
  <c r="C965" i="4" l="1"/>
  <c r="D965" i="4" s="1"/>
  <c r="E965" i="4" s="1"/>
  <c r="B966" i="4"/>
  <c r="C966" i="4" l="1"/>
  <c r="D966" i="4" s="1"/>
  <c r="E966" i="4" s="1"/>
  <c r="B967" i="4"/>
  <c r="C967" i="4" l="1"/>
  <c r="D967" i="4" s="1"/>
  <c r="E967" i="4" s="1"/>
  <c r="B968" i="4"/>
  <c r="C968" i="4" l="1"/>
  <c r="D968" i="4" s="1"/>
  <c r="E968" i="4" s="1"/>
  <c r="B969" i="4"/>
  <c r="C969" i="4" l="1"/>
  <c r="D969" i="4" s="1"/>
  <c r="E969" i="4" s="1"/>
  <c r="B970" i="4"/>
  <c r="C970" i="4" l="1"/>
  <c r="D970" i="4" s="1"/>
  <c r="E970" i="4" s="1"/>
  <c r="B971" i="4"/>
  <c r="C971" i="4" l="1"/>
  <c r="D971" i="4" s="1"/>
  <c r="E971" i="4" s="1"/>
  <c r="B972" i="4"/>
  <c r="C972" i="4" l="1"/>
  <c r="D972" i="4" s="1"/>
  <c r="E972" i="4" s="1"/>
  <c r="B973" i="4"/>
  <c r="C973" i="4" l="1"/>
  <c r="D973" i="4" s="1"/>
  <c r="E973" i="4" s="1"/>
  <c r="B974" i="4"/>
  <c r="C974" i="4" l="1"/>
  <c r="D974" i="4" s="1"/>
  <c r="E974" i="4" s="1"/>
  <c r="B975" i="4"/>
  <c r="C975" i="4" l="1"/>
  <c r="D975" i="4" s="1"/>
  <c r="E975" i="4" s="1"/>
  <c r="B976" i="4"/>
  <c r="C976" i="4" l="1"/>
  <c r="D976" i="4" s="1"/>
  <c r="E976" i="4" s="1"/>
</calcChain>
</file>

<file path=xl/sharedStrings.xml><?xml version="1.0" encoding="utf-8"?>
<sst xmlns="http://schemas.openxmlformats.org/spreadsheetml/2006/main" count="23159" uniqueCount="959">
  <si>
    <t>T</t>
  </si>
  <si>
    <t>ω</t>
  </si>
  <si>
    <t>Efektif Kütle</t>
  </si>
  <si>
    <t>Kütle Katılım Oranı</t>
  </si>
  <si>
    <t>sn.</t>
  </si>
  <si>
    <t>g</t>
  </si>
  <si>
    <t>m</t>
  </si>
  <si>
    <t>Adım</t>
  </si>
  <si>
    <t>Yerdeğiştirme</t>
  </si>
  <si>
    <t>Taban Kesme</t>
  </si>
  <si>
    <t>kN</t>
  </si>
  <si>
    <t>Alan</t>
  </si>
  <si>
    <t>Yapı Periyoduna Karşılık Gelen Spektral Yerdeğiştirme</t>
  </si>
  <si>
    <t>Alan Kontrolü</t>
  </si>
  <si>
    <t>Oran &lt; 0.01</t>
  </si>
  <si>
    <t>Hareketli Yük Katılım Katsayısı</t>
  </si>
  <si>
    <t>HEDEF TEPE DEPLASMANI</t>
  </si>
  <si>
    <t>(+X Yönü)</t>
  </si>
  <si>
    <t>(+Y Yönü)</t>
  </si>
  <si>
    <t>Sabit Tek Modlu İtme Analizi (+X)</t>
  </si>
  <si>
    <t>İdealleştirilmiş Kapasite Diyagramı</t>
  </si>
  <si>
    <t>Mod</t>
  </si>
  <si>
    <t>Periyot</t>
  </si>
  <si>
    <t>Ux</t>
  </si>
  <si>
    <t>Uy</t>
  </si>
  <si>
    <t>Rz</t>
  </si>
  <si>
    <t>Kütle Katılım Oranları</t>
  </si>
  <si>
    <t>Toplam Ux</t>
  </si>
  <si>
    <t>Toplam Uy</t>
  </si>
  <si>
    <t>Toplam Uz</t>
  </si>
  <si>
    <t>YÜK İSİMLERİ</t>
  </si>
  <si>
    <t>ÖLÜ YÜKLER</t>
  </si>
  <si>
    <t>HAREKETLİ YÜKLER</t>
  </si>
  <si>
    <t>Dead</t>
  </si>
  <si>
    <t>Live</t>
  </si>
  <si>
    <t>İdealleştirilmiş K.E.</t>
  </si>
  <si>
    <t>Kapasite Eğrisi</t>
  </si>
  <si>
    <t>Kat</t>
  </si>
  <si>
    <t>Kesit</t>
  </si>
  <si>
    <t>Eleman No</t>
  </si>
  <si>
    <t>Fiber No</t>
  </si>
  <si>
    <t>Kesit İsmi</t>
  </si>
  <si>
    <t>Beton</t>
  </si>
  <si>
    <t>Donatı</t>
  </si>
  <si>
    <t>Malzeme</t>
  </si>
  <si>
    <t>Mafsal Konumu</t>
  </si>
  <si>
    <t>Mafsal İsmi</t>
  </si>
  <si>
    <t>Hasar Seviyesi</t>
  </si>
  <si>
    <t>Sabit Tek Modlu İtme Analizi</t>
  </si>
  <si>
    <t>Pushover_PX için Performans Adımı</t>
  </si>
  <si>
    <t>AdaptivePushover_PX için Analiz Numarası</t>
  </si>
  <si>
    <t>AdaptivePushover_PX için Performans Adımı</t>
  </si>
  <si>
    <t>Pushover_PY için Performans Adımı</t>
  </si>
  <si>
    <t>AdaptivePushover_PY için Analiz Numarası</t>
  </si>
  <si>
    <t>AdaptivePushover_PY için Performans Adımı</t>
  </si>
  <si>
    <t xml:space="preserve"> </t>
  </si>
  <si>
    <t>M3</t>
  </si>
  <si>
    <t>kN-m</t>
  </si>
  <si>
    <t>R3 Plastic</t>
  </si>
  <si>
    <t>rad</t>
  </si>
  <si>
    <t>İtme Analizi</t>
  </si>
  <si>
    <t>Analiz Adımı</t>
  </si>
  <si>
    <t>Aşılan Dönme Sınırı</t>
  </si>
  <si>
    <t>Alt Uç</t>
  </si>
  <si>
    <t>Üst Uç</t>
  </si>
  <si>
    <t>SH</t>
  </si>
  <si>
    <t>Birim Şekil Değiştirme</t>
  </si>
  <si>
    <t>TABLE 1</t>
  </si>
  <si>
    <t>Tepe Deplasmanı</t>
  </si>
  <si>
    <t>TABLE 2</t>
  </si>
  <si>
    <t>TABLE 3</t>
  </si>
  <si>
    <t>TABLE 4</t>
  </si>
  <si>
    <t>TABLE 5</t>
  </si>
  <si>
    <t>TABLE 6</t>
  </si>
  <si>
    <t>TABLE 7</t>
  </si>
  <si>
    <t>TABLE 8</t>
  </si>
  <si>
    <t>TABLE 9</t>
  </si>
  <si>
    <t>TABLE 10</t>
  </si>
  <si>
    <t>(m)</t>
  </si>
  <si>
    <t>Malzeme İsimleri</t>
  </si>
  <si>
    <t>Eleman Numarası</t>
  </si>
  <si>
    <t>Malzeme Seçimi</t>
  </si>
  <si>
    <t>Mafsal Konumları</t>
  </si>
  <si>
    <t>Donatı (Min)</t>
  </si>
  <si>
    <t>Donatı (Max)</t>
  </si>
  <si>
    <t>KH</t>
  </si>
  <si>
    <t>GÖ</t>
  </si>
  <si>
    <t>Basınç</t>
  </si>
  <si>
    <t>Çekme</t>
  </si>
  <si>
    <t>Sabit Tek Modlu İtme Analizi (+Y)</t>
  </si>
  <si>
    <t>Tüm Hasar Sınırlarını Göster</t>
  </si>
  <si>
    <t>GRUPLAMA</t>
  </si>
  <si>
    <t>Grup İsmi</t>
  </si>
  <si>
    <t>(+X)</t>
  </si>
  <si>
    <t>(+Y)</t>
  </si>
  <si>
    <t>Adaptive Tek Modlu İtme Analizi</t>
  </si>
  <si>
    <t>Adaptive Tek Modlu İtme Analizi (+X)</t>
  </si>
  <si>
    <t>Ve</t>
  </si>
  <si>
    <t>b</t>
  </si>
  <si>
    <t>mm</t>
  </si>
  <si>
    <t>d</t>
  </si>
  <si>
    <t>Düzeltme Katsayısı</t>
  </si>
  <si>
    <t>Ve/(b d fctm)</t>
  </si>
  <si>
    <t>Adaptive Tek Modlu İtme Analizi (+Y)</t>
  </si>
  <si>
    <t>SH_Constant</t>
  </si>
  <si>
    <t>Adaptive</t>
  </si>
  <si>
    <t>Pushover_PX</t>
  </si>
  <si>
    <t>Pushover_PY</t>
  </si>
  <si>
    <t>Kirişler</t>
  </si>
  <si>
    <t>Kolonlar</t>
  </si>
  <si>
    <t>İleri Hasar Bölgesindeki Kolonların Kat Kesme Kuvvetine Katkısı</t>
  </si>
  <si>
    <t>İki Ucu Belirgin Hasar Seviyesinde Olan Kolonların Kat Kesme Kuvvetine Katkısı</t>
  </si>
  <si>
    <t>Sınırlı Hasar Bölgesindeki Kiriş Oranı</t>
  </si>
  <si>
    <t>Belirgin Hasar Bölgesindeki Kiriş Oranı</t>
  </si>
  <si>
    <t>İleri Hasar Bölgesindeki Kiriş Oranı</t>
  </si>
  <si>
    <t>Göçme Bölgesindeki Kiriş Oranı</t>
  </si>
  <si>
    <t>Göçme Bölgesindeki Kolon Oranı</t>
  </si>
  <si>
    <t>Sınırlı Hasar Bölgesindeki Kolon Oranı</t>
  </si>
  <si>
    <t>Belirgin Hasar Bölgesindeki Kolon Oranı</t>
  </si>
  <si>
    <t>İleri Hasar Bölgesindeki Kolon Oranı</t>
  </si>
  <si>
    <t>AdaptivePushover_PX</t>
  </si>
  <si>
    <t>AdaptivePushover_PY</t>
  </si>
  <si>
    <t>Tepe Noktası (Unique Name)</t>
  </si>
  <si>
    <t>SH_Adaptive</t>
  </si>
  <si>
    <t>Hasar Sınırları (Pozitif)</t>
  </si>
  <si>
    <t>Hasar Sınırları (Negatif)</t>
  </si>
  <si>
    <t>TBDY-2018 Spektrumu (DD1, %5)</t>
  </si>
  <si>
    <t>C30x30</t>
  </si>
  <si>
    <t>C30x70</t>
  </si>
  <si>
    <t>C70x30</t>
  </si>
  <si>
    <t>C:\Users\doyil\Desktop\TEZ\Analizler\5 Katlı_DD1\S-5k-7-DTS1-ZA-Tasarim_overwrite-NL_New_DD1.EDB</t>
  </si>
  <si>
    <t>Story5</t>
  </si>
  <si>
    <t>C1H7</t>
  </si>
  <si>
    <t>C1H8</t>
  </si>
  <si>
    <t>C2H7</t>
  </si>
  <si>
    <t>C2H8</t>
  </si>
  <si>
    <t>C3H7</t>
  </si>
  <si>
    <t>C3H8</t>
  </si>
  <si>
    <t>C4H7</t>
  </si>
  <si>
    <t>C4H8</t>
  </si>
  <si>
    <t>C5H7</t>
  </si>
  <si>
    <t>C5H8</t>
  </si>
  <si>
    <t>C6H7</t>
  </si>
  <si>
    <t>C6H8</t>
  </si>
  <si>
    <t>C7H7</t>
  </si>
  <si>
    <t>C7H8</t>
  </si>
  <si>
    <t>C8H7</t>
  </si>
  <si>
    <t>C8H8</t>
  </si>
  <si>
    <t>C9H7</t>
  </si>
  <si>
    <t>C9H8</t>
  </si>
  <si>
    <t>C10H7</t>
  </si>
  <si>
    <t>C10H8</t>
  </si>
  <si>
    <t>C11H7</t>
  </si>
  <si>
    <t>C11H8</t>
  </si>
  <si>
    <t>C12H7</t>
  </si>
  <si>
    <t>C12H8</t>
  </si>
  <si>
    <t>C13H7</t>
  </si>
  <si>
    <t>C13H8</t>
  </si>
  <si>
    <t>C14H7</t>
  </si>
  <si>
    <t>C14H8</t>
  </si>
  <si>
    <t>C15H7</t>
  </si>
  <si>
    <t>C15H8</t>
  </si>
  <si>
    <t>C16H7</t>
  </si>
  <si>
    <t>C16H8</t>
  </si>
  <si>
    <t>C17H7</t>
  </si>
  <si>
    <t>C17H8</t>
  </si>
  <si>
    <t>C18H7</t>
  </si>
  <si>
    <t>C18H8</t>
  </si>
  <si>
    <t>C19H7</t>
  </si>
  <si>
    <t>C19H8</t>
  </si>
  <si>
    <t>C20H7</t>
  </si>
  <si>
    <t>C20H8</t>
  </si>
  <si>
    <t>C21H7</t>
  </si>
  <si>
    <t>C21H8</t>
  </si>
  <si>
    <t>C22H7</t>
  </si>
  <si>
    <t>C22H8</t>
  </si>
  <si>
    <t>C23H7</t>
  </si>
  <si>
    <t>C23H8</t>
  </si>
  <si>
    <t>C24H7</t>
  </si>
  <si>
    <t>C24H8</t>
  </si>
  <si>
    <t>Story4</t>
  </si>
  <si>
    <t>C1H9</t>
  </si>
  <si>
    <t>C1H10</t>
  </si>
  <si>
    <t>C2H9</t>
  </si>
  <si>
    <t>C2H10</t>
  </si>
  <si>
    <t>C3H9</t>
  </si>
  <si>
    <t>C3H10</t>
  </si>
  <si>
    <t>C4H9</t>
  </si>
  <si>
    <t>C4H10</t>
  </si>
  <si>
    <t>C5H9</t>
  </si>
  <si>
    <t>C5H10</t>
  </si>
  <si>
    <t>C6H9</t>
  </si>
  <si>
    <t>C6H10</t>
  </si>
  <si>
    <t>C7H9</t>
  </si>
  <si>
    <t>C7H10</t>
  </si>
  <si>
    <t>C8H9</t>
  </si>
  <si>
    <t>C8H10</t>
  </si>
  <si>
    <t>C9H9</t>
  </si>
  <si>
    <t>C9H10</t>
  </si>
  <si>
    <t>C10H9</t>
  </si>
  <si>
    <t>C10H10</t>
  </si>
  <si>
    <t>C11H9</t>
  </si>
  <si>
    <t>C11H10</t>
  </si>
  <si>
    <t>C12H9</t>
  </si>
  <si>
    <t>C12H10</t>
  </si>
  <si>
    <t>C13H9</t>
  </si>
  <si>
    <t>C13H10</t>
  </si>
  <si>
    <t>C14H9</t>
  </si>
  <si>
    <t>C14H10</t>
  </si>
  <si>
    <t>C15H9</t>
  </si>
  <si>
    <t>C15H10</t>
  </si>
  <si>
    <t>C16H9</t>
  </si>
  <si>
    <t>C16H10</t>
  </si>
  <si>
    <t>C17H9</t>
  </si>
  <si>
    <t>C17H10</t>
  </si>
  <si>
    <t>C18H9</t>
  </si>
  <si>
    <t>C18H10</t>
  </si>
  <si>
    <t>C19H9</t>
  </si>
  <si>
    <t>C19H10</t>
  </si>
  <si>
    <t>C20H9</t>
  </si>
  <si>
    <t>C20H10</t>
  </si>
  <si>
    <t>C21H9</t>
  </si>
  <si>
    <t>C21H10</t>
  </si>
  <si>
    <t>C22H9</t>
  </si>
  <si>
    <t>C22H10</t>
  </si>
  <si>
    <t>C23H9</t>
  </si>
  <si>
    <t>C23H10</t>
  </si>
  <si>
    <t>C24H9</t>
  </si>
  <si>
    <t>C24H10</t>
  </si>
  <si>
    <t>Story3</t>
  </si>
  <si>
    <t>C1H3</t>
  </si>
  <si>
    <t>C1H4</t>
  </si>
  <si>
    <t>C2H3</t>
  </si>
  <si>
    <t>C2H4</t>
  </si>
  <si>
    <t>C3H3</t>
  </si>
  <si>
    <t>C3H4</t>
  </si>
  <si>
    <t>C4H3</t>
  </si>
  <si>
    <t>C4H4</t>
  </si>
  <si>
    <t>C5H3</t>
  </si>
  <si>
    <t>C5H4</t>
  </si>
  <si>
    <t>C6H3</t>
  </si>
  <si>
    <t>C6H4</t>
  </si>
  <si>
    <t>C7H3</t>
  </si>
  <si>
    <t>C7H4</t>
  </si>
  <si>
    <t>C8H3</t>
  </si>
  <si>
    <t>C8H4</t>
  </si>
  <si>
    <t>C9H3</t>
  </si>
  <si>
    <t>C9H4</t>
  </si>
  <si>
    <t>C10H3</t>
  </si>
  <si>
    <t>C10H4</t>
  </si>
  <si>
    <t>C11H3</t>
  </si>
  <si>
    <t>C11H4</t>
  </si>
  <si>
    <t>C12H3</t>
  </si>
  <si>
    <t>C12H4</t>
  </si>
  <si>
    <t>C13H3</t>
  </si>
  <si>
    <t>C13H4</t>
  </si>
  <si>
    <t>C14H3</t>
  </si>
  <si>
    <t>C14H4</t>
  </si>
  <si>
    <t>C15H3</t>
  </si>
  <si>
    <t>C15H4</t>
  </si>
  <si>
    <t>C16H3</t>
  </si>
  <si>
    <t>C16H4</t>
  </si>
  <si>
    <t>C17H3</t>
  </si>
  <si>
    <t>C17H4</t>
  </si>
  <si>
    <t>C18H3</t>
  </si>
  <si>
    <t>C18H4</t>
  </si>
  <si>
    <t>C19H3</t>
  </si>
  <si>
    <t>C19H4</t>
  </si>
  <si>
    <t>C20H3</t>
  </si>
  <si>
    <t>C20H4</t>
  </si>
  <si>
    <t>C21H3</t>
  </si>
  <si>
    <t>C21H4</t>
  </si>
  <si>
    <t>C22H3</t>
  </si>
  <si>
    <t>C22H4</t>
  </si>
  <si>
    <t>C23H3</t>
  </si>
  <si>
    <t>C23H4</t>
  </si>
  <si>
    <t>C24H3</t>
  </si>
  <si>
    <t>C24H4</t>
  </si>
  <si>
    <t>Story2</t>
  </si>
  <si>
    <t>C1H5</t>
  </si>
  <si>
    <t>C1H6</t>
  </si>
  <si>
    <t>C2H5</t>
  </si>
  <si>
    <t>C2H6</t>
  </si>
  <si>
    <t>C3H5</t>
  </si>
  <si>
    <t>C3H6</t>
  </si>
  <si>
    <t>C4H5</t>
  </si>
  <si>
    <t>C4H6</t>
  </si>
  <si>
    <t>C5H5</t>
  </si>
  <si>
    <t>C5H6</t>
  </si>
  <si>
    <t>C6H5</t>
  </si>
  <si>
    <t>C6H6</t>
  </si>
  <si>
    <t>C7H5</t>
  </si>
  <si>
    <t>C7H6</t>
  </si>
  <si>
    <t>C8H5</t>
  </si>
  <si>
    <t>C8H6</t>
  </si>
  <si>
    <t>C9H5</t>
  </si>
  <si>
    <t>C9H6</t>
  </si>
  <si>
    <t>C10H5</t>
  </si>
  <si>
    <t>C10H6</t>
  </si>
  <si>
    <t>C11H5</t>
  </si>
  <si>
    <t>C11H6</t>
  </si>
  <si>
    <t>C12H5</t>
  </si>
  <si>
    <t>C12H6</t>
  </si>
  <si>
    <t>C13H5</t>
  </si>
  <si>
    <t>C13H6</t>
  </si>
  <si>
    <t>C14H5</t>
  </si>
  <si>
    <t>C14H6</t>
  </si>
  <si>
    <t>C15H5</t>
  </si>
  <si>
    <t>C15H6</t>
  </si>
  <si>
    <t>C16H5</t>
  </si>
  <si>
    <t>C16H6</t>
  </si>
  <si>
    <t>C17H5</t>
  </si>
  <si>
    <t>C17H6</t>
  </si>
  <si>
    <t>C18H5</t>
  </si>
  <si>
    <t>C18H6</t>
  </si>
  <si>
    <t>C19H5</t>
  </si>
  <si>
    <t>C19H6</t>
  </si>
  <si>
    <t>C20H5</t>
  </si>
  <si>
    <t>C20H6</t>
  </si>
  <si>
    <t>C21H5</t>
  </si>
  <si>
    <t>C21H6</t>
  </si>
  <si>
    <t>C22H5</t>
  </si>
  <si>
    <t>C22H6</t>
  </si>
  <si>
    <t>C23H5</t>
  </si>
  <si>
    <t>C23H6</t>
  </si>
  <si>
    <t>C24H5</t>
  </si>
  <si>
    <t>C24H6</t>
  </si>
  <si>
    <t>Story1</t>
  </si>
  <si>
    <t>C1H1</t>
  </si>
  <si>
    <t>C1H2</t>
  </si>
  <si>
    <t>C2H1</t>
  </si>
  <si>
    <t>C2H2</t>
  </si>
  <si>
    <t>C3H1</t>
  </si>
  <si>
    <t>C3H2</t>
  </si>
  <si>
    <t>C4H1</t>
  </si>
  <si>
    <t>C4H2</t>
  </si>
  <si>
    <t>C5H1</t>
  </si>
  <si>
    <t>C5H2</t>
  </si>
  <si>
    <t>C6H1</t>
  </si>
  <si>
    <t>C6H2</t>
  </si>
  <si>
    <t>C7H1</t>
  </si>
  <si>
    <t>C7H2</t>
  </si>
  <si>
    <t>C8H1</t>
  </si>
  <si>
    <t>C8H2</t>
  </si>
  <si>
    <t>C9H1</t>
  </si>
  <si>
    <t>C9H2</t>
  </si>
  <si>
    <t>C10H1</t>
  </si>
  <si>
    <t>C10H2</t>
  </si>
  <si>
    <t>C11H1</t>
  </si>
  <si>
    <t>C11H2</t>
  </si>
  <si>
    <t>C12H1</t>
  </si>
  <si>
    <t>C12H2</t>
  </si>
  <si>
    <t>C13H1</t>
  </si>
  <si>
    <t>C13H2</t>
  </si>
  <si>
    <t>C14H1</t>
  </si>
  <si>
    <t>C14H2</t>
  </si>
  <si>
    <t>C15H1</t>
  </si>
  <si>
    <t>C15H2</t>
  </si>
  <si>
    <t>C16H1</t>
  </si>
  <si>
    <t>C16H2</t>
  </si>
  <si>
    <t>C17H1</t>
  </si>
  <si>
    <t>C17H2</t>
  </si>
  <si>
    <t>C18H1</t>
  </si>
  <si>
    <t>C18H2</t>
  </si>
  <si>
    <t>C19H1</t>
  </si>
  <si>
    <t>C19H2</t>
  </si>
  <si>
    <t>C20H1</t>
  </si>
  <si>
    <t>C20H2</t>
  </si>
  <si>
    <t>C21H1</t>
  </si>
  <si>
    <t>C21H2</t>
  </si>
  <si>
    <t>C22H1</t>
  </si>
  <si>
    <t>C22H2</t>
  </si>
  <si>
    <t>C23H1</t>
  </si>
  <si>
    <t>C23H2</t>
  </si>
  <si>
    <t>C24H1</t>
  </si>
  <si>
    <t>C24H2</t>
  </si>
  <si>
    <t>BH</t>
  </si>
  <si>
    <t>IH</t>
  </si>
  <si>
    <t>AdaptivePushover_PX-20</t>
  </si>
  <si>
    <t>AdaptivePushover_PY-21</t>
  </si>
  <si>
    <t>B30x50-Story5-A-F</t>
  </si>
  <si>
    <t>229-Left</t>
  </si>
  <si>
    <t>Sol Uç</t>
  </si>
  <si>
    <t>229-Right</t>
  </si>
  <si>
    <t>Sağ Uç</t>
  </si>
  <si>
    <t>B30x50-Story5-A-M</t>
  </si>
  <si>
    <t>230-Left</t>
  </si>
  <si>
    <t>230-Right</t>
  </si>
  <si>
    <t>231-Left</t>
  </si>
  <si>
    <t>231-Right</t>
  </si>
  <si>
    <t>232-Left</t>
  </si>
  <si>
    <t>232-Right</t>
  </si>
  <si>
    <t>B30x50-Story5-A-L</t>
  </si>
  <si>
    <t>233-Left</t>
  </si>
  <si>
    <t>233-Right</t>
  </si>
  <si>
    <t>B30x50-Story5-1-F</t>
  </si>
  <si>
    <t>211-Left</t>
  </si>
  <si>
    <t>211-Right</t>
  </si>
  <si>
    <t>B30x50-Story5-2-F</t>
  </si>
  <si>
    <t>214-Left</t>
  </si>
  <si>
    <t>214-Right</t>
  </si>
  <si>
    <t>B30x50-Story5-3-F</t>
  </si>
  <si>
    <t>217-Left</t>
  </si>
  <si>
    <t>217-Right</t>
  </si>
  <si>
    <t>B30x50-Story5-4-F</t>
  </si>
  <si>
    <t>220-Left</t>
  </si>
  <si>
    <t>220-Right</t>
  </si>
  <si>
    <t>B30x50-Story5-5-F</t>
  </si>
  <si>
    <t>223-Left</t>
  </si>
  <si>
    <t>223-Right</t>
  </si>
  <si>
    <t>B30x50-Story5-6-F</t>
  </si>
  <si>
    <t>226-Left</t>
  </si>
  <si>
    <t>226-Right</t>
  </si>
  <si>
    <t>B30x50-Story5-B-F</t>
  </si>
  <si>
    <t>234-Left</t>
  </si>
  <si>
    <t>234-Right</t>
  </si>
  <si>
    <t>B30x50-Story5-B-M</t>
  </si>
  <si>
    <t>235-Left</t>
  </si>
  <si>
    <t>235-Right</t>
  </si>
  <si>
    <t>236-Left</t>
  </si>
  <si>
    <t>236-Right</t>
  </si>
  <si>
    <t>237-Left</t>
  </si>
  <si>
    <t>237-Right</t>
  </si>
  <si>
    <t>B30x50-Story5-B-L</t>
  </si>
  <si>
    <t>238-Left</t>
  </si>
  <si>
    <t>238-Right</t>
  </si>
  <si>
    <t>B30x50-Story5-1-M</t>
  </si>
  <si>
    <t>212-Left</t>
  </si>
  <si>
    <t>212-Right</t>
  </si>
  <si>
    <t>B30x50-Story5-2-M</t>
  </si>
  <si>
    <t>215-Left</t>
  </si>
  <si>
    <t>215-Right</t>
  </si>
  <si>
    <t>B30x50-Story5-3-M</t>
  </si>
  <si>
    <t>218-Left</t>
  </si>
  <si>
    <t>218-Right</t>
  </si>
  <si>
    <t>B30x50-Story5-4-M</t>
  </si>
  <si>
    <t>221-Left</t>
  </si>
  <si>
    <t>221-Right</t>
  </si>
  <si>
    <t>B30x50-Story5-5-M</t>
  </si>
  <si>
    <t>224-Left</t>
  </si>
  <si>
    <t>224-Right</t>
  </si>
  <si>
    <t>B30x50-Story5-6-M</t>
  </si>
  <si>
    <t>227-Left</t>
  </si>
  <si>
    <t>227-Right</t>
  </si>
  <si>
    <t>B30x50-Story5-C-F</t>
  </si>
  <si>
    <t>239-Left</t>
  </si>
  <si>
    <t>239-Right</t>
  </si>
  <si>
    <t>B30x50-Story5-C-M</t>
  </si>
  <si>
    <t>240-Left</t>
  </si>
  <si>
    <t>240-Right</t>
  </si>
  <si>
    <t>241-Left</t>
  </si>
  <si>
    <t>241-Right</t>
  </si>
  <si>
    <t>242-Left</t>
  </si>
  <si>
    <t>242-Right</t>
  </si>
  <si>
    <t>B30x50-Story5-C-L</t>
  </si>
  <si>
    <t>243-Left</t>
  </si>
  <si>
    <t>243-Right</t>
  </si>
  <si>
    <t>B30x50-Story5-1-L</t>
  </si>
  <si>
    <t>213-Left</t>
  </si>
  <si>
    <t>213-Right</t>
  </si>
  <si>
    <t>B30x50-Story5-2-L</t>
  </si>
  <si>
    <t>216-Left</t>
  </si>
  <si>
    <t>216-Right</t>
  </si>
  <si>
    <t>B30x50-Story5-3-L</t>
  </si>
  <si>
    <t>219-Left</t>
  </si>
  <si>
    <t>219-Right</t>
  </si>
  <si>
    <t>B30x50-Story5-4-L</t>
  </si>
  <si>
    <t>222-Left</t>
  </si>
  <si>
    <t>222-Right</t>
  </si>
  <si>
    <t>B30x50-Story5-5-L</t>
  </si>
  <si>
    <t>225-Left</t>
  </si>
  <si>
    <t>225-Right</t>
  </si>
  <si>
    <t>B30x50-Story5-6-L</t>
  </si>
  <si>
    <t>228-Left</t>
  </si>
  <si>
    <t>228-Right</t>
  </si>
  <si>
    <t>B30x50-Story5-D-F</t>
  </si>
  <si>
    <t>244-Left</t>
  </si>
  <si>
    <t>244-Right</t>
  </si>
  <si>
    <t>B30x50-Story5-D-M</t>
  </si>
  <si>
    <t>245-Left</t>
  </si>
  <si>
    <t>245-Right</t>
  </si>
  <si>
    <t>246-Left</t>
  </si>
  <si>
    <t>246-Right</t>
  </si>
  <si>
    <t>247-Left</t>
  </si>
  <si>
    <t>247-Right</t>
  </si>
  <si>
    <t>B30x50-Story5-D-L</t>
  </si>
  <si>
    <t>248-Left</t>
  </si>
  <si>
    <t>248-Right</t>
  </si>
  <si>
    <t>B30x50-Story4-A-F</t>
  </si>
  <si>
    <t>291-Left</t>
  </si>
  <si>
    <t>291-Right</t>
  </si>
  <si>
    <t>B30x50-Story4-A-M</t>
  </si>
  <si>
    <t>292-Left</t>
  </si>
  <si>
    <t>292-Right</t>
  </si>
  <si>
    <t>293-Left</t>
  </si>
  <si>
    <t>293-Right</t>
  </si>
  <si>
    <t>294-Left</t>
  </si>
  <si>
    <t>294-Right</t>
  </si>
  <si>
    <t>B30x50-Story4-A-L</t>
  </si>
  <si>
    <t>295-Left</t>
  </si>
  <si>
    <t>295-Right</t>
  </si>
  <si>
    <t>B30x50-Story4-1-F</t>
  </si>
  <si>
    <t>273-Left</t>
  </si>
  <si>
    <t>273-Right</t>
  </si>
  <si>
    <t>B30x50-Story4-2-F</t>
  </si>
  <si>
    <t>276-Left</t>
  </si>
  <si>
    <t>276-Right</t>
  </si>
  <si>
    <t>B30x50-Story4-3-F</t>
  </si>
  <si>
    <t>279-Left</t>
  </si>
  <si>
    <t>279-Right</t>
  </si>
  <si>
    <t>B30x50-Story4-4-F</t>
  </si>
  <si>
    <t>282-Left</t>
  </si>
  <si>
    <t>282-Right</t>
  </si>
  <si>
    <t>B30x50-Story4-5-F</t>
  </si>
  <si>
    <t>285-Left</t>
  </si>
  <si>
    <t>285-Right</t>
  </si>
  <si>
    <t>B30x50-Story4-6-F</t>
  </si>
  <si>
    <t>288-Left</t>
  </si>
  <si>
    <t>288-Right</t>
  </si>
  <si>
    <t>B30x50-Story4-B-F</t>
  </si>
  <si>
    <t>296-Left</t>
  </si>
  <si>
    <t>296-Right</t>
  </si>
  <si>
    <t>B30x50-Story4-B-M</t>
  </si>
  <si>
    <t>297-Left</t>
  </si>
  <si>
    <t>297-Right</t>
  </si>
  <si>
    <t>298-Left</t>
  </si>
  <si>
    <t>298-Right</t>
  </si>
  <si>
    <t>299-Left</t>
  </si>
  <si>
    <t>299-Right</t>
  </si>
  <si>
    <t>B30x50-Story4-B-L</t>
  </si>
  <si>
    <t>300-Left</t>
  </si>
  <si>
    <t>300-Right</t>
  </si>
  <si>
    <t>B30x50-Story4-1-M</t>
  </si>
  <si>
    <t>274-Left</t>
  </si>
  <si>
    <t>274-Right</t>
  </si>
  <si>
    <t>B30x50-Story4-2-M</t>
  </si>
  <si>
    <t>277-Left</t>
  </si>
  <si>
    <t>277-Right</t>
  </si>
  <si>
    <t>B30x50-Story4-3-M</t>
  </si>
  <si>
    <t>280-Left</t>
  </si>
  <si>
    <t>280-Right</t>
  </si>
  <si>
    <t>B30x50-Story4-4-M</t>
  </si>
  <si>
    <t>283-Left</t>
  </si>
  <si>
    <t>283-Right</t>
  </si>
  <si>
    <t>B30x50-Story4-5-M</t>
  </si>
  <si>
    <t>286-Left</t>
  </si>
  <si>
    <t>286-Right</t>
  </si>
  <si>
    <t>B30x50-Story4-6-M</t>
  </si>
  <si>
    <t>289-Left</t>
  </si>
  <si>
    <t>289-Right</t>
  </si>
  <si>
    <t>B30x50-Story4-C-F</t>
  </si>
  <si>
    <t>301-Left</t>
  </si>
  <si>
    <t>301-Right</t>
  </si>
  <si>
    <t>B30x50-Story4-C-M</t>
  </si>
  <si>
    <t>302-Left</t>
  </si>
  <si>
    <t>302-Right</t>
  </si>
  <si>
    <t>303-Left</t>
  </si>
  <si>
    <t>303-Right</t>
  </si>
  <si>
    <t>304-Left</t>
  </si>
  <si>
    <t>304-Right</t>
  </si>
  <si>
    <t>B30x50-Story4-C-L</t>
  </si>
  <si>
    <t>305-Left</t>
  </si>
  <si>
    <t>305-Right</t>
  </si>
  <si>
    <t>B30x50-Story4-1-L</t>
  </si>
  <si>
    <t>275-Left</t>
  </si>
  <si>
    <t>275-Right</t>
  </si>
  <si>
    <t>B30x50-Story4-2-L</t>
  </si>
  <si>
    <t>278-Left</t>
  </si>
  <si>
    <t>278-Right</t>
  </si>
  <si>
    <t>B30x50-Story4-3-L</t>
  </si>
  <si>
    <t>281-Left</t>
  </si>
  <si>
    <t>281-Right</t>
  </si>
  <si>
    <t>B30x50-Story4-4-L</t>
  </si>
  <si>
    <t>284-Left</t>
  </si>
  <si>
    <t>284-Right</t>
  </si>
  <si>
    <t>B30x50-Story4-5-L</t>
  </si>
  <si>
    <t>287-Left</t>
  </si>
  <si>
    <t>287-Right</t>
  </si>
  <si>
    <t>B30x50-Story4-6-L</t>
  </si>
  <si>
    <t>290-Left</t>
  </si>
  <si>
    <t>290-Right</t>
  </si>
  <si>
    <t>B30x50-Story4-D-F</t>
  </si>
  <si>
    <t>306-Left</t>
  </si>
  <si>
    <t>306-Right</t>
  </si>
  <si>
    <t>B30x50-Story4-D-M</t>
  </si>
  <si>
    <t>307-Left</t>
  </si>
  <si>
    <t>307-Right</t>
  </si>
  <si>
    <t>308-Left</t>
  </si>
  <si>
    <t>308-Right</t>
  </si>
  <si>
    <t>309-Left</t>
  </si>
  <si>
    <t>309-Right</t>
  </si>
  <si>
    <t>B30x50-Story4-D-L</t>
  </si>
  <si>
    <t>310-Left</t>
  </si>
  <si>
    <t>310-Right</t>
  </si>
  <si>
    <t>B30x50-Story3-A-F</t>
  </si>
  <si>
    <t>105-Left</t>
  </si>
  <si>
    <t>105-Right</t>
  </si>
  <si>
    <t>B30x50-Story3-A-M</t>
  </si>
  <si>
    <t>106-Left</t>
  </si>
  <si>
    <t>106-Right</t>
  </si>
  <si>
    <t>107-Left</t>
  </si>
  <si>
    <t>107-Right</t>
  </si>
  <si>
    <t>108-Left</t>
  </si>
  <si>
    <t>108-Right</t>
  </si>
  <si>
    <t>B30x50-Story3-A-L</t>
  </si>
  <si>
    <t>109-Left</t>
  </si>
  <si>
    <t>109-Right</t>
  </si>
  <si>
    <t>B30x50-Story3-1-F</t>
  </si>
  <si>
    <t>87-Left</t>
  </si>
  <si>
    <t>87-Right</t>
  </si>
  <si>
    <t>B30x50-Story3-2-F</t>
  </si>
  <si>
    <t>90-Left</t>
  </si>
  <si>
    <t>90-Right</t>
  </si>
  <si>
    <t>B30x50-Story3-3-F</t>
  </si>
  <si>
    <t>93-Left</t>
  </si>
  <si>
    <t>93-Right</t>
  </si>
  <si>
    <t>B30x50-Story3-4-F</t>
  </si>
  <si>
    <t>96-Left</t>
  </si>
  <si>
    <t>96-Right</t>
  </si>
  <si>
    <t>B30x50-Story3-5-F</t>
  </si>
  <si>
    <t>99-Left</t>
  </si>
  <si>
    <t>99-Right</t>
  </si>
  <si>
    <t>B30x50-Story3-6-F</t>
  </si>
  <si>
    <t>102-Left</t>
  </si>
  <si>
    <t>102-Right</t>
  </si>
  <si>
    <t>B30x50-Story3-B-F</t>
  </si>
  <si>
    <t>110-Left</t>
  </si>
  <si>
    <t>110-Right</t>
  </si>
  <si>
    <t>B30x50-Story3-B-M</t>
  </si>
  <si>
    <t>111-Left</t>
  </si>
  <si>
    <t>111-Right</t>
  </si>
  <si>
    <t>112-Left</t>
  </si>
  <si>
    <t>112-Right</t>
  </si>
  <si>
    <t>113-Left</t>
  </si>
  <si>
    <t>113-Right</t>
  </si>
  <si>
    <t>B30x50-Story3-B-L</t>
  </si>
  <si>
    <t>114-Left</t>
  </si>
  <si>
    <t>114-Right</t>
  </si>
  <si>
    <t>B30x50-Story3-1-M</t>
  </si>
  <si>
    <t>88-Left</t>
  </si>
  <si>
    <t>88-Right</t>
  </si>
  <si>
    <t>B30x50-Story3-2-M</t>
  </si>
  <si>
    <t>91-Left</t>
  </si>
  <si>
    <t>91-Right</t>
  </si>
  <si>
    <t>B30x50-Story3-3-M</t>
  </si>
  <si>
    <t>94-Left</t>
  </si>
  <si>
    <t>94-Right</t>
  </si>
  <si>
    <t>B30x50-Story3-4-M</t>
  </si>
  <si>
    <t>97-Left</t>
  </si>
  <si>
    <t>97-Right</t>
  </si>
  <si>
    <t>B30x50-Story3-5-M</t>
  </si>
  <si>
    <t>100-Left</t>
  </si>
  <si>
    <t>100-Right</t>
  </si>
  <si>
    <t>B30x50-Story3-6-M</t>
  </si>
  <si>
    <t>103-Left</t>
  </si>
  <si>
    <t>103-Right</t>
  </si>
  <si>
    <t>B30x50-Story3-C-F</t>
  </si>
  <si>
    <t>115-Left</t>
  </si>
  <si>
    <t>115-Right</t>
  </si>
  <si>
    <t>B30x50-Story3-C-M</t>
  </si>
  <si>
    <t>116-Left</t>
  </si>
  <si>
    <t>116-Right</t>
  </si>
  <si>
    <t>117-Left</t>
  </si>
  <si>
    <t>117-Right</t>
  </si>
  <si>
    <t>118-Left</t>
  </si>
  <si>
    <t>118-Right</t>
  </si>
  <si>
    <t>B30x50-Story3-C-L</t>
  </si>
  <si>
    <t>119-Left</t>
  </si>
  <si>
    <t>119-Right</t>
  </si>
  <si>
    <t>B30x50-Story3-1-L</t>
  </si>
  <si>
    <t>89-Left</t>
  </si>
  <si>
    <t>89-Right</t>
  </si>
  <si>
    <t>B30x50-Story3-2-L</t>
  </si>
  <si>
    <t>92-Left</t>
  </si>
  <si>
    <t>92-Right</t>
  </si>
  <si>
    <t>B30x50-Story3-3-L</t>
  </si>
  <si>
    <t>95-Left</t>
  </si>
  <si>
    <t>95-Right</t>
  </si>
  <si>
    <t>B30x50-Story3-4-L</t>
  </si>
  <si>
    <t>98-Left</t>
  </si>
  <si>
    <t>98-Right</t>
  </si>
  <si>
    <t>B30x50-Story3-5-L</t>
  </si>
  <si>
    <t>101-Left</t>
  </si>
  <si>
    <t>101-Right</t>
  </si>
  <si>
    <t>B30x50-Story3-6-L</t>
  </si>
  <si>
    <t>104-Left</t>
  </si>
  <si>
    <t>104-Right</t>
  </si>
  <si>
    <t>B30x50-Story3-D-F</t>
  </si>
  <si>
    <t>120-Left</t>
  </si>
  <si>
    <t>120-Right</t>
  </si>
  <si>
    <t>B30x50-Story3-D-M</t>
  </si>
  <si>
    <t>121-Left</t>
  </si>
  <si>
    <t>121-Right</t>
  </si>
  <si>
    <t>122-Left</t>
  </si>
  <si>
    <t>122-Right</t>
  </si>
  <si>
    <t>123-Left</t>
  </si>
  <si>
    <t>123-Right</t>
  </si>
  <si>
    <t>B30x50-Story3-D-L</t>
  </si>
  <si>
    <t>124-Left</t>
  </si>
  <si>
    <t>124-Right</t>
  </si>
  <si>
    <t>B30x50-Story2-A-F</t>
  </si>
  <si>
    <t>167-Left</t>
  </si>
  <si>
    <t>167-Right</t>
  </si>
  <si>
    <t>B30x50-Story2-A-M</t>
  </si>
  <si>
    <t>168-Left</t>
  </si>
  <si>
    <t>168-Right</t>
  </si>
  <si>
    <t>169-Left</t>
  </si>
  <si>
    <t>169-Right</t>
  </si>
  <si>
    <t>170-Left</t>
  </si>
  <si>
    <t>170-Right</t>
  </si>
  <si>
    <t>B30x50-Story2-A-L</t>
  </si>
  <si>
    <t>171-Left</t>
  </si>
  <si>
    <t>171-Right</t>
  </si>
  <si>
    <t>B30x50-Story2-1-F</t>
  </si>
  <si>
    <t>149-Left</t>
  </si>
  <si>
    <t>149-Right</t>
  </si>
  <si>
    <t>B30x50-Story2-2-F</t>
  </si>
  <si>
    <t>152-Left</t>
  </si>
  <si>
    <t>152-Right</t>
  </si>
  <si>
    <t>B30x50-Story2-3-F</t>
  </si>
  <si>
    <t>155-Left</t>
  </si>
  <si>
    <t>155-Right</t>
  </si>
  <si>
    <t>B30x50-Story2-4-F</t>
  </si>
  <si>
    <t>158-Left</t>
  </si>
  <si>
    <t>158-Right</t>
  </si>
  <si>
    <t>B30x50-Story2-5-F</t>
  </si>
  <si>
    <t>161-Left</t>
  </si>
  <si>
    <t>161-Right</t>
  </si>
  <si>
    <t>B30x50-Story2-6-F</t>
  </si>
  <si>
    <t>164-Left</t>
  </si>
  <si>
    <t>164-Right</t>
  </si>
  <si>
    <t>B30x50-Story2-B-F</t>
  </si>
  <si>
    <t>172-Left</t>
  </si>
  <si>
    <t>172-Right</t>
  </si>
  <si>
    <t>B30x50-Story2-B-M</t>
  </si>
  <si>
    <t>173-Left</t>
  </si>
  <si>
    <t>173-Right</t>
  </si>
  <si>
    <t>174-Left</t>
  </si>
  <si>
    <t>174-Right</t>
  </si>
  <si>
    <t>175-Left</t>
  </si>
  <si>
    <t>175-Right</t>
  </si>
  <si>
    <t>B30x50-Story2-B-L</t>
  </si>
  <si>
    <t>176-Left</t>
  </si>
  <si>
    <t>176-Right</t>
  </si>
  <si>
    <t>B30x50-Story2-1-M</t>
  </si>
  <si>
    <t>150-Left</t>
  </si>
  <si>
    <t>150-Right</t>
  </si>
  <si>
    <t>B30x50-Story2-2-M</t>
  </si>
  <si>
    <t>153-Left</t>
  </si>
  <si>
    <t>153-Right</t>
  </si>
  <si>
    <t>B30x50-Story2-3-M</t>
  </si>
  <si>
    <t>156-Left</t>
  </si>
  <si>
    <t>156-Right</t>
  </si>
  <si>
    <t>B30x50-Story2-4-M</t>
  </si>
  <si>
    <t>159-Left</t>
  </si>
  <si>
    <t>159-Right</t>
  </si>
  <si>
    <t>B30x50-Story2-5-M</t>
  </si>
  <si>
    <t>162-Left</t>
  </si>
  <si>
    <t>162-Right</t>
  </si>
  <si>
    <t>B30x50-Story2-6-M</t>
  </si>
  <si>
    <t>165-Left</t>
  </si>
  <si>
    <t>165-Right</t>
  </si>
  <si>
    <t>B30x50-Story2-C-F</t>
  </si>
  <si>
    <t>177-Left</t>
  </si>
  <si>
    <t>177-Right</t>
  </si>
  <si>
    <t>B30x50-Story2-C-M</t>
  </si>
  <si>
    <t>178-Left</t>
  </si>
  <si>
    <t>178-Right</t>
  </si>
  <si>
    <t>179-Left</t>
  </si>
  <si>
    <t>179-Right</t>
  </si>
  <si>
    <t>180-Left</t>
  </si>
  <si>
    <t>180-Right</t>
  </si>
  <si>
    <t>B30x50-Story2-C-L</t>
  </si>
  <si>
    <t>181-Left</t>
  </si>
  <si>
    <t>181-Right</t>
  </si>
  <si>
    <t>B30x50-Story2-1-L</t>
  </si>
  <si>
    <t>151-Left</t>
  </si>
  <si>
    <t>151-Right</t>
  </si>
  <si>
    <t>B30x50-Story2-2-L</t>
  </si>
  <si>
    <t>154-Left</t>
  </si>
  <si>
    <t>154-Right</t>
  </si>
  <si>
    <t>B30x50-Story2-3-L</t>
  </si>
  <si>
    <t>157-Left</t>
  </si>
  <si>
    <t>157-Right</t>
  </si>
  <si>
    <t>B30x50-Story2-4-L</t>
  </si>
  <si>
    <t>160-Left</t>
  </si>
  <si>
    <t>160-Right</t>
  </si>
  <si>
    <t>B30x50-Story2-5-L</t>
  </si>
  <si>
    <t>163-Left</t>
  </si>
  <si>
    <t>163-Right</t>
  </si>
  <si>
    <t>B30x50-Story2-6-L</t>
  </si>
  <si>
    <t>166-Left</t>
  </si>
  <si>
    <t>166-Right</t>
  </si>
  <si>
    <t>B30x50-Story2-D-F</t>
  </si>
  <si>
    <t>182-Left</t>
  </si>
  <si>
    <t>182-Right</t>
  </si>
  <si>
    <t>B30x50-Story2-D-M</t>
  </si>
  <si>
    <t>183-Left</t>
  </si>
  <si>
    <t>183-Right</t>
  </si>
  <si>
    <t>184-Left</t>
  </si>
  <si>
    <t>184-Right</t>
  </si>
  <si>
    <t>185-Left</t>
  </si>
  <si>
    <t>185-Right</t>
  </si>
  <si>
    <t>B30x50-Story2-D-L</t>
  </si>
  <si>
    <t>186-Left</t>
  </si>
  <si>
    <t>186-Right</t>
  </si>
  <si>
    <t>B30x50-Story1-A-F</t>
  </si>
  <si>
    <t>43-Left</t>
  </si>
  <si>
    <t>43-Right</t>
  </si>
  <si>
    <t>B30x50-Story1-A-M</t>
  </si>
  <si>
    <t>44-Left</t>
  </si>
  <si>
    <t>44-Right</t>
  </si>
  <si>
    <t>45-Left</t>
  </si>
  <si>
    <t>45-Right</t>
  </si>
  <si>
    <t>46-Left</t>
  </si>
  <si>
    <t>46-Right</t>
  </si>
  <si>
    <t>B30x50-Story1-A-L</t>
  </si>
  <si>
    <t>47-Left</t>
  </si>
  <si>
    <t>47-Right</t>
  </si>
  <si>
    <t>B30x50-Story1-1-F</t>
  </si>
  <si>
    <t>25-Left</t>
  </si>
  <si>
    <t>25-Right</t>
  </si>
  <si>
    <t>B30x50-Story1-2-F</t>
  </si>
  <si>
    <t>28-Left</t>
  </si>
  <si>
    <t>28-Right</t>
  </si>
  <si>
    <t>B30x50-Story1-3-F</t>
  </si>
  <si>
    <t>31-Left</t>
  </si>
  <si>
    <t>31-Right</t>
  </si>
  <si>
    <t>B30x50-Story1-4-F</t>
  </si>
  <si>
    <t>34-Left</t>
  </si>
  <si>
    <t>34-Right</t>
  </si>
  <si>
    <t>B30x50-Story1-5-F</t>
  </si>
  <si>
    <t>37-Left</t>
  </si>
  <si>
    <t>37-Right</t>
  </si>
  <si>
    <t>B30x50-Story1-6-F</t>
  </si>
  <si>
    <t>40-Left</t>
  </si>
  <si>
    <t>40-Right</t>
  </si>
  <si>
    <t>B30x50-Story1-B-F</t>
  </si>
  <si>
    <t>48-Left</t>
  </si>
  <si>
    <t>48-Right</t>
  </si>
  <si>
    <t>B30x50-Story1-B-M</t>
  </si>
  <si>
    <t>49-Left</t>
  </si>
  <si>
    <t>49-Right</t>
  </si>
  <si>
    <t>50-Left</t>
  </si>
  <si>
    <t>50-Right</t>
  </si>
  <si>
    <t>51-Left</t>
  </si>
  <si>
    <t>51-Right</t>
  </si>
  <si>
    <t>B30x50-Story1-B-L</t>
  </si>
  <si>
    <t>52-Left</t>
  </si>
  <si>
    <t>52-Right</t>
  </si>
  <si>
    <t>B30x50-Story1-1-M</t>
  </si>
  <si>
    <t>26-Left</t>
  </si>
  <si>
    <t>26-Right</t>
  </si>
  <si>
    <t>B30x50-Story1-2-M</t>
  </si>
  <si>
    <t>29-Left</t>
  </si>
  <si>
    <t>29-Right</t>
  </si>
  <si>
    <t>B30x50-Story1-3-M</t>
  </si>
  <si>
    <t>32-Left</t>
  </si>
  <si>
    <t>32-Right</t>
  </si>
  <si>
    <t>B30x50-Story1-4-M</t>
  </si>
  <si>
    <t>35-Left</t>
  </si>
  <si>
    <t>35-Right</t>
  </si>
  <si>
    <t>B30x50-Story1-5-M</t>
  </si>
  <si>
    <t>38-Left</t>
  </si>
  <si>
    <t>38-Right</t>
  </si>
  <si>
    <t>B30x50-Story1-6-M</t>
  </si>
  <si>
    <t>41-Left</t>
  </si>
  <si>
    <t>41-Right</t>
  </si>
  <si>
    <t>B30x50-Story1-C-F</t>
  </si>
  <si>
    <t>53-Left</t>
  </si>
  <si>
    <t>53-Right</t>
  </si>
  <si>
    <t>B30x50-Story1-C-M</t>
  </si>
  <si>
    <t>54-Left</t>
  </si>
  <si>
    <t>54-Right</t>
  </si>
  <si>
    <t>55-Left</t>
  </si>
  <si>
    <t>55-Right</t>
  </si>
  <si>
    <t>56-Left</t>
  </si>
  <si>
    <t>56-Right</t>
  </si>
  <si>
    <t>B30x50-Story1-C-L</t>
  </si>
  <si>
    <t>57-Left</t>
  </si>
  <si>
    <t>57-Right</t>
  </si>
  <si>
    <t>B30x50-Story1-1-L</t>
  </si>
  <si>
    <t>27-Left</t>
  </si>
  <si>
    <t>27-Right</t>
  </si>
  <si>
    <t>B30x50-Story1-2-L</t>
  </si>
  <si>
    <t>30-Left</t>
  </si>
  <si>
    <t>30-Right</t>
  </si>
  <si>
    <t>B30x50-Story1-3-L</t>
  </si>
  <si>
    <t>33-Left</t>
  </si>
  <si>
    <t>33-Right</t>
  </si>
  <si>
    <t>B30x50-Story1-4-L</t>
  </si>
  <si>
    <t>36-Left</t>
  </si>
  <si>
    <t>36-Right</t>
  </si>
  <si>
    <t>B30x50-Story1-5-L</t>
  </si>
  <si>
    <t>39-Left</t>
  </si>
  <si>
    <t>39-Right</t>
  </si>
  <si>
    <t>B30x50-Story1-6-L</t>
  </si>
  <si>
    <t>42-Left</t>
  </si>
  <si>
    <t>42-Right</t>
  </si>
  <si>
    <t>B30x50-Story1-D-F</t>
  </si>
  <si>
    <t>58-Left</t>
  </si>
  <si>
    <t>58-Right</t>
  </si>
  <si>
    <t>B30x50-Story1-D-M</t>
  </si>
  <si>
    <t>59-Left</t>
  </si>
  <si>
    <t>59-Right</t>
  </si>
  <si>
    <t>60-Left</t>
  </si>
  <si>
    <t>60-Right</t>
  </si>
  <si>
    <t>61-Left</t>
  </si>
  <si>
    <t>61-Right</t>
  </si>
  <si>
    <t>B30x50-Story1-D-L</t>
  </si>
  <si>
    <t>62-Left</t>
  </si>
  <si>
    <t>62-Right</t>
  </si>
  <si>
    <t>-</t>
  </si>
  <si>
    <t>BH_Constant</t>
  </si>
  <si>
    <t>IH_Constant</t>
  </si>
  <si>
    <t>BH_Adaptive</t>
  </si>
  <si>
    <t>IH_Adaptive</t>
  </si>
  <si>
    <t>Kontrollü Hasar Performans Seviyesi</t>
  </si>
  <si>
    <t>Göçmenin Önlenmesi Performans Seviyesi</t>
  </si>
  <si>
    <t>C25/30</t>
  </si>
  <si>
    <t>S420</t>
  </si>
  <si>
    <r>
      <t>S</t>
    </r>
    <r>
      <rPr>
        <b/>
        <vertAlign val="subscript"/>
        <sz val="10"/>
        <color theme="0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</si>
  <si>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D1</t>
    </r>
  </si>
  <si>
    <r>
      <t>Kütle (kN-s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/m)</t>
    </r>
  </si>
  <si>
    <r>
      <t>Γ</t>
    </r>
    <r>
      <rPr>
        <b/>
        <vertAlign val="subscript"/>
        <sz val="10"/>
        <rFont val="Calibri"/>
        <family val="2"/>
        <charset val="162"/>
      </rPr>
      <t>x1</t>
    </r>
    <r>
      <rPr>
        <b/>
        <sz val="10"/>
        <rFont val="Calibri"/>
        <family val="2"/>
        <charset val="162"/>
      </rPr>
      <t xml:space="preserve"> </t>
    </r>
  </si>
  <si>
    <r>
      <t>Γ</t>
    </r>
    <r>
      <rPr>
        <b/>
        <vertAlign val="subscript"/>
        <sz val="10"/>
        <rFont val="Calibri"/>
        <family val="2"/>
        <charset val="162"/>
      </rPr>
      <t>y1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</si>
  <si>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</si>
  <si>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</si>
  <si>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x1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</si>
  <si>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y1</t>
    </r>
  </si>
  <si>
    <r>
      <t>T</t>
    </r>
    <r>
      <rPr>
        <b/>
        <vertAlign val="subscript"/>
        <sz val="10"/>
        <rFont val="Calibri"/>
        <family val="2"/>
        <charset val="162"/>
      </rPr>
      <t>x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</si>
  <si>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y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</si>
  <si>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A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</si>
  <si>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B</t>
    </r>
    <r>
      <rPr>
        <b/>
        <sz val="10"/>
        <rFont val="Calibri"/>
        <family val="2"/>
        <charset val="162"/>
      </rPr>
      <t xml:space="preserve"> (sn)</t>
    </r>
  </si>
  <si>
    <r>
      <t>S</t>
    </r>
    <r>
      <rPr>
        <b/>
        <vertAlign val="subscript"/>
        <sz val="10"/>
        <rFont val="Calibri"/>
        <family val="2"/>
        <charset val="162"/>
      </rPr>
      <t>ax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</si>
  <si>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S</t>
    </r>
    <r>
      <rPr>
        <b/>
        <vertAlign val="subscript"/>
        <sz val="10"/>
        <rFont val="Calibri"/>
        <family val="2"/>
        <charset val="162"/>
      </rPr>
      <t>ay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</si>
  <si>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ω</t>
    </r>
    <r>
      <rPr>
        <b/>
        <vertAlign val="superscript"/>
        <sz val="10"/>
        <rFont val="Calibri"/>
        <family val="2"/>
        <charset val="162"/>
      </rPr>
      <t>2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</si>
  <si>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</si>
  <si>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</si>
  <si>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 (Hedef)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</si>
  <si>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 (Hedef)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</si>
  <si>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</si>
  <si>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</si>
  <si>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</si>
  <si>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</si>
  <si>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</si>
  <si>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</si>
  <si>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</si>
  <si>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D1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</si>
  <si>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ae</t>
    </r>
    <r>
      <rPr>
        <b/>
        <sz val="10"/>
        <color theme="0"/>
        <rFont val="Calibri"/>
        <family val="2"/>
        <charset val="162"/>
      </rPr>
      <t>(T)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</si>
  <si>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de</t>
    </r>
    <r>
      <rPr>
        <b/>
        <sz val="10"/>
        <color theme="0"/>
        <rFont val="Calibri"/>
        <family val="2"/>
        <charset val="162"/>
      </rPr>
      <t>(T)</t>
    </r>
  </si>
  <si>
    <r>
      <t>m/s</t>
    </r>
    <r>
      <rPr>
        <b/>
        <vertAlign val="superscript"/>
        <sz val="10"/>
        <color theme="0" tint="-0.14999847407452621"/>
        <rFont val="Calibri"/>
        <family val="2"/>
        <charset val="162"/>
      </rPr>
      <t>2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</si>
  <si>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c</t>
    </r>
    <r>
      <rPr>
        <b/>
        <sz val="10"/>
        <color theme="0"/>
        <rFont val="Calibri"/>
        <family val="2"/>
        <charset val="162"/>
      </rPr>
      <t>)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</si>
  <si>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s</t>
    </r>
    <r>
      <rPr>
        <b/>
        <sz val="10"/>
        <color theme="0"/>
        <rFont val="Calibri"/>
        <family val="2"/>
        <charset val="162"/>
      </rPr>
      <t>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</si>
  <si>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</si>
  <si>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</t>
    </r>
  </si>
  <si>
    <r>
      <t>m/s</t>
    </r>
    <r>
      <rPr>
        <b/>
        <vertAlign val="superscript"/>
        <sz val="10"/>
        <color theme="0"/>
        <rFont val="Calibri"/>
        <family val="2"/>
        <charset val="162"/>
      </rPr>
      <t>2</t>
    </r>
  </si>
  <si>
    <r>
      <t>R</t>
    </r>
    <r>
      <rPr>
        <b/>
        <vertAlign val="subscript"/>
        <sz val="10"/>
        <color theme="0"/>
        <rFont val="Calibri"/>
        <family val="2"/>
        <charset val="162"/>
      </rPr>
      <t>y</t>
    </r>
  </si>
  <si>
    <r>
      <t>C</t>
    </r>
    <r>
      <rPr>
        <b/>
        <vertAlign val="subscript"/>
        <sz val="10"/>
        <color theme="0"/>
        <rFont val="Calibri"/>
        <family val="2"/>
        <charset val="16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</si>
</sst>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TA=&quot;\ 0.00"/>
    <numFmt numFmtId="166" formatCode="&quot;TB=&quot;\ 0.00"/>
    <numFmt numFmtId="167" formatCode="0.000000"/>
    <numFmt numFmtId="168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0"/>
      <name val="Calibri Light"/>
      <family val="2"/>
      <charset val="16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0"/>
      <color theme="0"/>
      <name val="Calibri"/>
      <family val="2"/>
      <charset val="162"/>
    </font>
    <font>
      <b/>
      <vertAlign val="subscript"/>
      <sz val="10"/>
      <color theme="0"/>
      <name val="Calibri"/>
      <family val="2"/>
      <charset val="162"/>
    </font>
    <font>
      <b/>
      <sz val="10"/>
      <name val="Calibri"/>
      <family val="2"/>
      <charset val="162"/>
    </font>
    <font>
      <b/>
      <vertAlign val="superscript"/>
      <sz val="10"/>
      <name val="Calibri"/>
      <family val="2"/>
      <charset val="162"/>
    </font>
    <font>
      <b/>
      <vertAlign val="subscript"/>
      <sz val="10"/>
      <name val="Calibri"/>
      <family val="2"/>
      <charset val="162"/>
    </font>
    <font>
      <sz val="10"/>
      <color theme="0"/>
      <name val="Calibri"/>
      <family val="2"/>
      <charset val="162"/>
    </font>
    <font>
      <sz val="2"/>
      <name val="Calibri"/>
      <family val="2"/>
      <charset val="162"/>
    </font>
    <font>
      <vertAlign val="subscript"/>
      <sz val="10"/>
      <color theme="0"/>
      <name val="Calibri"/>
      <family val="2"/>
      <charset val="162"/>
    </font>
    <font>
      <vertAlign val="superscript"/>
      <sz val="10"/>
      <color theme="0"/>
      <name val="Calibri"/>
      <family val="2"/>
      <charset val="162"/>
    </font>
    <font>
      <b/>
      <sz val="10"/>
      <color theme="0" tint="-0.1499984740745262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vertAlign val="subscript"/>
      <sz val="10"/>
      <color theme="1"/>
      <name val="Calibri"/>
      <family val="2"/>
      <charset val="162"/>
    </font>
    <font>
      <b/>
      <vertAlign val="superscript"/>
      <sz val="10"/>
      <color theme="0" tint="-0.14999847407452621"/>
      <name val="Calibri"/>
      <family val="2"/>
      <charset val="162"/>
    </font>
    <font>
      <sz val="10"/>
      <color rgb="FF000000"/>
      <name val="Calibri"/>
      <family val="2"/>
      <charset val="162"/>
    </font>
    <font>
      <b/>
      <vertAlign val="superscript"/>
      <sz val="10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4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4" borderId="4" xfId="0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2" fontId="7" fillId="0" borderId="2" xfId="0" applyNumberFormat="1" applyFont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" fontId="7" fillId="0" borderId="2" xfId="0" applyNumberFormat="1" applyFont="1" applyBorder="1" applyAlignment="1">
      <alignment horizontal="right" vertical="center"/>
    </xf>
    <xf numFmtId="0" fontId="14" fillId="0" borderId="6" xfId="0" applyFont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/>
    </xf>
    <xf numFmtId="168" fontId="7" fillId="7" borderId="2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68" fontId="7" fillId="0" borderId="2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166" fontId="7" fillId="5" borderId="2" xfId="0" applyNumberFormat="1" applyFont="1" applyFill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21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168" fontId="8" fillId="4" borderId="5" xfId="0" applyNumberFormat="1" applyFont="1" applyFill="1" applyBorder="1" applyAlignment="1">
      <alignment horizontal="center" vertical="center" wrapText="1"/>
    </xf>
    <xf numFmtId="168" fontId="8" fillId="4" borderId="1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 wrapText="1"/>
    </xf>
    <xf numFmtId="10" fontId="7" fillId="0" borderId="2" xfId="2" applyNumberFormat="1" applyFont="1" applyBorder="1" applyAlignment="1">
      <alignment horizontal="center" vertical="center"/>
    </xf>
    <xf numFmtId="10" fontId="7" fillId="0" borderId="0" xfId="0" applyNumberFormat="1" applyFont="1"/>
    <xf numFmtId="2" fontId="7" fillId="0" borderId="0" xfId="0" applyNumberFormat="1" applyFont="1"/>
    <xf numFmtId="164" fontId="7" fillId="0" borderId="0" xfId="0" applyNumberFormat="1" applyFont="1"/>
    <xf numFmtId="0" fontId="10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1" fontId="18" fillId="6" borderId="3" xfId="0" applyNumberFormat="1" applyFont="1" applyFill="1" applyBorder="1" applyAlignment="1">
      <alignment horizontal="center" vertical="center"/>
    </xf>
    <xf numFmtId="1" fontId="18" fillId="6" borderId="14" xfId="0" applyNumberFormat="1" applyFont="1" applyFill="1" applyBorder="1" applyAlignment="1">
      <alignment horizontal="center" vertical="center"/>
    </xf>
    <xf numFmtId="1" fontId="18" fillId="6" borderId="4" xfId="0" applyNumberFormat="1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49EE139D-9803-45CD-A104-7CD7D940BD5C}"/>
    <cellStyle name="Yüzde" xfId="2" builtinId="5"/>
  </cellStyles>
  <dxfs count="24"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F21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(DD1,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9-45D8-A6FF-DDC6EBE6258A}"/>
            </c:ext>
          </c:extLst>
        </c:ser>
        <c:ser>
          <c:idx val="1"/>
          <c:order val="1"/>
          <c:tx>
            <c:v>Sabit Tek Modlu İtme Analizi (+X)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(+X)'!$E$6:$E$66</c:f>
              <c:numCache>
                <c:formatCode>0.000</c:formatCode>
                <c:ptCount val="61"/>
                <c:pt idx="0">
                  <c:v>8.0845889804047838E-7</c:v>
                </c:pt>
                <c:pt idx="1">
                  <c:v>2.4560162760903039E-3</c:v>
                </c:pt>
                <c:pt idx="2">
                  <c:v>4.9128410110786487E-3</c:v>
                </c:pt>
                <c:pt idx="3">
                  <c:v>7.3696657460669921E-3</c:v>
                </c:pt>
                <c:pt idx="4">
                  <c:v>9.8264904810553381E-3</c:v>
                </c:pt>
                <c:pt idx="5">
                  <c:v>1.2283315216043682E-2</c:v>
                </c:pt>
                <c:pt idx="6">
                  <c:v>1.4740139951032027E-2</c:v>
                </c:pt>
                <c:pt idx="7">
                  <c:v>1.7196964686020375E-2</c:v>
                </c:pt>
                <c:pt idx="8">
                  <c:v>1.9653789421008719E-2</c:v>
                </c:pt>
                <c:pt idx="9">
                  <c:v>2.2110614155997063E-2</c:v>
                </c:pt>
                <c:pt idx="10">
                  <c:v>2.4567438890985404E-2</c:v>
                </c:pt>
                <c:pt idx="11">
                  <c:v>2.7024263625973748E-2</c:v>
                </c:pt>
                <c:pt idx="12">
                  <c:v>2.9481088360962089E-2</c:v>
                </c:pt>
                <c:pt idx="13">
                  <c:v>3.1937913095950433E-2</c:v>
                </c:pt>
                <c:pt idx="14">
                  <c:v>3.4394737830938778E-2</c:v>
                </c:pt>
                <c:pt idx="15">
                  <c:v>3.6851562565927122E-2</c:v>
                </c:pt>
                <c:pt idx="16">
                  <c:v>3.9308387300915459E-2</c:v>
                </c:pt>
                <c:pt idx="17">
                  <c:v>4.1765212035903804E-2</c:v>
                </c:pt>
                <c:pt idx="18">
                  <c:v>4.4222036770892141E-2</c:v>
                </c:pt>
                <c:pt idx="19">
                  <c:v>4.6678861505880485E-2</c:v>
                </c:pt>
                <c:pt idx="20">
                  <c:v>4.9135686240868837E-2</c:v>
                </c:pt>
                <c:pt idx="21">
                  <c:v>5.1592510975857181E-2</c:v>
                </c:pt>
                <c:pt idx="22">
                  <c:v>5.4049335710845525E-2</c:v>
                </c:pt>
                <c:pt idx="23">
                  <c:v>5.6506160445833876E-2</c:v>
                </c:pt>
                <c:pt idx="24">
                  <c:v>5.8962985180822221E-2</c:v>
                </c:pt>
                <c:pt idx="25">
                  <c:v>6.1419809915810572E-2</c:v>
                </c:pt>
                <c:pt idx="26">
                  <c:v>6.3876634650798916E-2</c:v>
                </c:pt>
                <c:pt idx="27">
                  <c:v>6.6333459385787275E-2</c:v>
                </c:pt>
                <c:pt idx="28">
                  <c:v>6.8790284120775591E-2</c:v>
                </c:pt>
                <c:pt idx="29">
                  <c:v>7.1247108855763949E-2</c:v>
                </c:pt>
                <c:pt idx="30">
                  <c:v>7.370393359075228E-2</c:v>
                </c:pt>
                <c:pt idx="31">
                  <c:v>7.6160758325740638E-2</c:v>
                </c:pt>
                <c:pt idx="32">
                  <c:v>7.8617583060728982E-2</c:v>
                </c:pt>
                <c:pt idx="33">
                  <c:v>8.1074407795717313E-2</c:v>
                </c:pt>
                <c:pt idx="34">
                  <c:v>8.3531232530705699E-2</c:v>
                </c:pt>
                <c:pt idx="35">
                  <c:v>8.5988057265694029E-2</c:v>
                </c:pt>
                <c:pt idx="36">
                  <c:v>8.8444882000682387E-2</c:v>
                </c:pt>
                <c:pt idx="37">
                  <c:v>9.0901706735670745E-2</c:v>
                </c:pt>
                <c:pt idx="38">
                  <c:v>9.335853147065909E-2</c:v>
                </c:pt>
                <c:pt idx="39">
                  <c:v>9.5815356205647448E-2</c:v>
                </c:pt>
                <c:pt idx="40">
                  <c:v>9.8272180940635806E-2</c:v>
                </c:pt>
                <c:pt idx="41">
                  <c:v>0.10072900567562418</c:v>
                </c:pt>
                <c:pt idx="42">
                  <c:v>0.10318583041061251</c:v>
                </c:pt>
                <c:pt idx="43">
                  <c:v>0.10564265514560087</c:v>
                </c:pt>
                <c:pt idx="44">
                  <c:v>0.1080994798805892</c:v>
                </c:pt>
                <c:pt idx="45">
                  <c:v>0.11055630461557758</c:v>
                </c:pt>
                <c:pt idx="46">
                  <c:v>0.11301312935056591</c:v>
                </c:pt>
                <c:pt idx="47">
                  <c:v>0.11546995408555427</c:v>
                </c:pt>
                <c:pt idx="48">
                  <c:v>0.11792677882054263</c:v>
                </c:pt>
                <c:pt idx="49">
                  <c:v>0.12038360355553097</c:v>
                </c:pt>
                <c:pt idx="50">
                  <c:v>0.12284042829051933</c:v>
                </c:pt>
                <c:pt idx="51">
                  <c:v>0.12529725302550768</c:v>
                </c:pt>
                <c:pt idx="52">
                  <c:v>0.12775407776049605</c:v>
                </c:pt>
                <c:pt idx="53">
                  <c:v>0.13021090249548437</c:v>
                </c:pt>
                <c:pt idx="54">
                  <c:v>0.13266772723047274</c:v>
                </c:pt>
                <c:pt idx="55">
                  <c:v>0.13512455196546108</c:v>
                </c:pt>
                <c:pt idx="56">
                  <c:v>0.13758137670044945</c:v>
                </c:pt>
                <c:pt idx="57">
                  <c:v>0.1400382014354378</c:v>
                </c:pt>
                <c:pt idx="58">
                  <c:v>0.14249502617042617</c:v>
                </c:pt>
                <c:pt idx="59">
                  <c:v>0.14495185090541451</c:v>
                </c:pt>
                <c:pt idx="60">
                  <c:v>0.14740867564040264</c:v>
                </c:pt>
              </c:numCache>
            </c:numRef>
          </c:xVal>
          <c:yVal>
            <c:numRef>
              <c:f>'Kapasite Eğrisi (+X)'!$F$6:$F$66</c:f>
              <c:numCache>
                <c:formatCode>0.000</c:formatCode>
                <c:ptCount val="61"/>
                <c:pt idx="0">
                  <c:v>7.3983395374287798E-16</c:v>
                </c:pt>
                <c:pt idx="1">
                  <c:v>5.6452954626354697E-2</c:v>
                </c:pt>
                <c:pt idx="2">
                  <c:v>0.11285739526488743</c:v>
                </c:pt>
                <c:pt idx="3">
                  <c:v>0.16925106830840947</c:v>
                </c:pt>
                <c:pt idx="4">
                  <c:v>0.22561084839285961</c:v>
                </c:pt>
                <c:pt idx="5">
                  <c:v>0.28198065071108847</c:v>
                </c:pt>
                <c:pt idx="6">
                  <c:v>0.33832363862642961</c:v>
                </c:pt>
                <c:pt idx="7">
                  <c:v>0.39456654695361176</c:v>
                </c:pt>
                <c:pt idx="8">
                  <c:v>0.450738072637274</c:v>
                </c:pt>
                <c:pt idx="9">
                  <c:v>0.50666200191936828</c:v>
                </c:pt>
                <c:pt idx="10">
                  <c:v>0.56143742439769562</c:v>
                </c:pt>
                <c:pt idx="11">
                  <c:v>0.61500706806769545</c:v>
                </c:pt>
                <c:pt idx="12">
                  <c:v>0.66728305481759342</c:v>
                </c:pt>
                <c:pt idx="13">
                  <c:v>0.71972324256923315</c:v>
                </c:pt>
                <c:pt idx="14">
                  <c:v>0.77212638703907421</c:v>
                </c:pt>
                <c:pt idx="15">
                  <c:v>0.82358947145097317</c:v>
                </c:pt>
                <c:pt idx="16">
                  <c:v>0.87437785788023414</c:v>
                </c:pt>
                <c:pt idx="17">
                  <c:v>0.92333436380134593</c:v>
                </c:pt>
                <c:pt idx="18">
                  <c:v>0.96960233345378177</c:v>
                </c:pt>
                <c:pt idx="19">
                  <c:v>1.0196691300511993</c:v>
                </c:pt>
                <c:pt idx="20">
                  <c:v>1.0685804193506301</c:v>
                </c:pt>
                <c:pt idx="21">
                  <c:v>1.1165966083182124</c:v>
                </c:pt>
                <c:pt idx="22">
                  <c:v>1.1622058654335945</c:v>
                </c:pt>
                <c:pt idx="23">
                  <c:v>1.2053237676651922</c:v>
                </c:pt>
                <c:pt idx="24">
                  <c:v>1.2488746841675242</c:v>
                </c:pt>
                <c:pt idx="25">
                  <c:v>1.287580762650322</c:v>
                </c:pt>
                <c:pt idx="26">
                  <c:v>1.3261265462172436</c:v>
                </c:pt>
                <c:pt idx="27">
                  <c:v>1.3653764565721349</c:v>
                </c:pt>
                <c:pt idx="28">
                  <c:v>1.4007280558993018</c:v>
                </c:pt>
                <c:pt idx="29">
                  <c:v>1.4381540151191692</c:v>
                </c:pt>
                <c:pt idx="30">
                  <c:v>1.478185935497802</c:v>
                </c:pt>
                <c:pt idx="31">
                  <c:v>1.5168582830385653</c:v>
                </c:pt>
                <c:pt idx="32">
                  <c:v>1.5525000606494088</c:v>
                </c:pt>
                <c:pt idx="33">
                  <c:v>1.5877826206733998</c:v>
                </c:pt>
                <c:pt idx="34">
                  <c:v>1.6234258529478041</c:v>
                </c:pt>
                <c:pt idx="35">
                  <c:v>1.6586660455470525</c:v>
                </c:pt>
                <c:pt idx="36">
                  <c:v>1.693647022958207</c:v>
                </c:pt>
                <c:pt idx="37">
                  <c:v>1.7259229380271193</c:v>
                </c:pt>
                <c:pt idx="38">
                  <c:v>1.7572778498599742</c:v>
                </c:pt>
                <c:pt idx="39">
                  <c:v>1.7880198239478515</c:v>
                </c:pt>
                <c:pt idx="40">
                  <c:v>1.8173810932593526</c:v>
                </c:pt>
                <c:pt idx="41">
                  <c:v>1.8458412299177707</c:v>
                </c:pt>
                <c:pt idx="42">
                  <c:v>1.8739323496282905</c:v>
                </c:pt>
                <c:pt idx="43">
                  <c:v>1.9001257294557907</c:v>
                </c:pt>
                <c:pt idx="44">
                  <c:v>1.9267002302222447</c:v>
                </c:pt>
                <c:pt idx="45">
                  <c:v>1.9530121287869648</c:v>
                </c:pt>
                <c:pt idx="46">
                  <c:v>1.9791406089818986</c:v>
                </c:pt>
                <c:pt idx="47">
                  <c:v>2.0050450157225232</c:v>
                </c:pt>
                <c:pt idx="48">
                  <c:v>2.0294333529445541</c:v>
                </c:pt>
                <c:pt idx="49">
                  <c:v>2.0542807605332101</c:v>
                </c:pt>
                <c:pt idx="50">
                  <c:v>2.077895426239579</c:v>
                </c:pt>
                <c:pt idx="51">
                  <c:v>2.0999956367231114</c:v>
                </c:pt>
                <c:pt idx="52">
                  <c:v>2.123388709564932</c:v>
                </c:pt>
                <c:pt idx="53">
                  <c:v>2.1467314952965295</c:v>
                </c:pt>
                <c:pt idx="54">
                  <c:v>2.1700687551022981</c:v>
                </c:pt>
                <c:pt idx="55">
                  <c:v>2.1926939238794541</c:v>
                </c:pt>
                <c:pt idx="56">
                  <c:v>2.2154307770174841</c:v>
                </c:pt>
                <c:pt idx="57">
                  <c:v>2.2376284118164982</c:v>
                </c:pt>
                <c:pt idx="58">
                  <c:v>2.2581134687478395</c:v>
                </c:pt>
                <c:pt idx="59">
                  <c:v>2.280603765315163</c:v>
                </c:pt>
                <c:pt idx="60">
                  <c:v>2.3026169294151044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19-4CA1-97F1-8F96C25092C8}"/>
            </c:ext>
          </c:extLst>
        </c:ser>
        <c:ser>
          <c:idx val="2"/>
          <c:order val="2"/>
          <c:tx>
            <c:v>Adaptive Tek Modlu İtme Analizi (+X)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(+X)'!$S$6:$S$225</c:f>
              <c:numCache>
                <c:formatCode>0.000</c:formatCode>
                <c:ptCount val="220"/>
                <c:pt idx="0">
                  <c:v>8.0845889804047838E-7</c:v>
                </c:pt>
                <c:pt idx="1">
                  <c:v>7.3623894684854234E-4</c:v>
                </c:pt>
                <c:pt idx="2">
                  <c:v>1.4732863525951255E-3</c:v>
                </c:pt>
                <c:pt idx="3">
                  <c:v>2.2103337583417081E-3</c:v>
                </c:pt>
                <c:pt idx="4">
                  <c:v>2.9473811640882905E-3</c:v>
                </c:pt>
                <c:pt idx="5">
                  <c:v>3.6844285698348737E-3</c:v>
                </c:pt>
                <c:pt idx="6">
                  <c:v>4.421475975581457E-3</c:v>
                </c:pt>
                <c:pt idx="7">
                  <c:v>5.1585233813280403E-3</c:v>
                </c:pt>
                <c:pt idx="8">
                  <c:v>5.8955707870746226E-3</c:v>
                </c:pt>
                <c:pt idx="9">
                  <c:v>6.6326181928212068E-3</c:v>
                </c:pt>
                <c:pt idx="10">
                  <c:v>7.3696655985677883E-3</c:v>
                </c:pt>
                <c:pt idx="11">
                  <c:v>7.3696655985677883E-3</c:v>
                </c:pt>
                <c:pt idx="12">
                  <c:v>8.1067130043143715E-3</c:v>
                </c:pt>
                <c:pt idx="13">
                  <c:v>8.8437604100609548E-3</c:v>
                </c:pt>
                <c:pt idx="14">
                  <c:v>9.5808078158075381E-3</c:v>
                </c:pt>
                <c:pt idx="15">
                  <c:v>1.031785522155412E-2</c:v>
                </c:pt>
                <c:pt idx="16">
                  <c:v>1.1054902627300705E-2</c:v>
                </c:pt>
                <c:pt idx="17">
                  <c:v>1.1791950033047286E-2</c:v>
                </c:pt>
                <c:pt idx="18">
                  <c:v>1.2528997438793871E-2</c:v>
                </c:pt>
                <c:pt idx="19">
                  <c:v>1.3266044844540454E-2</c:v>
                </c:pt>
                <c:pt idx="20">
                  <c:v>1.4003092250287036E-2</c:v>
                </c:pt>
                <c:pt idx="21">
                  <c:v>1.4740139656033616E-2</c:v>
                </c:pt>
                <c:pt idx="22">
                  <c:v>1.4740139656033616E-2</c:v>
                </c:pt>
                <c:pt idx="23">
                  <c:v>1.5477187061780201E-2</c:v>
                </c:pt>
                <c:pt idx="24">
                  <c:v>1.6214234467526782E-2</c:v>
                </c:pt>
                <c:pt idx="25">
                  <c:v>1.6951281873273365E-2</c:v>
                </c:pt>
                <c:pt idx="26">
                  <c:v>1.7688329279019949E-2</c:v>
                </c:pt>
                <c:pt idx="27">
                  <c:v>1.8425376684766532E-2</c:v>
                </c:pt>
                <c:pt idx="28">
                  <c:v>1.9162424090513115E-2</c:v>
                </c:pt>
                <c:pt idx="29">
                  <c:v>1.9899471496259698E-2</c:v>
                </c:pt>
                <c:pt idx="30">
                  <c:v>2.0636518902006282E-2</c:v>
                </c:pt>
                <c:pt idx="31">
                  <c:v>2.1373566307752865E-2</c:v>
                </c:pt>
                <c:pt idx="32">
                  <c:v>2.2110613713499445E-2</c:v>
                </c:pt>
                <c:pt idx="33">
                  <c:v>2.2110613713499445E-2</c:v>
                </c:pt>
                <c:pt idx="34">
                  <c:v>2.2847661119246028E-2</c:v>
                </c:pt>
                <c:pt idx="35">
                  <c:v>2.3584708524992615E-2</c:v>
                </c:pt>
                <c:pt idx="36">
                  <c:v>2.4321755930739195E-2</c:v>
                </c:pt>
                <c:pt idx="37">
                  <c:v>2.5058803336485774E-2</c:v>
                </c:pt>
                <c:pt idx="38">
                  <c:v>2.5795850742232358E-2</c:v>
                </c:pt>
                <c:pt idx="39">
                  <c:v>2.6532898147978937E-2</c:v>
                </c:pt>
                <c:pt idx="40">
                  <c:v>2.7269945553725514E-2</c:v>
                </c:pt>
                <c:pt idx="41">
                  <c:v>2.8006992959472097E-2</c:v>
                </c:pt>
                <c:pt idx="42">
                  <c:v>2.8744040365218677E-2</c:v>
                </c:pt>
                <c:pt idx="43">
                  <c:v>2.9481087770965256E-2</c:v>
                </c:pt>
                <c:pt idx="44">
                  <c:v>2.9481087770965256E-2</c:v>
                </c:pt>
                <c:pt idx="45">
                  <c:v>3.021813517671184E-2</c:v>
                </c:pt>
                <c:pt idx="46">
                  <c:v>3.095518258245842E-2</c:v>
                </c:pt>
                <c:pt idx="47">
                  <c:v>3.1692229988204999E-2</c:v>
                </c:pt>
                <c:pt idx="48">
                  <c:v>3.2429277393951586E-2</c:v>
                </c:pt>
                <c:pt idx="49">
                  <c:v>3.3166324799698159E-2</c:v>
                </c:pt>
                <c:pt idx="50">
                  <c:v>3.3903372205444739E-2</c:v>
                </c:pt>
                <c:pt idx="51">
                  <c:v>3.4640419611191318E-2</c:v>
                </c:pt>
                <c:pt idx="52">
                  <c:v>3.5377467016937905E-2</c:v>
                </c:pt>
                <c:pt idx="53">
                  <c:v>3.6114514422684485E-2</c:v>
                </c:pt>
                <c:pt idx="54">
                  <c:v>3.6851561828431065E-2</c:v>
                </c:pt>
                <c:pt idx="55">
                  <c:v>3.6851561828431065E-2</c:v>
                </c:pt>
                <c:pt idx="56">
                  <c:v>3.7588609234177645E-2</c:v>
                </c:pt>
                <c:pt idx="57">
                  <c:v>3.8325656639924224E-2</c:v>
                </c:pt>
                <c:pt idx="58">
                  <c:v>3.9062704045670804E-2</c:v>
                </c:pt>
                <c:pt idx="59">
                  <c:v>3.9799751451417384E-2</c:v>
                </c:pt>
                <c:pt idx="60">
                  <c:v>4.0536798857163964E-2</c:v>
                </c:pt>
                <c:pt idx="61">
                  <c:v>4.1273846262910543E-2</c:v>
                </c:pt>
                <c:pt idx="62">
                  <c:v>4.201089366865713E-2</c:v>
                </c:pt>
                <c:pt idx="63">
                  <c:v>4.274794107440371E-2</c:v>
                </c:pt>
                <c:pt idx="64">
                  <c:v>4.348498848015029E-2</c:v>
                </c:pt>
                <c:pt idx="65">
                  <c:v>4.422203588589687E-2</c:v>
                </c:pt>
                <c:pt idx="66">
                  <c:v>4.422203588589687E-2</c:v>
                </c:pt>
                <c:pt idx="67">
                  <c:v>4.4959083291643449E-2</c:v>
                </c:pt>
                <c:pt idx="68">
                  <c:v>4.5696130697390029E-2</c:v>
                </c:pt>
                <c:pt idx="69">
                  <c:v>4.6433178103136609E-2</c:v>
                </c:pt>
                <c:pt idx="70">
                  <c:v>4.7170225508883189E-2</c:v>
                </c:pt>
                <c:pt idx="71">
                  <c:v>4.7907272914629775E-2</c:v>
                </c:pt>
                <c:pt idx="72">
                  <c:v>4.8644320320376355E-2</c:v>
                </c:pt>
                <c:pt idx="73">
                  <c:v>4.9381367726122942E-2</c:v>
                </c:pt>
                <c:pt idx="74">
                  <c:v>5.0118415131869529E-2</c:v>
                </c:pt>
                <c:pt idx="75">
                  <c:v>5.0855462537616115E-2</c:v>
                </c:pt>
                <c:pt idx="76">
                  <c:v>5.1592509943362695E-2</c:v>
                </c:pt>
                <c:pt idx="77">
                  <c:v>5.1592509943362695E-2</c:v>
                </c:pt>
                <c:pt idx="78">
                  <c:v>5.2329557349109282E-2</c:v>
                </c:pt>
                <c:pt idx="79">
                  <c:v>5.3066604754855869E-2</c:v>
                </c:pt>
                <c:pt idx="80">
                  <c:v>5.3803652160602455E-2</c:v>
                </c:pt>
                <c:pt idx="81">
                  <c:v>5.4540699566349035E-2</c:v>
                </c:pt>
                <c:pt idx="82">
                  <c:v>5.5277746972095622E-2</c:v>
                </c:pt>
                <c:pt idx="83">
                  <c:v>5.6014794377842209E-2</c:v>
                </c:pt>
                <c:pt idx="84">
                  <c:v>5.6751841783588795E-2</c:v>
                </c:pt>
                <c:pt idx="85">
                  <c:v>5.7488889189335382E-2</c:v>
                </c:pt>
                <c:pt idx="86">
                  <c:v>5.8225936595081969E-2</c:v>
                </c:pt>
                <c:pt idx="87">
                  <c:v>5.8962984000828514E-2</c:v>
                </c:pt>
                <c:pt idx="88">
                  <c:v>5.8962984000828514E-2</c:v>
                </c:pt>
                <c:pt idx="89">
                  <c:v>5.9700031406575101E-2</c:v>
                </c:pt>
                <c:pt idx="90">
                  <c:v>6.0437078812321687E-2</c:v>
                </c:pt>
                <c:pt idx="91">
                  <c:v>6.1174126218068274E-2</c:v>
                </c:pt>
                <c:pt idx="92">
                  <c:v>6.1911173623814861E-2</c:v>
                </c:pt>
                <c:pt idx="93">
                  <c:v>6.2648221029561441E-2</c:v>
                </c:pt>
                <c:pt idx="94">
                  <c:v>6.3385268435308034E-2</c:v>
                </c:pt>
                <c:pt idx="95">
                  <c:v>6.4122315841054614E-2</c:v>
                </c:pt>
                <c:pt idx="96">
                  <c:v>6.4859363246801208E-2</c:v>
                </c:pt>
                <c:pt idx="97">
                  <c:v>6.5596410652547787E-2</c:v>
                </c:pt>
                <c:pt idx="98">
                  <c:v>6.6333458058294353E-2</c:v>
                </c:pt>
                <c:pt idx="99">
                  <c:v>6.6333458058294353E-2</c:v>
                </c:pt>
                <c:pt idx="100">
                  <c:v>6.7070505464040933E-2</c:v>
                </c:pt>
                <c:pt idx="101">
                  <c:v>6.7807552869787527E-2</c:v>
                </c:pt>
                <c:pt idx="102">
                  <c:v>6.8544600275534107E-2</c:v>
                </c:pt>
                <c:pt idx="103">
                  <c:v>6.9281647681280686E-2</c:v>
                </c:pt>
                <c:pt idx="104">
                  <c:v>7.0018695087027266E-2</c:v>
                </c:pt>
                <c:pt idx="105">
                  <c:v>7.075574249277386E-2</c:v>
                </c:pt>
                <c:pt idx="106">
                  <c:v>7.1492789898520426E-2</c:v>
                </c:pt>
                <c:pt idx="107">
                  <c:v>7.2229837304267019E-2</c:v>
                </c:pt>
                <c:pt idx="108">
                  <c:v>7.2966884710013585E-2</c:v>
                </c:pt>
                <c:pt idx="109">
                  <c:v>7.3703932115760165E-2</c:v>
                </c:pt>
                <c:pt idx="110">
                  <c:v>7.3703932115760165E-2</c:v>
                </c:pt>
                <c:pt idx="111">
                  <c:v>7.4440979521506759E-2</c:v>
                </c:pt>
                <c:pt idx="112">
                  <c:v>7.5178026927253339E-2</c:v>
                </c:pt>
                <c:pt idx="113">
                  <c:v>7.5915074332999932E-2</c:v>
                </c:pt>
                <c:pt idx="114">
                  <c:v>7.6652121738746498E-2</c:v>
                </c:pt>
                <c:pt idx="115">
                  <c:v>7.7389169144493092E-2</c:v>
                </c:pt>
                <c:pt idx="116">
                  <c:v>7.8126216550239672E-2</c:v>
                </c:pt>
                <c:pt idx="117">
                  <c:v>7.8863263955986251E-2</c:v>
                </c:pt>
                <c:pt idx="118">
                  <c:v>7.9600311361732845E-2</c:v>
                </c:pt>
                <c:pt idx="119">
                  <c:v>8.0337358767479425E-2</c:v>
                </c:pt>
                <c:pt idx="120">
                  <c:v>8.1074406173226005E-2</c:v>
                </c:pt>
                <c:pt idx="121">
                  <c:v>8.1074406173226005E-2</c:v>
                </c:pt>
                <c:pt idx="122">
                  <c:v>8.1811453578972584E-2</c:v>
                </c:pt>
                <c:pt idx="123">
                  <c:v>8.2548500984719178E-2</c:v>
                </c:pt>
                <c:pt idx="124">
                  <c:v>8.3285548390465744E-2</c:v>
                </c:pt>
                <c:pt idx="125">
                  <c:v>8.4022595796212338E-2</c:v>
                </c:pt>
                <c:pt idx="126">
                  <c:v>8.4759643201958917E-2</c:v>
                </c:pt>
                <c:pt idx="127">
                  <c:v>8.5496690607705497E-2</c:v>
                </c:pt>
                <c:pt idx="128">
                  <c:v>8.6233738013452091E-2</c:v>
                </c:pt>
                <c:pt idx="129">
                  <c:v>8.6970785419198671E-2</c:v>
                </c:pt>
                <c:pt idx="130">
                  <c:v>8.7707832824945264E-2</c:v>
                </c:pt>
                <c:pt idx="131">
                  <c:v>8.844488023069183E-2</c:v>
                </c:pt>
                <c:pt idx="132">
                  <c:v>8.844488023069183E-2</c:v>
                </c:pt>
                <c:pt idx="133">
                  <c:v>8.918192763643841E-2</c:v>
                </c:pt>
                <c:pt idx="134">
                  <c:v>8.991897504218499E-2</c:v>
                </c:pt>
                <c:pt idx="135">
                  <c:v>9.0656022447931583E-2</c:v>
                </c:pt>
                <c:pt idx="136">
                  <c:v>9.1393069853678163E-2</c:v>
                </c:pt>
                <c:pt idx="137">
                  <c:v>9.2130117259424757E-2</c:v>
                </c:pt>
                <c:pt idx="138">
                  <c:v>9.2867164665171337E-2</c:v>
                </c:pt>
                <c:pt idx="139">
                  <c:v>9.3604212070917917E-2</c:v>
                </c:pt>
                <c:pt idx="140">
                  <c:v>9.434125947666451E-2</c:v>
                </c:pt>
                <c:pt idx="141">
                  <c:v>9.5078306882411076E-2</c:v>
                </c:pt>
                <c:pt idx="142">
                  <c:v>9.5815354288157642E-2</c:v>
                </c:pt>
                <c:pt idx="143">
                  <c:v>9.5815354288157642E-2</c:v>
                </c:pt>
                <c:pt idx="144">
                  <c:v>9.6552401693904222E-2</c:v>
                </c:pt>
                <c:pt idx="145">
                  <c:v>9.7289449099650815E-2</c:v>
                </c:pt>
                <c:pt idx="146">
                  <c:v>9.8026496505397395E-2</c:v>
                </c:pt>
                <c:pt idx="147">
                  <c:v>9.8763543911143975E-2</c:v>
                </c:pt>
                <c:pt idx="148">
                  <c:v>9.9500591316890541E-2</c:v>
                </c:pt>
                <c:pt idx="149">
                  <c:v>0.10023763872263712</c:v>
                </c:pt>
                <c:pt idx="150">
                  <c:v>0.1009746861283837</c:v>
                </c:pt>
                <c:pt idx="151">
                  <c:v>0.10171173353413028</c:v>
                </c:pt>
                <c:pt idx="152">
                  <c:v>0.10244878093987689</c:v>
                </c:pt>
                <c:pt idx="153">
                  <c:v>0.10318582834562347</c:v>
                </c:pt>
                <c:pt idx="154">
                  <c:v>0.10318582834562347</c:v>
                </c:pt>
                <c:pt idx="155">
                  <c:v>0.10392287575137005</c:v>
                </c:pt>
                <c:pt idx="156">
                  <c:v>0.10465992315711661</c:v>
                </c:pt>
                <c:pt idx="157">
                  <c:v>0.10539697056286319</c:v>
                </c:pt>
                <c:pt idx="158">
                  <c:v>0.10613401796860977</c:v>
                </c:pt>
                <c:pt idx="159">
                  <c:v>0.10687106537435635</c:v>
                </c:pt>
                <c:pt idx="160">
                  <c:v>0.10760811278010292</c:v>
                </c:pt>
                <c:pt idx="161">
                  <c:v>0.1083451601858495</c:v>
                </c:pt>
                <c:pt idx="162">
                  <c:v>0.10908220759159608</c:v>
                </c:pt>
                <c:pt idx="163">
                  <c:v>0.10981925499734266</c:v>
                </c:pt>
                <c:pt idx="164">
                  <c:v>0.11055630240308931</c:v>
                </c:pt>
                <c:pt idx="165">
                  <c:v>0.11055630240308931</c:v>
                </c:pt>
                <c:pt idx="166">
                  <c:v>0.11129334980883589</c:v>
                </c:pt>
                <c:pt idx="167">
                  <c:v>0.11203039721458244</c:v>
                </c:pt>
                <c:pt idx="168">
                  <c:v>0.11276744462032902</c:v>
                </c:pt>
                <c:pt idx="169">
                  <c:v>0.11350449202607561</c:v>
                </c:pt>
                <c:pt idx="170">
                  <c:v>0.11424153943182219</c:v>
                </c:pt>
                <c:pt idx="171">
                  <c:v>0.11497858683756877</c:v>
                </c:pt>
                <c:pt idx="172">
                  <c:v>0.11571563424331534</c:v>
                </c:pt>
                <c:pt idx="173">
                  <c:v>0.11645268164906192</c:v>
                </c:pt>
                <c:pt idx="174">
                  <c:v>0.1171897290548085</c:v>
                </c:pt>
                <c:pt idx="175">
                  <c:v>0.11792677646055508</c:v>
                </c:pt>
                <c:pt idx="176">
                  <c:v>0.11792677646055508</c:v>
                </c:pt>
                <c:pt idx="177">
                  <c:v>0.11866382386630164</c:v>
                </c:pt>
                <c:pt idx="178">
                  <c:v>0.11940087127204822</c:v>
                </c:pt>
                <c:pt idx="179">
                  <c:v>0.1201379186777948</c:v>
                </c:pt>
                <c:pt idx="180">
                  <c:v>0.12087496608354137</c:v>
                </c:pt>
                <c:pt idx="181">
                  <c:v>0.12161201348928795</c:v>
                </c:pt>
                <c:pt idx="182">
                  <c:v>0.12234906089503453</c:v>
                </c:pt>
                <c:pt idx="183">
                  <c:v>0.12308610830078116</c:v>
                </c:pt>
                <c:pt idx="184">
                  <c:v>0.12382315570652774</c:v>
                </c:pt>
                <c:pt idx="185">
                  <c:v>0.12456020311227432</c:v>
                </c:pt>
                <c:pt idx="186">
                  <c:v>0.1252972505180209</c:v>
                </c:pt>
                <c:pt idx="187">
                  <c:v>0.1252972505180209</c:v>
                </c:pt>
                <c:pt idx="188">
                  <c:v>0.1260342979237675</c:v>
                </c:pt>
                <c:pt idx="189">
                  <c:v>0.12677134532951409</c:v>
                </c:pt>
                <c:pt idx="190">
                  <c:v>0.12750839273526066</c:v>
                </c:pt>
                <c:pt idx="191">
                  <c:v>0.12824544014100725</c:v>
                </c:pt>
                <c:pt idx="192">
                  <c:v>0.12898248754675382</c:v>
                </c:pt>
                <c:pt idx="193">
                  <c:v>0.12971953495250038</c:v>
                </c:pt>
                <c:pt idx="194">
                  <c:v>0.13045658235824698</c:v>
                </c:pt>
                <c:pt idx="195">
                  <c:v>0.13119362976399354</c:v>
                </c:pt>
                <c:pt idx="196">
                  <c:v>0.13193067716974011</c:v>
                </c:pt>
                <c:pt idx="197">
                  <c:v>0.13266772457548676</c:v>
                </c:pt>
                <c:pt idx="198">
                  <c:v>0.13266772457548676</c:v>
                </c:pt>
                <c:pt idx="199">
                  <c:v>0.13340477198123332</c:v>
                </c:pt>
                <c:pt idx="200">
                  <c:v>0.13414181938697992</c:v>
                </c:pt>
                <c:pt idx="201">
                  <c:v>0.13487886679272651</c:v>
                </c:pt>
                <c:pt idx="202">
                  <c:v>0.13561591419847305</c:v>
                </c:pt>
                <c:pt idx="203">
                  <c:v>0.13635296160421964</c:v>
                </c:pt>
                <c:pt idx="204">
                  <c:v>0.13709000900996621</c:v>
                </c:pt>
                <c:pt idx="205">
                  <c:v>0.1378270564157128</c:v>
                </c:pt>
                <c:pt idx="206">
                  <c:v>0.13856410382145937</c:v>
                </c:pt>
                <c:pt idx="207">
                  <c:v>0.13930115122720593</c:v>
                </c:pt>
                <c:pt idx="208">
                  <c:v>0.14003819863295253</c:v>
                </c:pt>
                <c:pt idx="209">
                  <c:v>0.14003819863295253</c:v>
                </c:pt>
                <c:pt idx="210">
                  <c:v>0.14077524603869909</c:v>
                </c:pt>
                <c:pt idx="211">
                  <c:v>0.14151229344444569</c:v>
                </c:pt>
                <c:pt idx="212">
                  <c:v>0.14224934085019225</c:v>
                </c:pt>
                <c:pt idx="213">
                  <c:v>0.14298638825593885</c:v>
                </c:pt>
                <c:pt idx="214">
                  <c:v>0.14372343566168541</c:v>
                </c:pt>
                <c:pt idx="215">
                  <c:v>0.14446048306743201</c:v>
                </c:pt>
                <c:pt idx="216">
                  <c:v>0.14519753047317857</c:v>
                </c:pt>
                <c:pt idx="217">
                  <c:v>0.14593457787892514</c:v>
                </c:pt>
                <c:pt idx="218">
                  <c:v>0.14667162528467173</c:v>
                </c:pt>
                <c:pt idx="219">
                  <c:v>0.1474086726904183</c:v>
                </c:pt>
              </c:numCache>
            </c:numRef>
          </c:xVal>
          <c:yVal>
            <c:numRef>
              <c:f>'Kapasite Eğrisi (+X)'!$T$6:$T$1000</c:f>
              <c:numCache>
                <c:formatCode>0.000</c:formatCode>
                <c:ptCount val="995"/>
                <c:pt idx="0">
                  <c:v>7.3983395374287798E-16</c:v>
                </c:pt>
                <c:pt idx="1">
                  <c:v>1.6935886049255697E-2</c:v>
                </c:pt>
                <c:pt idx="2">
                  <c:v>3.386196088479481E-2</c:v>
                </c:pt>
                <c:pt idx="3">
                  <c:v>5.0790020999457848E-2</c:v>
                </c:pt>
                <c:pt idx="4">
                  <c:v>6.7717538649167672E-2</c:v>
                </c:pt>
                <c:pt idx="5">
                  <c:v>8.4640238234359275E-2</c:v>
                </c:pt>
                <c:pt idx="6">
                  <c:v>0.101562435632936</c:v>
                </c:pt>
                <c:pt idx="7">
                  <c:v>0.11848487745142705</c:v>
                </c:pt>
                <c:pt idx="8">
                  <c:v>0.13540685065593747</c:v>
                </c:pt>
                <c:pt idx="9">
                  <c:v>0.15232525338985459</c:v>
                </c:pt>
                <c:pt idx="10">
                  <c:v>0.16923743301456967</c:v>
                </c:pt>
                <c:pt idx="11">
                  <c:v>0.16923743301456967</c:v>
                </c:pt>
                <c:pt idx="12">
                  <c:v>0.18616188623654326</c:v>
                </c:pt>
                <c:pt idx="13">
                  <c:v>0.20308572687757617</c:v>
                </c:pt>
                <c:pt idx="14">
                  <c:v>0.22001311731758871</c:v>
                </c:pt>
                <c:pt idx="15">
                  <c:v>0.23693358623078362</c:v>
                </c:pt>
                <c:pt idx="16">
                  <c:v>0.25385694635584266</c:v>
                </c:pt>
                <c:pt idx="17">
                  <c:v>0.2707769961685616</c:v>
                </c:pt>
                <c:pt idx="18">
                  <c:v>0.28769180532639954</c:v>
                </c:pt>
                <c:pt idx="19">
                  <c:v>0.30460943926131939</c:v>
                </c:pt>
                <c:pt idx="20">
                  <c:v>0.32152763801660456</c:v>
                </c:pt>
                <c:pt idx="21">
                  <c:v>0.33840979850950059</c:v>
                </c:pt>
                <c:pt idx="22">
                  <c:v>0.33840979850950059</c:v>
                </c:pt>
                <c:pt idx="23">
                  <c:v>0.35531004757265938</c:v>
                </c:pt>
                <c:pt idx="24">
                  <c:v>0.37220883191980592</c:v>
                </c:pt>
                <c:pt idx="25">
                  <c:v>0.389104712968254</c:v>
                </c:pt>
                <c:pt idx="26">
                  <c:v>0.4059729836772723</c:v>
                </c:pt>
                <c:pt idx="27">
                  <c:v>0.42284764343017578</c:v>
                </c:pt>
                <c:pt idx="28">
                  <c:v>0.43966099629996874</c:v>
                </c:pt>
                <c:pt idx="29">
                  <c:v>0.45648462902903081</c:v>
                </c:pt>
                <c:pt idx="30">
                  <c:v>0.47324749027707619</c:v>
                </c:pt>
                <c:pt idx="31">
                  <c:v>0.4898570852515674</c:v>
                </c:pt>
                <c:pt idx="32">
                  <c:v>0.50651598069405313</c:v>
                </c:pt>
                <c:pt idx="33">
                  <c:v>0.50651598069405313</c:v>
                </c:pt>
                <c:pt idx="34">
                  <c:v>0.52299921923482262</c:v>
                </c:pt>
                <c:pt idx="35">
                  <c:v>0.53948140110738663</c:v>
                </c:pt>
                <c:pt idx="36">
                  <c:v>0.55596458772516533</c:v>
                </c:pt>
                <c:pt idx="37">
                  <c:v>0.57244475586672827</c:v>
                </c:pt>
                <c:pt idx="38">
                  <c:v>0.58892563247787599</c:v>
                </c:pt>
                <c:pt idx="39">
                  <c:v>0.60540409545365814</c:v>
                </c:pt>
                <c:pt idx="40">
                  <c:v>0.621279800634845</c:v>
                </c:pt>
                <c:pt idx="41">
                  <c:v>0.63723406037777697</c:v>
                </c:pt>
                <c:pt idx="42">
                  <c:v>0.65319455617814282</c:v>
                </c:pt>
                <c:pt idx="43">
                  <c:v>0.66906524856657101</c:v>
                </c:pt>
                <c:pt idx="44">
                  <c:v>0.66906524856657101</c:v>
                </c:pt>
                <c:pt idx="45">
                  <c:v>0.68509598305661357</c:v>
                </c:pt>
                <c:pt idx="46">
                  <c:v>0.70111268380684699</c:v>
                </c:pt>
                <c:pt idx="47">
                  <c:v>0.71714568984206217</c:v>
                </c:pt>
                <c:pt idx="48">
                  <c:v>0.73313692932029817</c:v>
                </c:pt>
                <c:pt idx="49">
                  <c:v>0.7491166882329543</c:v>
                </c:pt>
                <c:pt idx="50">
                  <c:v>0.76497015798844625</c:v>
                </c:pt>
                <c:pt idx="51">
                  <c:v>0.78074593564176087</c:v>
                </c:pt>
                <c:pt idx="52">
                  <c:v>0.79649278224212716</c:v>
                </c:pt>
                <c:pt idx="53">
                  <c:v>0.81221856435753126</c:v>
                </c:pt>
                <c:pt idx="54">
                  <c:v>0.82777789589999162</c:v>
                </c:pt>
                <c:pt idx="55">
                  <c:v>0.82777789589999162</c:v>
                </c:pt>
                <c:pt idx="56">
                  <c:v>0.84346485227732226</c:v>
                </c:pt>
                <c:pt idx="57">
                  <c:v>0.85909501582152747</c:v>
                </c:pt>
                <c:pt idx="58">
                  <c:v>0.87420670274476375</c:v>
                </c:pt>
                <c:pt idx="59">
                  <c:v>0.88943895562908404</c:v>
                </c:pt>
                <c:pt idx="60">
                  <c:v>0.90462441178094288</c:v>
                </c:pt>
                <c:pt idx="61">
                  <c:v>0.91949170859145535</c:v>
                </c:pt>
                <c:pt idx="62">
                  <c:v>0.93358050636663703</c:v>
                </c:pt>
                <c:pt idx="63">
                  <c:v>0.94849040366705517</c:v>
                </c:pt>
                <c:pt idx="64">
                  <c:v>0.96341533484337682</c:v>
                </c:pt>
                <c:pt idx="65">
                  <c:v>0.97850507324504465</c:v>
                </c:pt>
                <c:pt idx="66">
                  <c:v>0.97850507324504465</c:v>
                </c:pt>
                <c:pt idx="67">
                  <c:v>0.99360574863624718</c:v>
                </c:pt>
                <c:pt idx="68">
                  <c:v>1.0088314260143623</c:v>
                </c:pt>
                <c:pt idx="69">
                  <c:v>1.0240187206864335</c:v>
                </c:pt>
                <c:pt idx="70">
                  <c:v>1.0390472888988831</c:v>
                </c:pt>
                <c:pt idx="71">
                  <c:v>1.054057947618571</c:v>
                </c:pt>
                <c:pt idx="72">
                  <c:v>1.0689193811010385</c:v>
                </c:pt>
                <c:pt idx="73">
                  <c:v>1.0838416474996577</c:v>
                </c:pt>
                <c:pt idx="74">
                  <c:v>1.0987513975419327</c:v>
                </c:pt>
                <c:pt idx="75">
                  <c:v>1.1134589531394556</c:v>
                </c:pt>
                <c:pt idx="76">
                  <c:v>1.1279066077534639</c:v>
                </c:pt>
                <c:pt idx="77">
                  <c:v>1.1279066077534639</c:v>
                </c:pt>
                <c:pt idx="78">
                  <c:v>1.1421979666005118</c:v>
                </c:pt>
                <c:pt idx="79">
                  <c:v>1.1561207884576699</c:v>
                </c:pt>
                <c:pt idx="80">
                  <c:v>1.1698821382829023</c:v>
                </c:pt>
                <c:pt idx="81">
                  <c:v>1.1837043056636869</c:v>
                </c:pt>
                <c:pt idx="82">
                  <c:v>1.1973988748432307</c:v>
                </c:pt>
                <c:pt idx="83">
                  <c:v>1.2110246391813335</c:v>
                </c:pt>
                <c:pt idx="84">
                  <c:v>1.2246312693188375</c:v>
                </c:pt>
                <c:pt idx="85">
                  <c:v>1.238232165827768</c:v>
                </c:pt>
                <c:pt idx="86">
                  <c:v>1.251437316232396</c:v>
                </c:pt>
                <c:pt idx="87">
                  <c:v>1.2641199311790505</c:v>
                </c:pt>
                <c:pt idx="88">
                  <c:v>1.2641199311790505</c:v>
                </c:pt>
                <c:pt idx="89">
                  <c:v>1.2765164461585183</c:v>
                </c:pt>
                <c:pt idx="90">
                  <c:v>1.2891566219480359</c:v>
                </c:pt>
                <c:pt idx="91">
                  <c:v>1.3015156652554367</c:v>
                </c:pt>
                <c:pt idx="92">
                  <c:v>1.3139044915925431</c:v>
                </c:pt>
                <c:pt idx="93">
                  <c:v>1.3262909513466346</c:v>
                </c:pt>
                <c:pt idx="94">
                  <c:v>1.3386745647039315</c:v>
                </c:pt>
                <c:pt idx="95">
                  <c:v>1.3507361401454079</c:v>
                </c:pt>
                <c:pt idx="96">
                  <c:v>1.3627757614854705</c:v>
                </c:pt>
                <c:pt idx="97">
                  <c:v>1.3743840063656663</c:v>
                </c:pt>
                <c:pt idx="98">
                  <c:v>1.3860565330267709</c:v>
                </c:pt>
                <c:pt idx="99">
                  <c:v>1.3860565330267709</c:v>
                </c:pt>
                <c:pt idx="100">
                  <c:v>1.3978385487717748</c:v>
                </c:pt>
                <c:pt idx="101">
                  <c:v>1.4093298534674255</c:v>
                </c:pt>
                <c:pt idx="102">
                  <c:v>1.4209065934720588</c:v>
                </c:pt>
                <c:pt idx="103">
                  <c:v>1.4335338452448407</c:v>
                </c:pt>
                <c:pt idx="104">
                  <c:v>1.445920680861452</c:v>
                </c:pt>
                <c:pt idx="105">
                  <c:v>1.4583902102057187</c:v>
                </c:pt>
                <c:pt idx="106">
                  <c:v>1.470925819022495</c:v>
                </c:pt>
                <c:pt idx="107">
                  <c:v>1.4834391541915235</c:v>
                </c:pt>
                <c:pt idx="108">
                  <c:v>1.4958466893109705</c:v>
                </c:pt>
                <c:pt idx="109">
                  <c:v>1.5081422348898463</c:v>
                </c:pt>
                <c:pt idx="110">
                  <c:v>1.5081422348898463</c:v>
                </c:pt>
                <c:pt idx="111">
                  <c:v>1.5202401434976653</c:v>
                </c:pt>
                <c:pt idx="112">
                  <c:v>1.5321950446401724</c:v>
                </c:pt>
                <c:pt idx="113">
                  <c:v>1.5435826793715077</c:v>
                </c:pt>
                <c:pt idx="114">
                  <c:v>1.5549817521128253</c:v>
                </c:pt>
                <c:pt idx="115">
                  <c:v>1.5664056428207278</c:v>
                </c:pt>
                <c:pt idx="116">
                  <c:v>1.5774853637590758</c:v>
                </c:pt>
                <c:pt idx="117">
                  <c:v>1.588698253472552</c:v>
                </c:pt>
                <c:pt idx="118">
                  <c:v>1.599873238236889</c:v>
                </c:pt>
                <c:pt idx="119">
                  <c:v>1.6111721050882408</c:v>
                </c:pt>
                <c:pt idx="120">
                  <c:v>1.6225308745269083</c:v>
                </c:pt>
                <c:pt idx="121">
                  <c:v>1.6225308745269083</c:v>
                </c:pt>
                <c:pt idx="122">
                  <c:v>1.6338052601900173</c:v>
                </c:pt>
                <c:pt idx="123">
                  <c:v>1.6450434279499382</c:v>
                </c:pt>
                <c:pt idx="124">
                  <c:v>1.6562636104261248</c:v>
                </c:pt>
                <c:pt idx="125">
                  <c:v>1.667491238165143</c:v>
                </c:pt>
                <c:pt idx="126">
                  <c:v>1.6786417229294286</c:v>
                </c:pt>
                <c:pt idx="127">
                  <c:v>1.6897988934415229</c:v>
                </c:pt>
                <c:pt idx="128">
                  <c:v>1.7008546186626441</c:v>
                </c:pt>
                <c:pt idx="129">
                  <c:v>1.7114767107778177</c:v>
                </c:pt>
                <c:pt idx="130">
                  <c:v>1.7220956589752767</c:v>
                </c:pt>
                <c:pt idx="131">
                  <c:v>1.7325034530224617</c:v>
                </c:pt>
                <c:pt idx="132">
                  <c:v>1.7325034530224617</c:v>
                </c:pt>
                <c:pt idx="133">
                  <c:v>1.7429856770390675</c:v>
                </c:pt>
                <c:pt idx="134">
                  <c:v>1.7531255758262665</c:v>
                </c:pt>
                <c:pt idx="135">
                  <c:v>1.7630557860893694</c:v>
                </c:pt>
                <c:pt idx="136">
                  <c:v>1.7730893729685406</c:v>
                </c:pt>
                <c:pt idx="137">
                  <c:v>1.7830646606916503</c:v>
                </c:pt>
                <c:pt idx="138">
                  <c:v>1.7928766339465483</c:v>
                </c:pt>
                <c:pt idx="139">
                  <c:v>1.8026637271730459</c:v>
                </c:pt>
                <c:pt idx="140">
                  <c:v>1.8126048520553555</c:v>
                </c:pt>
                <c:pt idx="141">
                  <c:v>1.8219290939175978</c:v>
                </c:pt>
                <c:pt idx="142">
                  <c:v>1.8314517238654018</c:v>
                </c:pt>
                <c:pt idx="143">
                  <c:v>1.8314517238654018</c:v>
                </c:pt>
                <c:pt idx="144">
                  <c:v>1.8406909529329809</c:v>
                </c:pt>
                <c:pt idx="145">
                  <c:v>1.8498839730774117</c:v>
                </c:pt>
                <c:pt idx="146">
                  <c:v>1.859072183347533</c:v>
                </c:pt>
                <c:pt idx="147">
                  <c:v>1.8678100270868911</c:v>
                </c:pt>
                <c:pt idx="148">
                  <c:v>1.8767249225689635</c:v>
                </c:pt>
                <c:pt idx="149">
                  <c:v>1.8857671967846639</c:v>
                </c:pt>
                <c:pt idx="150">
                  <c:v>1.8946724225556124</c:v>
                </c:pt>
                <c:pt idx="151">
                  <c:v>1.9036745013044314</c:v>
                </c:pt>
                <c:pt idx="152">
                  <c:v>1.9126223749592108</c:v>
                </c:pt>
                <c:pt idx="153">
                  <c:v>1.9215167437547229</c:v>
                </c:pt>
                <c:pt idx="154">
                  <c:v>1.9215167437547229</c:v>
                </c:pt>
                <c:pt idx="155">
                  <c:v>1.9301895158881779</c:v>
                </c:pt>
                <c:pt idx="156">
                  <c:v>1.9386574481037517</c:v>
                </c:pt>
                <c:pt idx="157">
                  <c:v>1.9467401201461383</c:v>
                </c:pt>
                <c:pt idx="158">
                  <c:v>1.955170760614505</c:v>
                </c:pt>
                <c:pt idx="159">
                  <c:v>1.9636719416579007</c:v>
                </c:pt>
                <c:pt idx="160">
                  <c:v>1.9722659705802805</c:v>
                </c:pt>
                <c:pt idx="161">
                  <c:v>1.9807713777171012</c:v>
                </c:pt>
                <c:pt idx="162">
                  <c:v>1.9892345762928942</c:v>
                </c:pt>
                <c:pt idx="163">
                  <c:v>1.9977748224388443</c:v>
                </c:pt>
                <c:pt idx="164">
                  <c:v>2.006328302447312</c:v>
                </c:pt>
                <c:pt idx="165">
                  <c:v>2.006328302447312</c:v>
                </c:pt>
                <c:pt idx="166">
                  <c:v>2.0148664721145968</c:v>
                </c:pt>
                <c:pt idx="167">
                  <c:v>2.0233564924375642</c:v>
                </c:pt>
                <c:pt idx="168">
                  <c:v>2.0317141255559665</c:v>
                </c:pt>
                <c:pt idx="169">
                  <c:v>2.0401101842929381</c:v>
                </c:pt>
                <c:pt idx="170">
                  <c:v>2.0484639539915039</c:v>
                </c:pt>
                <c:pt idx="171">
                  <c:v>2.0566567077862947</c:v>
                </c:pt>
                <c:pt idx="172">
                  <c:v>2.0649215274403061</c:v>
                </c:pt>
                <c:pt idx="173">
                  <c:v>2.0729402492780333</c:v>
                </c:pt>
                <c:pt idx="174">
                  <c:v>2.0808703243025817</c:v>
                </c:pt>
                <c:pt idx="175">
                  <c:v>2.0887015580408224</c:v>
                </c:pt>
                <c:pt idx="176">
                  <c:v>2.0887015580408224</c:v>
                </c:pt>
                <c:pt idx="177">
                  <c:v>2.0965334195115304</c:v>
                </c:pt>
                <c:pt idx="178">
                  <c:v>2.1041989746306013</c:v>
                </c:pt>
                <c:pt idx="179">
                  <c:v>2.1118264265148636</c:v>
                </c:pt>
                <c:pt idx="180">
                  <c:v>2.119381017935138</c:v>
                </c:pt>
                <c:pt idx="181">
                  <c:v>2.1269443123924225</c:v>
                </c:pt>
                <c:pt idx="182">
                  <c:v>2.1336385586879629</c:v>
                </c:pt>
                <c:pt idx="183">
                  <c:v>2.1413827991157381</c:v>
                </c:pt>
                <c:pt idx="184">
                  <c:v>2.1488791383509924</c:v>
                </c:pt>
                <c:pt idx="185">
                  <c:v>2.1561171847355696</c:v>
                </c:pt>
                <c:pt idx="186">
                  <c:v>2.1635592582657908</c:v>
                </c:pt>
                <c:pt idx="187">
                  <c:v>2.1635592582657908</c:v>
                </c:pt>
                <c:pt idx="188">
                  <c:v>2.1709429476270032</c:v>
                </c:pt>
                <c:pt idx="189">
                  <c:v>2.1781691467890365</c:v>
                </c:pt>
                <c:pt idx="190">
                  <c:v>2.1855199872109328</c:v>
                </c:pt>
                <c:pt idx="191">
                  <c:v>2.1928895799441284</c:v>
                </c:pt>
                <c:pt idx="192">
                  <c:v>2.200255265886617</c:v>
                </c:pt>
                <c:pt idx="193">
                  <c:v>2.2076186442033499</c:v>
                </c:pt>
                <c:pt idx="194">
                  <c:v>2.2149495941581527</c:v>
                </c:pt>
                <c:pt idx="195">
                  <c:v>2.2222727528873389</c:v>
                </c:pt>
                <c:pt idx="196">
                  <c:v>2.2292973535733238</c:v>
                </c:pt>
                <c:pt idx="197">
                  <c:v>2.236578639592091</c:v>
                </c:pt>
                <c:pt idx="198">
                  <c:v>2.236578639592091</c:v>
                </c:pt>
                <c:pt idx="199">
                  <c:v>2.2437890169732237</c:v>
                </c:pt>
                <c:pt idx="200">
                  <c:v>2.2504428880399479</c:v>
                </c:pt>
                <c:pt idx="201">
                  <c:v>2.2576522651244453</c:v>
                </c:pt>
                <c:pt idx="202">
                  <c:v>2.2648249496507993</c:v>
                </c:pt>
                <c:pt idx="203">
                  <c:v>2.2718774603695504</c:v>
                </c:pt>
                <c:pt idx="204">
                  <c:v>2.2789691625876101</c:v>
                </c:pt>
                <c:pt idx="205">
                  <c:v>2.2861859055887925</c:v>
                </c:pt>
                <c:pt idx="206">
                  <c:v>2.293330079712014</c:v>
                </c:pt>
                <c:pt idx="207">
                  <c:v>2.3004597346785163</c:v>
                </c:pt>
                <c:pt idx="208">
                  <c:v>2.307551137115166</c:v>
                </c:pt>
                <c:pt idx="209">
                  <c:v>2.307551137115166</c:v>
                </c:pt>
                <c:pt idx="210">
                  <c:v>2.314713309625934</c:v>
                </c:pt>
                <c:pt idx="211">
                  <c:v>2.3217481507567714</c:v>
                </c:pt>
                <c:pt idx="212">
                  <c:v>2.3287540565552218</c:v>
                </c:pt>
                <c:pt idx="213">
                  <c:v>2.3357263191659334</c:v>
                </c:pt>
                <c:pt idx="214">
                  <c:v>2.3426480581917413</c:v>
                </c:pt>
                <c:pt idx="215">
                  <c:v>2.3496197474536791</c:v>
                </c:pt>
                <c:pt idx="216">
                  <c:v>2.3566002118847917</c:v>
                </c:pt>
                <c:pt idx="217">
                  <c:v>2.3635400140728651</c:v>
                </c:pt>
                <c:pt idx="218">
                  <c:v>2.370550201685429</c:v>
                </c:pt>
                <c:pt idx="219">
                  <c:v>2.3775488040333377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9-4CA1-97F1-8F96C25092C8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(+X)'!$K$6:$K$8</c:f>
              <c:numCache>
                <c:formatCode>0.000</c:formatCode>
                <c:ptCount val="3"/>
                <c:pt idx="0">
                  <c:v>0</c:v>
                </c:pt>
                <c:pt idx="1">
                  <c:v>0.14740948409760288</c:v>
                </c:pt>
                <c:pt idx="2">
                  <c:v>0.14740948409760288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(+X)'!$L$6:$L$8</c:f>
              <c:numCache>
                <c:formatCode>0.000</c:formatCode>
                <c:ptCount val="3"/>
                <c:pt idx="0">
                  <c:v>0</c:v>
                </c:pt>
                <c:pt idx="1">
                  <c:v>3.4062170810471324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19-4CA1-97F1-8F96C250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7676506515382997"/>
          <c:y val="0.1304058391006209"/>
          <c:w val="0.38044761874236549"/>
          <c:h val="0.16091304264932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(DD1,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4-4F10-A782-9BDEA6494DD4}"/>
            </c:ext>
          </c:extLst>
        </c:ser>
        <c:ser>
          <c:idx val="1"/>
          <c:order val="1"/>
          <c:tx>
            <c:v>Sabit Tek Modlu İtme Analizi (+Y)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(+Y)'!$E$6:$E$66</c:f>
              <c:numCache>
                <c:formatCode>0.000</c:formatCode>
                <c:ptCount val="61"/>
                <c:pt idx="0">
                  <c:v>2.8668601954704886E-7</c:v>
                </c:pt>
                <c:pt idx="1">
                  <c:v>2.4612834196397477E-3</c:v>
                </c:pt>
                <c:pt idx="2">
                  <c:v>4.9228535252990435E-3</c:v>
                </c:pt>
                <c:pt idx="3">
                  <c:v>7.3844236309583379E-3</c:v>
                </c:pt>
                <c:pt idx="4">
                  <c:v>9.8459937366176323E-3</c:v>
                </c:pt>
                <c:pt idx="5">
                  <c:v>1.2307563842276928E-2</c:v>
                </c:pt>
                <c:pt idx="6">
                  <c:v>1.4769133947936225E-2</c:v>
                </c:pt>
                <c:pt idx="7">
                  <c:v>1.723070405359552E-2</c:v>
                </c:pt>
                <c:pt idx="8">
                  <c:v>1.9692274159254817E-2</c:v>
                </c:pt>
                <c:pt idx="9">
                  <c:v>2.2153844264914114E-2</c:v>
                </c:pt>
                <c:pt idx="10">
                  <c:v>2.4615414370573407E-2</c:v>
                </c:pt>
                <c:pt idx="11">
                  <c:v>2.7076984476232697E-2</c:v>
                </c:pt>
                <c:pt idx="12">
                  <c:v>2.9538554581891991E-2</c:v>
                </c:pt>
                <c:pt idx="13">
                  <c:v>3.2000124687551285E-2</c:v>
                </c:pt>
                <c:pt idx="14">
                  <c:v>3.4461694793210575E-2</c:v>
                </c:pt>
                <c:pt idx="15">
                  <c:v>3.6923264898869872E-2</c:v>
                </c:pt>
                <c:pt idx="16">
                  <c:v>3.9384835004529169E-2</c:v>
                </c:pt>
                <c:pt idx="17">
                  <c:v>4.1846405110188459E-2</c:v>
                </c:pt>
                <c:pt idx="18">
                  <c:v>4.4307975215847763E-2</c:v>
                </c:pt>
                <c:pt idx="19">
                  <c:v>4.6769545321507053E-2</c:v>
                </c:pt>
                <c:pt idx="20">
                  <c:v>4.9231115427166357E-2</c:v>
                </c:pt>
                <c:pt idx="21">
                  <c:v>5.1692685532825647E-2</c:v>
                </c:pt>
                <c:pt idx="22">
                  <c:v>5.415425563848493E-2</c:v>
                </c:pt>
                <c:pt idx="23">
                  <c:v>5.6615825744144234E-2</c:v>
                </c:pt>
                <c:pt idx="24">
                  <c:v>5.9077395849803524E-2</c:v>
                </c:pt>
                <c:pt idx="25">
                  <c:v>6.1538965955462814E-2</c:v>
                </c:pt>
                <c:pt idx="26">
                  <c:v>6.4000536061122118E-2</c:v>
                </c:pt>
                <c:pt idx="27">
                  <c:v>6.6462106166781401E-2</c:v>
                </c:pt>
                <c:pt idx="28">
                  <c:v>6.8923676272440684E-2</c:v>
                </c:pt>
                <c:pt idx="29">
                  <c:v>7.1385246378099995E-2</c:v>
                </c:pt>
                <c:pt idx="30">
                  <c:v>7.3846816483759292E-2</c:v>
                </c:pt>
                <c:pt idx="31">
                  <c:v>7.6308386589418603E-2</c:v>
                </c:pt>
                <c:pt idx="32">
                  <c:v>7.8769956695077886E-2</c:v>
                </c:pt>
                <c:pt idx="33">
                  <c:v>8.1231526800737197E-2</c:v>
                </c:pt>
                <c:pt idx="34">
                  <c:v>8.3693096906396508E-2</c:v>
                </c:pt>
                <c:pt idx="35">
                  <c:v>8.6154667012055805E-2</c:v>
                </c:pt>
                <c:pt idx="36">
                  <c:v>8.8616237117715102E-2</c:v>
                </c:pt>
                <c:pt idx="37">
                  <c:v>9.1077807223374399E-2</c:v>
                </c:pt>
                <c:pt idx="38">
                  <c:v>9.353937732903371E-2</c:v>
                </c:pt>
                <c:pt idx="39">
                  <c:v>9.6000947434693021E-2</c:v>
                </c:pt>
                <c:pt idx="40">
                  <c:v>9.8462517540352304E-2</c:v>
                </c:pt>
                <c:pt idx="41">
                  <c:v>0.10092408764601161</c:v>
                </c:pt>
                <c:pt idx="42">
                  <c:v>0.10338565775167091</c:v>
                </c:pt>
                <c:pt idx="43">
                  <c:v>0.10584722785733021</c:v>
                </c:pt>
                <c:pt idx="44">
                  <c:v>0.10830879796298952</c:v>
                </c:pt>
                <c:pt idx="45">
                  <c:v>0.11077036806864882</c:v>
                </c:pt>
                <c:pt idx="46">
                  <c:v>0.11323193817430813</c:v>
                </c:pt>
                <c:pt idx="47">
                  <c:v>0.11569350827996741</c:v>
                </c:pt>
                <c:pt idx="48">
                  <c:v>0.11815507838562672</c:v>
                </c:pt>
                <c:pt idx="49">
                  <c:v>0.12061664849128603</c:v>
                </c:pt>
                <c:pt idx="50">
                  <c:v>0.12307821859694533</c:v>
                </c:pt>
                <c:pt idx="51">
                  <c:v>0.12553978870260463</c:v>
                </c:pt>
                <c:pt idx="52">
                  <c:v>0.12800135880826391</c:v>
                </c:pt>
                <c:pt idx="53">
                  <c:v>0.13046292891392325</c:v>
                </c:pt>
                <c:pt idx="54">
                  <c:v>0.13292449901958253</c:v>
                </c:pt>
                <c:pt idx="55">
                  <c:v>0.13538606912524184</c:v>
                </c:pt>
                <c:pt idx="56">
                  <c:v>0.13784763923090115</c:v>
                </c:pt>
                <c:pt idx="57">
                  <c:v>0.14030920933656046</c:v>
                </c:pt>
                <c:pt idx="58">
                  <c:v>0.14277077944221975</c:v>
                </c:pt>
                <c:pt idx="59">
                  <c:v>0.14523234954787906</c:v>
                </c:pt>
                <c:pt idx="60">
                  <c:v>0.14769391965353815</c:v>
                </c:pt>
              </c:numCache>
            </c:numRef>
          </c:xVal>
          <c:yVal>
            <c:numRef>
              <c:f>'Kapasite Eğrisi (+Y)'!$F$6:$F$66</c:f>
              <c:numCache>
                <c:formatCode>0.000</c:formatCode>
                <c:ptCount val="61"/>
                <c:pt idx="0">
                  <c:v>1.7178160689924169E-14</c:v>
                </c:pt>
                <c:pt idx="1">
                  <c:v>5.6319960670931625E-2</c:v>
                </c:pt>
                <c:pt idx="2">
                  <c:v>0.11262028579186992</c:v>
                </c:pt>
                <c:pt idx="3">
                  <c:v>0.16888774697761924</c:v>
                </c:pt>
                <c:pt idx="4">
                  <c:v>0.225120356757779</c:v>
                </c:pt>
                <c:pt idx="5">
                  <c:v>0.28132114611477538</c:v>
                </c:pt>
                <c:pt idx="6">
                  <c:v>0.33756181052723605</c:v>
                </c:pt>
                <c:pt idx="7">
                  <c:v>0.39382154032508082</c:v>
                </c:pt>
                <c:pt idx="8">
                  <c:v>0.45002232733298786</c:v>
                </c:pt>
                <c:pt idx="9">
                  <c:v>0.50593915936281963</c:v>
                </c:pt>
                <c:pt idx="10">
                  <c:v>0.56166665659350423</c:v>
                </c:pt>
                <c:pt idx="11">
                  <c:v>0.61617037148420395</c:v>
                </c:pt>
                <c:pt idx="12">
                  <c:v>0.66781454768628323</c:v>
                </c:pt>
                <c:pt idx="13">
                  <c:v>0.72041653573911257</c:v>
                </c:pt>
                <c:pt idx="14">
                  <c:v>0.77073280499037822</c:v>
                </c:pt>
                <c:pt idx="15">
                  <c:v>0.82198729876355181</c:v>
                </c:pt>
                <c:pt idx="16">
                  <c:v>0.87263750734118783</c:v>
                </c:pt>
                <c:pt idx="17">
                  <c:v>0.92290412450384096</c:v>
                </c:pt>
                <c:pt idx="18">
                  <c:v>0.97084229506483621</c:v>
                </c:pt>
                <c:pt idx="19">
                  <c:v>1.018097313552204</c:v>
                </c:pt>
                <c:pt idx="20">
                  <c:v>1.0627767989046035</c:v>
                </c:pt>
                <c:pt idx="21">
                  <c:v>1.1110574222194554</c:v>
                </c:pt>
                <c:pt idx="22">
                  <c:v>1.1585318665250073</c:v>
                </c:pt>
                <c:pt idx="23">
                  <c:v>1.2042655223540015</c:v>
                </c:pt>
                <c:pt idx="24">
                  <c:v>1.2496863454629972</c:v>
                </c:pt>
                <c:pt idx="25">
                  <c:v>1.2908801394247054</c:v>
                </c:pt>
                <c:pt idx="26">
                  <c:v>1.3308351584625986</c:v>
                </c:pt>
                <c:pt idx="27">
                  <c:v>1.367085763209112</c:v>
                </c:pt>
                <c:pt idx="28">
                  <c:v>1.4023865643202578</c:v>
                </c:pt>
                <c:pt idx="29">
                  <c:v>1.440871949849801</c:v>
                </c:pt>
                <c:pt idx="30">
                  <c:v>1.4755604579977388</c:v>
                </c:pt>
                <c:pt idx="31">
                  <c:v>1.5114855186811758</c:v>
                </c:pt>
                <c:pt idx="32">
                  <c:v>1.5476864645056139</c:v>
                </c:pt>
                <c:pt idx="33">
                  <c:v>1.5844415121766087</c:v>
                </c:pt>
                <c:pt idx="34">
                  <c:v>1.6206958813482257</c:v>
                </c:pt>
                <c:pt idx="35">
                  <c:v>1.653345385780032</c:v>
                </c:pt>
                <c:pt idx="36">
                  <c:v>1.6869224047349178</c:v>
                </c:pt>
                <c:pt idx="37">
                  <c:v>1.7201815492465184</c:v>
                </c:pt>
                <c:pt idx="38">
                  <c:v>1.7528734530871466</c:v>
                </c:pt>
                <c:pt idx="39">
                  <c:v>1.7848156750676618</c:v>
                </c:pt>
                <c:pt idx="40">
                  <c:v>1.815677839564954</c:v>
                </c:pt>
                <c:pt idx="41">
                  <c:v>1.8454408785002374</c:v>
                </c:pt>
                <c:pt idx="42">
                  <c:v>1.8744840533543201</c:v>
                </c:pt>
                <c:pt idx="43">
                  <c:v>1.9015461335227035</c:v>
                </c:pt>
                <c:pt idx="44">
                  <c:v>1.9285280683820545</c:v>
                </c:pt>
                <c:pt idx="45">
                  <c:v>1.9549639021263971</c:v>
                </c:pt>
                <c:pt idx="46">
                  <c:v>1.9810093240785667</c:v>
                </c:pt>
                <c:pt idx="47">
                  <c:v>2.0067996316457721</c:v>
                </c:pt>
                <c:pt idx="48">
                  <c:v>2.0320202897873556</c:v>
                </c:pt>
                <c:pt idx="49">
                  <c:v>2.0561086528964156</c:v>
                </c:pt>
                <c:pt idx="50">
                  <c:v>2.0813840209893968</c:v>
                </c:pt>
                <c:pt idx="51">
                  <c:v>2.1057965605820237</c:v>
                </c:pt>
                <c:pt idx="52">
                  <c:v>2.1302092320866088</c:v>
                </c:pt>
                <c:pt idx="53">
                  <c:v>2.1548241512441608</c:v>
                </c:pt>
                <c:pt idx="54">
                  <c:v>2.1794147828394403</c:v>
                </c:pt>
                <c:pt idx="55">
                  <c:v>2.2038483285648329</c:v>
                </c:pt>
                <c:pt idx="56">
                  <c:v>2.2274913615953995</c:v>
                </c:pt>
                <c:pt idx="57">
                  <c:v>2.2510934092051071</c:v>
                </c:pt>
                <c:pt idx="58">
                  <c:v>2.2752485156705502</c:v>
                </c:pt>
                <c:pt idx="59">
                  <c:v>2.2990820005490686</c:v>
                </c:pt>
                <c:pt idx="60">
                  <c:v>2.3225971680618516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4-4F10-A782-9BDEA6494DD4}"/>
            </c:ext>
          </c:extLst>
        </c:ser>
        <c:ser>
          <c:idx val="2"/>
          <c:order val="2"/>
          <c:tx>
            <c:v>Adaptive Tek Modlu İtme Analizi (+Y)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(+Y)'!$S$6:$S$236</c:f>
              <c:numCache>
                <c:formatCode>0.000</c:formatCode>
                <c:ptCount val="231"/>
                <c:pt idx="0">
                  <c:v>2.8668601954704886E-7</c:v>
                </c:pt>
                <c:pt idx="1">
                  <c:v>7.0301905154760748E-4</c:v>
                </c:pt>
                <c:pt idx="2">
                  <c:v>1.4063247891147618E-3</c:v>
                </c:pt>
                <c:pt idx="3">
                  <c:v>2.1096305266819163E-3</c:v>
                </c:pt>
                <c:pt idx="4">
                  <c:v>2.8129362642490708E-3</c:v>
                </c:pt>
                <c:pt idx="5">
                  <c:v>3.5162420018162253E-3</c:v>
                </c:pt>
                <c:pt idx="6">
                  <c:v>4.2195477393833798E-3</c:v>
                </c:pt>
                <c:pt idx="7">
                  <c:v>4.9228534769505342E-3</c:v>
                </c:pt>
                <c:pt idx="8">
                  <c:v>5.6261592145176887E-3</c:v>
                </c:pt>
                <c:pt idx="9">
                  <c:v>6.3294649520848423E-3</c:v>
                </c:pt>
                <c:pt idx="10">
                  <c:v>7.0327706896519977E-3</c:v>
                </c:pt>
                <c:pt idx="11">
                  <c:v>7.0327706896519977E-3</c:v>
                </c:pt>
                <c:pt idx="12">
                  <c:v>7.7360764272191513E-3</c:v>
                </c:pt>
                <c:pt idx="13">
                  <c:v>8.4393821647863066E-3</c:v>
                </c:pt>
                <c:pt idx="14">
                  <c:v>9.1426879023534611E-3</c:v>
                </c:pt>
                <c:pt idx="15">
                  <c:v>9.8459936399206156E-3</c:v>
                </c:pt>
                <c:pt idx="16">
                  <c:v>1.054929937748777E-2</c:v>
                </c:pt>
                <c:pt idx="17">
                  <c:v>1.1252605115054925E-2</c:v>
                </c:pt>
                <c:pt idx="18">
                  <c:v>1.1955910852622079E-2</c:v>
                </c:pt>
                <c:pt idx="19">
                  <c:v>1.2659216590189233E-2</c:v>
                </c:pt>
                <c:pt idx="20">
                  <c:v>1.3362522327756386E-2</c:v>
                </c:pt>
                <c:pt idx="21">
                  <c:v>1.4065828065323542E-2</c:v>
                </c:pt>
                <c:pt idx="22">
                  <c:v>1.4065828065323542E-2</c:v>
                </c:pt>
                <c:pt idx="23">
                  <c:v>1.4769133802890697E-2</c:v>
                </c:pt>
                <c:pt idx="24">
                  <c:v>1.5472439540457851E-2</c:v>
                </c:pt>
                <c:pt idx="25">
                  <c:v>1.6175745278025008E-2</c:v>
                </c:pt>
                <c:pt idx="26">
                  <c:v>1.6879051015592162E-2</c:v>
                </c:pt>
                <c:pt idx="27">
                  <c:v>1.7582356753159313E-2</c:v>
                </c:pt>
                <c:pt idx="28">
                  <c:v>1.8285662490726471E-2</c:v>
                </c:pt>
                <c:pt idx="29">
                  <c:v>1.8988968228293625E-2</c:v>
                </c:pt>
                <c:pt idx="30">
                  <c:v>1.969227396586078E-2</c:v>
                </c:pt>
                <c:pt idx="31">
                  <c:v>2.0395579703427931E-2</c:v>
                </c:pt>
                <c:pt idx="32">
                  <c:v>2.1098885440995089E-2</c:v>
                </c:pt>
                <c:pt idx="33">
                  <c:v>2.1098885440995089E-2</c:v>
                </c:pt>
                <c:pt idx="34">
                  <c:v>2.1802191178562243E-2</c:v>
                </c:pt>
                <c:pt idx="35">
                  <c:v>2.2505496916129398E-2</c:v>
                </c:pt>
                <c:pt idx="36">
                  <c:v>2.3208802653696549E-2</c:v>
                </c:pt>
                <c:pt idx="37">
                  <c:v>2.39121083912637E-2</c:v>
                </c:pt>
                <c:pt idx="38">
                  <c:v>2.4615414128830854E-2</c:v>
                </c:pt>
                <c:pt idx="39">
                  <c:v>2.5318719866398005E-2</c:v>
                </c:pt>
                <c:pt idx="40">
                  <c:v>2.6022025603965156E-2</c:v>
                </c:pt>
                <c:pt idx="41">
                  <c:v>2.6725331341532307E-2</c:v>
                </c:pt>
                <c:pt idx="42">
                  <c:v>2.7428637079099462E-2</c:v>
                </c:pt>
                <c:pt idx="43">
                  <c:v>2.8131942816666613E-2</c:v>
                </c:pt>
                <c:pt idx="44">
                  <c:v>2.8131942816666613E-2</c:v>
                </c:pt>
                <c:pt idx="45">
                  <c:v>2.8835248554233764E-2</c:v>
                </c:pt>
                <c:pt idx="46">
                  <c:v>2.9538554291800918E-2</c:v>
                </c:pt>
                <c:pt idx="47">
                  <c:v>3.0241860029368069E-2</c:v>
                </c:pt>
                <c:pt idx="48">
                  <c:v>3.094516576693522E-2</c:v>
                </c:pt>
                <c:pt idx="49">
                  <c:v>3.1648471504502375E-2</c:v>
                </c:pt>
                <c:pt idx="50">
                  <c:v>3.2351777242069529E-2</c:v>
                </c:pt>
                <c:pt idx="51">
                  <c:v>3.3055082979636677E-2</c:v>
                </c:pt>
                <c:pt idx="52">
                  <c:v>3.3758388717203831E-2</c:v>
                </c:pt>
                <c:pt idx="53">
                  <c:v>3.4461694454770979E-2</c:v>
                </c:pt>
                <c:pt idx="54">
                  <c:v>3.5165000192338133E-2</c:v>
                </c:pt>
                <c:pt idx="55">
                  <c:v>3.5165000192338133E-2</c:v>
                </c:pt>
                <c:pt idx="56">
                  <c:v>3.5868305929905288E-2</c:v>
                </c:pt>
                <c:pt idx="57">
                  <c:v>3.6571611667472435E-2</c:v>
                </c:pt>
                <c:pt idx="58">
                  <c:v>3.727491740503959E-2</c:v>
                </c:pt>
                <c:pt idx="59">
                  <c:v>3.7978223142606744E-2</c:v>
                </c:pt>
                <c:pt idx="60">
                  <c:v>3.8681528880173892E-2</c:v>
                </c:pt>
                <c:pt idx="61">
                  <c:v>3.9384834617741046E-2</c:v>
                </c:pt>
                <c:pt idx="62">
                  <c:v>4.0088140355308201E-2</c:v>
                </c:pt>
                <c:pt idx="63">
                  <c:v>4.0791446092875348E-2</c:v>
                </c:pt>
                <c:pt idx="64">
                  <c:v>4.1494751830442503E-2</c:v>
                </c:pt>
                <c:pt idx="65">
                  <c:v>4.219805756800965E-2</c:v>
                </c:pt>
                <c:pt idx="66">
                  <c:v>4.219805756800965E-2</c:v>
                </c:pt>
                <c:pt idx="67">
                  <c:v>4.2901363305576805E-2</c:v>
                </c:pt>
                <c:pt idx="68">
                  <c:v>4.3604669043143959E-2</c:v>
                </c:pt>
                <c:pt idx="69">
                  <c:v>4.4307974780711107E-2</c:v>
                </c:pt>
                <c:pt idx="70">
                  <c:v>4.5011280518278261E-2</c:v>
                </c:pt>
                <c:pt idx="71">
                  <c:v>4.5714586255845409E-2</c:v>
                </c:pt>
                <c:pt idx="72">
                  <c:v>4.6417891993412563E-2</c:v>
                </c:pt>
                <c:pt idx="73">
                  <c:v>4.7121197730979718E-2</c:v>
                </c:pt>
                <c:pt idx="74">
                  <c:v>4.7824503468546872E-2</c:v>
                </c:pt>
                <c:pt idx="75">
                  <c:v>4.8527809206114027E-2</c:v>
                </c:pt>
                <c:pt idx="76">
                  <c:v>4.9231114943681167E-2</c:v>
                </c:pt>
                <c:pt idx="77">
                  <c:v>4.9231114943681167E-2</c:v>
                </c:pt>
                <c:pt idx="78">
                  <c:v>4.9934420681248322E-2</c:v>
                </c:pt>
                <c:pt idx="79">
                  <c:v>5.0637726418815476E-2</c:v>
                </c:pt>
                <c:pt idx="80">
                  <c:v>5.1341032156382631E-2</c:v>
                </c:pt>
                <c:pt idx="81">
                  <c:v>5.2044337893949785E-2</c:v>
                </c:pt>
                <c:pt idx="82">
                  <c:v>5.2747643631516926E-2</c:v>
                </c:pt>
                <c:pt idx="83">
                  <c:v>5.345094936908408E-2</c:v>
                </c:pt>
                <c:pt idx="84">
                  <c:v>5.4154255106651235E-2</c:v>
                </c:pt>
                <c:pt idx="85">
                  <c:v>5.4857560844218389E-2</c:v>
                </c:pt>
                <c:pt idx="86">
                  <c:v>5.5560866581785544E-2</c:v>
                </c:pt>
                <c:pt idx="87">
                  <c:v>5.6264172319352698E-2</c:v>
                </c:pt>
                <c:pt idx="88">
                  <c:v>5.6264172319352698E-2</c:v>
                </c:pt>
                <c:pt idx="89">
                  <c:v>5.6967478056919839E-2</c:v>
                </c:pt>
                <c:pt idx="90">
                  <c:v>5.7670783794486993E-2</c:v>
                </c:pt>
                <c:pt idx="91">
                  <c:v>5.8374089532054148E-2</c:v>
                </c:pt>
                <c:pt idx="92">
                  <c:v>5.9077395269621302E-2</c:v>
                </c:pt>
                <c:pt idx="93">
                  <c:v>5.9780701007188457E-2</c:v>
                </c:pt>
                <c:pt idx="94">
                  <c:v>6.0484006744755597E-2</c:v>
                </c:pt>
                <c:pt idx="95">
                  <c:v>6.1187312482322752E-2</c:v>
                </c:pt>
                <c:pt idx="96">
                  <c:v>6.1890618219889906E-2</c:v>
                </c:pt>
                <c:pt idx="97">
                  <c:v>6.2593923957457054E-2</c:v>
                </c:pt>
                <c:pt idx="98">
                  <c:v>6.3297229695024215E-2</c:v>
                </c:pt>
                <c:pt idx="99">
                  <c:v>6.3297229695024215E-2</c:v>
                </c:pt>
                <c:pt idx="100">
                  <c:v>6.4000535432591363E-2</c:v>
                </c:pt>
                <c:pt idx="101">
                  <c:v>6.470384117015851E-2</c:v>
                </c:pt>
                <c:pt idx="102">
                  <c:v>6.5407146907725672E-2</c:v>
                </c:pt>
                <c:pt idx="103">
                  <c:v>6.6110452645292819E-2</c:v>
                </c:pt>
                <c:pt idx="104">
                  <c:v>6.6813758382859967E-2</c:v>
                </c:pt>
                <c:pt idx="105">
                  <c:v>6.7517064120427128E-2</c:v>
                </c:pt>
                <c:pt idx="106">
                  <c:v>6.8220369857994276E-2</c:v>
                </c:pt>
                <c:pt idx="107">
                  <c:v>6.8923675595561423E-2</c:v>
                </c:pt>
                <c:pt idx="108">
                  <c:v>6.9626981333128585E-2</c:v>
                </c:pt>
                <c:pt idx="109">
                  <c:v>7.0330287070695732E-2</c:v>
                </c:pt>
                <c:pt idx="110">
                  <c:v>7.0330287070695732E-2</c:v>
                </c:pt>
                <c:pt idx="111">
                  <c:v>7.103359280826288E-2</c:v>
                </c:pt>
                <c:pt idx="112">
                  <c:v>7.1736898545830041E-2</c:v>
                </c:pt>
                <c:pt idx="113">
                  <c:v>7.2440204283397189E-2</c:v>
                </c:pt>
                <c:pt idx="114">
                  <c:v>7.3143510020964336E-2</c:v>
                </c:pt>
                <c:pt idx="115">
                  <c:v>7.3846815758531498E-2</c:v>
                </c:pt>
                <c:pt idx="116">
                  <c:v>7.4550121496098659E-2</c:v>
                </c:pt>
                <c:pt idx="117">
                  <c:v>7.5253427233665807E-2</c:v>
                </c:pt>
                <c:pt idx="118">
                  <c:v>7.5956732971232954E-2</c:v>
                </c:pt>
                <c:pt idx="119">
                  <c:v>7.6660038708800102E-2</c:v>
                </c:pt>
                <c:pt idx="120">
                  <c:v>7.7363344446367263E-2</c:v>
                </c:pt>
                <c:pt idx="121">
                  <c:v>7.7363344446367263E-2</c:v>
                </c:pt>
                <c:pt idx="122">
                  <c:v>7.8066650183934411E-2</c:v>
                </c:pt>
                <c:pt idx="123">
                  <c:v>7.8769955921501572E-2</c:v>
                </c:pt>
                <c:pt idx="124">
                  <c:v>7.947326165906872E-2</c:v>
                </c:pt>
                <c:pt idx="125">
                  <c:v>8.0176567396635867E-2</c:v>
                </c:pt>
                <c:pt idx="126">
                  <c:v>8.0879873134203015E-2</c:v>
                </c:pt>
                <c:pt idx="127">
                  <c:v>8.1583178871770176E-2</c:v>
                </c:pt>
                <c:pt idx="128">
                  <c:v>8.2286484609337324E-2</c:v>
                </c:pt>
                <c:pt idx="129">
                  <c:v>8.2989790346904485E-2</c:v>
                </c:pt>
                <c:pt idx="130">
                  <c:v>8.3693096084471619E-2</c:v>
                </c:pt>
                <c:pt idx="131">
                  <c:v>8.439640182203878E-2</c:v>
                </c:pt>
                <c:pt idx="132">
                  <c:v>8.439640182203878E-2</c:v>
                </c:pt>
                <c:pt idx="133">
                  <c:v>8.5099707559605928E-2</c:v>
                </c:pt>
                <c:pt idx="134">
                  <c:v>8.5803013297173089E-2</c:v>
                </c:pt>
                <c:pt idx="135">
                  <c:v>8.6506319034740237E-2</c:v>
                </c:pt>
                <c:pt idx="136">
                  <c:v>8.7209624772307398E-2</c:v>
                </c:pt>
                <c:pt idx="137">
                  <c:v>8.7912930509874532E-2</c:v>
                </c:pt>
                <c:pt idx="138">
                  <c:v>8.8616236247441693E-2</c:v>
                </c:pt>
                <c:pt idx="139">
                  <c:v>8.9319541985008841E-2</c:v>
                </c:pt>
                <c:pt idx="140">
                  <c:v>9.0022847722576016E-2</c:v>
                </c:pt>
                <c:pt idx="141">
                  <c:v>9.0726153460143177E-2</c:v>
                </c:pt>
                <c:pt idx="142">
                  <c:v>9.1429459197710311E-2</c:v>
                </c:pt>
                <c:pt idx="143">
                  <c:v>9.1429459197710311E-2</c:v>
                </c:pt>
                <c:pt idx="144">
                  <c:v>9.2132764935277486E-2</c:v>
                </c:pt>
                <c:pt idx="145">
                  <c:v>9.2836070672844648E-2</c:v>
                </c:pt>
                <c:pt idx="146">
                  <c:v>9.3539376410411809E-2</c:v>
                </c:pt>
                <c:pt idx="147">
                  <c:v>9.4242682147978957E-2</c:v>
                </c:pt>
                <c:pt idx="148">
                  <c:v>9.4945987885546118E-2</c:v>
                </c:pt>
                <c:pt idx="149">
                  <c:v>9.564929362311328E-2</c:v>
                </c:pt>
                <c:pt idx="150">
                  <c:v>9.6352599360680441E-2</c:v>
                </c:pt>
                <c:pt idx="151">
                  <c:v>9.7055905098247602E-2</c:v>
                </c:pt>
                <c:pt idx="152">
                  <c:v>9.7759210835814778E-2</c:v>
                </c:pt>
                <c:pt idx="153">
                  <c:v>9.846251657338187E-2</c:v>
                </c:pt>
                <c:pt idx="154">
                  <c:v>9.846251657338187E-2</c:v>
                </c:pt>
                <c:pt idx="155">
                  <c:v>9.9165822310949045E-2</c:v>
                </c:pt>
                <c:pt idx="156">
                  <c:v>9.9869128048516206E-2</c:v>
                </c:pt>
                <c:pt idx="157">
                  <c:v>0.10057243378608337</c:v>
                </c:pt>
                <c:pt idx="158">
                  <c:v>0.10127573952365049</c:v>
                </c:pt>
                <c:pt idx="159">
                  <c:v>0.10197904526121764</c:v>
                </c:pt>
                <c:pt idx="160">
                  <c:v>0.1026823509987848</c:v>
                </c:pt>
                <c:pt idx="161">
                  <c:v>0.10338565673635196</c:v>
                </c:pt>
                <c:pt idx="162">
                  <c:v>0.10408896247391912</c:v>
                </c:pt>
                <c:pt idx="163">
                  <c:v>0.10479226821148629</c:v>
                </c:pt>
                <c:pt idx="164">
                  <c:v>0.10549557394905341</c:v>
                </c:pt>
                <c:pt idx="165">
                  <c:v>0.10549557394905341</c:v>
                </c:pt>
                <c:pt idx="166">
                  <c:v>0.10619887968662058</c:v>
                </c:pt>
                <c:pt idx="167">
                  <c:v>0.10690218542418774</c:v>
                </c:pt>
                <c:pt idx="168">
                  <c:v>0.1076054911617549</c:v>
                </c:pt>
                <c:pt idx="169">
                  <c:v>0.10830879689932207</c:v>
                </c:pt>
                <c:pt idx="170">
                  <c:v>0.10901210263688924</c:v>
                </c:pt>
                <c:pt idx="171">
                  <c:v>0.1097154083744564</c:v>
                </c:pt>
                <c:pt idx="172">
                  <c:v>0.11041871411202354</c:v>
                </c:pt>
                <c:pt idx="173">
                  <c:v>0.11112201984959071</c:v>
                </c:pt>
                <c:pt idx="174">
                  <c:v>0.11182532558715787</c:v>
                </c:pt>
                <c:pt idx="175">
                  <c:v>0.11252863132472495</c:v>
                </c:pt>
                <c:pt idx="176">
                  <c:v>0.11252863132472495</c:v>
                </c:pt>
                <c:pt idx="177">
                  <c:v>0.11323193706229212</c:v>
                </c:pt>
                <c:pt idx="178">
                  <c:v>0.11393524279985928</c:v>
                </c:pt>
                <c:pt idx="179">
                  <c:v>0.11463854853742644</c:v>
                </c:pt>
                <c:pt idx="180">
                  <c:v>0.1153418542749936</c:v>
                </c:pt>
                <c:pt idx="181">
                  <c:v>0.11604516001256077</c:v>
                </c:pt>
                <c:pt idx="182">
                  <c:v>0.11674846575012793</c:v>
                </c:pt>
                <c:pt idx="183">
                  <c:v>0.1174517714876951</c:v>
                </c:pt>
                <c:pt idx="184">
                  <c:v>0.11815507722526224</c:v>
                </c:pt>
                <c:pt idx="185">
                  <c:v>0.11885838296282941</c:v>
                </c:pt>
                <c:pt idx="186">
                  <c:v>0.11956168870039649</c:v>
                </c:pt>
                <c:pt idx="187">
                  <c:v>0.11956168870039649</c:v>
                </c:pt>
                <c:pt idx="188">
                  <c:v>0.12026499443796365</c:v>
                </c:pt>
                <c:pt idx="189">
                  <c:v>0.12096830017553081</c:v>
                </c:pt>
                <c:pt idx="190">
                  <c:v>0.12167160591309797</c:v>
                </c:pt>
                <c:pt idx="191">
                  <c:v>0.12237491165066515</c:v>
                </c:pt>
                <c:pt idx="192">
                  <c:v>0.12307821738823231</c:v>
                </c:pt>
                <c:pt idx="193">
                  <c:v>0.12378152312579947</c:v>
                </c:pt>
                <c:pt idx="194">
                  <c:v>0.12448482886336663</c:v>
                </c:pt>
                <c:pt idx="195">
                  <c:v>0.12518813460093381</c:v>
                </c:pt>
                <c:pt idx="196">
                  <c:v>0.12589144033850094</c:v>
                </c:pt>
                <c:pt idx="197">
                  <c:v>0.12659474607606802</c:v>
                </c:pt>
                <c:pt idx="198">
                  <c:v>0.12659474607606802</c:v>
                </c:pt>
                <c:pt idx="199">
                  <c:v>0.12729805181363518</c:v>
                </c:pt>
                <c:pt idx="200">
                  <c:v>0.12800135755120234</c:v>
                </c:pt>
                <c:pt idx="201">
                  <c:v>0.12870466328876951</c:v>
                </c:pt>
                <c:pt idx="202">
                  <c:v>0.12940796902633669</c:v>
                </c:pt>
                <c:pt idx="203">
                  <c:v>0.13011127476390386</c:v>
                </c:pt>
                <c:pt idx="204">
                  <c:v>0.13081458050147102</c:v>
                </c:pt>
                <c:pt idx="205">
                  <c:v>0.13151788623903818</c:v>
                </c:pt>
                <c:pt idx="206">
                  <c:v>0.13222119197660534</c:v>
                </c:pt>
                <c:pt idx="207">
                  <c:v>0.1329244977141725</c:v>
                </c:pt>
                <c:pt idx="208">
                  <c:v>0.13362780345173955</c:v>
                </c:pt>
                <c:pt idx="209">
                  <c:v>0.13362780345173955</c:v>
                </c:pt>
                <c:pt idx="210">
                  <c:v>0.13433110918930674</c:v>
                </c:pt>
                <c:pt idx="211">
                  <c:v>0.1350344149268739</c:v>
                </c:pt>
                <c:pt idx="212">
                  <c:v>0.13573772066444106</c:v>
                </c:pt>
                <c:pt idx="213">
                  <c:v>0.13644102640200823</c:v>
                </c:pt>
                <c:pt idx="214">
                  <c:v>0.13714433213957533</c:v>
                </c:pt>
                <c:pt idx="215">
                  <c:v>0.13784763787714252</c:v>
                </c:pt>
                <c:pt idx="216">
                  <c:v>0.13855094361470968</c:v>
                </c:pt>
                <c:pt idx="217">
                  <c:v>0.13925424935227684</c:v>
                </c:pt>
                <c:pt idx="218">
                  <c:v>0.139957555089844</c:v>
                </c:pt>
                <c:pt idx="219">
                  <c:v>0.14066086082741111</c:v>
                </c:pt>
                <c:pt idx="220">
                  <c:v>0.14066086082741111</c:v>
                </c:pt>
                <c:pt idx="221">
                  <c:v>0.14136416656497827</c:v>
                </c:pt>
                <c:pt idx="222">
                  <c:v>0.14206747230254543</c:v>
                </c:pt>
                <c:pt idx="223">
                  <c:v>0.14277077804011259</c:v>
                </c:pt>
                <c:pt idx="224">
                  <c:v>0.14347408377767976</c:v>
                </c:pt>
                <c:pt idx="225">
                  <c:v>0.14417738951524692</c:v>
                </c:pt>
                <c:pt idx="226">
                  <c:v>0.14488069525281405</c:v>
                </c:pt>
                <c:pt idx="227">
                  <c:v>0.14558400099038118</c:v>
                </c:pt>
                <c:pt idx="228">
                  <c:v>0.14628730672794835</c:v>
                </c:pt>
                <c:pt idx="229">
                  <c:v>0.14699061246551551</c:v>
                </c:pt>
                <c:pt idx="230">
                  <c:v>0.14769391820308267</c:v>
                </c:pt>
              </c:numCache>
            </c:numRef>
          </c:xVal>
          <c:yVal>
            <c:numRef>
              <c:f>'Kapasite Eğrisi (+Y)'!$T$6:$T$1000</c:f>
              <c:numCache>
                <c:formatCode>0.000</c:formatCode>
                <c:ptCount val="995"/>
                <c:pt idx="0">
                  <c:v>1.7178160689924169E-14</c:v>
                </c:pt>
                <c:pt idx="1">
                  <c:v>1.6091417175576141E-2</c:v>
                </c:pt>
                <c:pt idx="2">
                  <c:v>3.2181833934154337E-2</c:v>
                </c:pt>
                <c:pt idx="3">
                  <c:v>4.8269982211016922E-2</c:v>
                </c:pt>
                <c:pt idx="4">
                  <c:v>6.4358202911923484E-2</c:v>
                </c:pt>
                <c:pt idx="5">
                  <c:v>8.0445808001637753E-2</c:v>
                </c:pt>
                <c:pt idx="6">
                  <c:v>9.6531813046452072E-2</c:v>
                </c:pt>
                <c:pt idx="7">
                  <c:v>0.11261428753108181</c:v>
                </c:pt>
                <c:pt idx="8">
                  <c:v>0.12869038923664655</c:v>
                </c:pt>
                <c:pt idx="9">
                  <c:v>0.14476769341282678</c:v>
                </c:pt>
                <c:pt idx="10">
                  <c:v>0.16083895000969342</c:v>
                </c:pt>
                <c:pt idx="11">
                  <c:v>0.16083895000969342</c:v>
                </c:pt>
                <c:pt idx="12">
                  <c:v>0.17692104182975291</c:v>
                </c:pt>
                <c:pt idx="13">
                  <c:v>0.19299894429232511</c:v>
                </c:pt>
                <c:pt idx="14">
                  <c:v>0.20907220825066067</c:v>
                </c:pt>
                <c:pt idx="15">
                  <c:v>0.22514454165152709</c:v>
                </c:pt>
                <c:pt idx="16">
                  <c:v>0.24121912850706154</c:v>
                </c:pt>
                <c:pt idx="17">
                  <c:v>0.25729407528449477</c:v>
                </c:pt>
                <c:pt idx="18">
                  <c:v>0.27336954304420885</c:v>
                </c:pt>
                <c:pt idx="19">
                  <c:v>0.28944471841934788</c:v>
                </c:pt>
                <c:pt idx="20">
                  <c:v>0.30552750282901342</c:v>
                </c:pt>
                <c:pt idx="21">
                  <c:v>0.32160642570132836</c:v>
                </c:pt>
                <c:pt idx="22">
                  <c:v>0.32160642570132836</c:v>
                </c:pt>
                <c:pt idx="23">
                  <c:v>0.33768539263521175</c:v>
                </c:pt>
                <c:pt idx="24">
                  <c:v>0.35377082963627415</c:v>
                </c:pt>
                <c:pt idx="25">
                  <c:v>0.36985352695490481</c:v>
                </c:pt>
                <c:pt idx="26">
                  <c:v>0.38593351470473525</c:v>
                </c:pt>
                <c:pt idx="27">
                  <c:v>0.4020000291218187</c:v>
                </c:pt>
                <c:pt idx="28">
                  <c:v>0.41807150933520953</c:v>
                </c:pt>
                <c:pt idx="29">
                  <c:v>0.4341026734723869</c:v>
                </c:pt>
                <c:pt idx="30">
                  <c:v>0.45010532135207926</c:v>
                </c:pt>
                <c:pt idx="31">
                  <c:v>0.46612435555546383</c:v>
                </c:pt>
                <c:pt idx="32">
                  <c:v>0.48211747759012075</c:v>
                </c:pt>
                <c:pt idx="33">
                  <c:v>0.48211747759012075</c:v>
                </c:pt>
                <c:pt idx="34">
                  <c:v>0.49811353383927659</c:v>
                </c:pt>
                <c:pt idx="35">
                  <c:v>0.51410436901984369</c:v>
                </c:pt>
                <c:pt idx="36">
                  <c:v>0.53005220156188881</c:v>
                </c:pt>
                <c:pt idx="37">
                  <c:v>0.54594195626129427</c:v>
                </c:pt>
                <c:pt idx="38">
                  <c:v>0.56162224040395747</c:v>
                </c:pt>
                <c:pt idx="39">
                  <c:v>0.57724757062720633</c:v>
                </c:pt>
                <c:pt idx="40">
                  <c:v>0.59229454724385611</c:v>
                </c:pt>
                <c:pt idx="41">
                  <c:v>0.60748297310043453</c:v>
                </c:pt>
                <c:pt idx="42">
                  <c:v>0.62270764373940823</c:v>
                </c:pt>
                <c:pt idx="43">
                  <c:v>0.63793206995956253</c:v>
                </c:pt>
                <c:pt idx="44">
                  <c:v>0.63793206995956253</c:v>
                </c:pt>
                <c:pt idx="45">
                  <c:v>0.65333566235755081</c:v>
                </c:pt>
                <c:pt idx="46">
                  <c:v>0.66873882524802841</c:v>
                </c:pt>
                <c:pt idx="47">
                  <c:v>0.68387607790841443</c:v>
                </c:pt>
                <c:pt idx="48">
                  <c:v>0.69860164099602129</c:v>
                </c:pt>
                <c:pt idx="49">
                  <c:v>0.71352535529260397</c:v>
                </c:pt>
                <c:pt idx="50">
                  <c:v>0.72838682100285301</c:v>
                </c:pt>
                <c:pt idx="51">
                  <c:v>0.7432362774302701</c:v>
                </c:pt>
                <c:pt idx="52">
                  <c:v>0.75809052379225883</c:v>
                </c:pt>
                <c:pt idx="53">
                  <c:v>0.77294592309906585</c:v>
                </c:pt>
                <c:pt idx="54">
                  <c:v>0.78780669522561142</c:v>
                </c:pt>
                <c:pt idx="55">
                  <c:v>0.78780669522561142</c:v>
                </c:pt>
                <c:pt idx="56">
                  <c:v>0.80274297714963894</c:v>
                </c:pt>
                <c:pt idx="57">
                  <c:v>0.81764355306848602</c:v>
                </c:pt>
                <c:pt idx="58">
                  <c:v>0.83247891628645376</c:v>
                </c:pt>
                <c:pt idx="59">
                  <c:v>0.84729505765609248</c:v>
                </c:pt>
                <c:pt idx="60">
                  <c:v>0.86208975082067607</c:v>
                </c:pt>
                <c:pt idx="61">
                  <c:v>0.87679905625660992</c:v>
                </c:pt>
                <c:pt idx="62">
                  <c:v>0.89148413275819305</c:v>
                </c:pt>
                <c:pt idx="63">
                  <c:v>0.9061420096601277</c:v>
                </c:pt>
                <c:pt idx="64">
                  <c:v>0.92078117241388668</c:v>
                </c:pt>
                <c:pt idx="65">
                  <c:v>0.93539583715603025</c:v>
                </c:pt>
                <c:pt idx="66">
                  <c:v>0.93539583715603025</c:v>
                </c:pt>
                <c:pt idx="67">
                  <c:v>0.94996690908314541</c:v>
                </c:pt>
                <c:pt idx="68">
                  <c:v>0.96349048913053481</c:v>
                </c:pt>
                <c:pt idx="69">
                  <c:v>0.9773121755472487</c:v>
                </c:pt>
                <c:pt idx="70">
                  <c:v>0.99117279572500561</c:v>
                </c:pt>
                <c:pt idx="71">
                  <c:v>1.0048362686588306</c:v>
                </c:pt>
                <c:pt idx="72">
                  <c:v>1.0183688139867839</c:v>
                </c:pt>
                <c:pt idx="73">
                  <c:v>1.0310847740821827</c:v>
                </c:pt>
                <c:pt idx="74">
                  <c:v>1.044318551399416</c:v>
                </c:pt>
                <c:pt idx="75">
                  <c:v>1.0579883916157433</c:v>
                </c:pt>
                <c:pt idx="76">
                  <c:v>1.0721500699459929</c:v>
                </c:pt>
                <c:pt idx="77">
                  <c:v>1.0721500699459929</c:v>
                </c:pt>
                <c:pt idx="78">
                  <c:v>1.0862494987427394</c:v>
                </c:pt>
                <c:pt idx="79">
                  <c:v>1.1003181581381354</c:v>
                </c:pt>
                <c:pt idx="80">
                  <c:v>1.1143488561379777</c:v>
                </c:pt>
                <c:pt idx="81">
                  <c:v>1.1283663644713724</c:v>
                </c:pt>
                <c:pt idx="82">
                  <c:v>1.1420911718031193</c:v>
                </c:pt>
                <c:pt idx="83">
                  <c:v>1.1559298938930895</c:v>
                </c:pt>
                <c:pt idx="84">
                  <c:v>1.169754234598223</c:v>
                </c:pt>
                <c:pt idx="85">
                  <c:v>1.1835112579044222</c:v>
                </c:pt>
                <c:pt idx="86">
                  <c:v>1.1970838327624636</c:v>
                </c:pt>
                <c:pt idx="87">
                  <c:v>1.2106294788982326</c:v>
                </c:pt>
                <c:pt idx="88">
                  <c:v>1.2106294788982326</c:v>
                </c:pt>
                <c:pt idx="89">
                  <c:v>1.224088355186624</c:v>
                </c:pt>
                <c:pt idx="90">
                  <c:v>1.23701590469498</c:v>
                </c:pt>
                <c:pt idx="91">
                  <c:v>1.2498778425118267</c:v>
                </c:pt>
                <c:pt idx="92">
                  <c:v>1.2623594657972124</c:v>
                </c:pt>
                <c:pt idx="93">
                  <c:v>1.2743750541782373</c:v>
                </c:pt>
                <c:pt idx="94">
                  <c:v>1.2866768967468669</c:v>
                </c:pt>
                <c:pt idx="95">
                  <c:v>1.2989035923212449</c:v>
                </c:pt>
                <c:pt idx="96">
                  <c:v>1.3111165284292405</c:v>
                </c:pt>
                <c:pt idx="97">
                  <c:v>1.3232562922908819</c:v>
                </c:pt>
                <c:pt idx="98">
                  <c:v>1.3352044280609623</c:v>
                </c:pt>
                <c:pt idx="99">
                  <c:v>1.3352044280609623</c:v>
                </c:pt>
                <c:pt idx="100">
                  <c:v>1.3469124879711611</c:v>
                </c:pt>
                <c:pt idx="101">
                  <c:v>1.3574545536110112</c:v>
                </c:pt>
                <c:pt idx="102">
                  <c:v>1.3686424280900487</c:v>
                </c:pt>
                <c:pt idx="103">
                  <c:v>1.3792868065005339</c:v>
                </c:pt>
                <c:pt idx="104">
                  <c:v>1.3905132059085628</c:v>
                </c:pt>
                <c:pt idx="105">
                  <c:v>1.4018648553313915</c:v>
                </c:pt>
                <c:pt idx="106">
                  <c:v>1.4128388686237268</c:v>
                </c:pt>
                <c:pt idx="107">
                  <c:v>1.4242359302966865</c:v>
                </c:pt>
                <c:pt idx="108">
                  <c:v>1.4355699408645339</c:v>
                </c:pt>
                <c:pt idx="109">
                  <c:v>1.446427094933501</c:v>
                </c:pt>
                <c:pt idx="110">
                  <c:v>1.446427094933501</c:v>
                </c:pt>
                <c:pt idx="111">
                  <c:v>1.4572613257164044</c:v>
                </c:pt>
                <c:pt idx="112">
                  <c:v>1.468223823733827</c:v>
                </c:pt>
                <c:pt idx="113">
                  <c:v>1.478808409239641</c:v>
                </c:pt>
                <c:pt idx="114">
                  <c:v>1.4895270400475258</c:v>
                </c:pt>
                <c:pt idx="115">
                  <c:v>1.5001524240390107</c:v>
                </c:pt>
                <c:pt idx="116">
                  <c:v>1.511433290246545</c:v>
                </c:pt>
                <c:pt idx="117">
                  <c:v>1.5225475667126898</c:v>
                </c:pt>
                <c:pt idx="118">
                  <c:v>1.5335444202954565</c:v>
                </c:pt>
                <c:pt idx="119">
                  <c:v>1.5446704002320417</c:v>
                </c:pt>
                <c:pt idx="120">
                  <c:v>1.5557811369395649</c:v>
                </c:pt>
                <c:pt idx="121">
                  <c:v>1.5557811369395649</c:v>
                </c:pt>
                <c:pt idx="122">
                  <c:v>1.5668069576456352</c:v>
                </c:pt>
                <c:pt idx="123">
                  <c:v>1.5778052156999967</c:v>
                </c:pt>
                <c:pt idx="124">
                  <c:v>1.5889212796883296</c:v>
                </c:pt>
                <c:pt idx="125">
                  <c:v>1.5999989932619003</c:v>
                </c:pt>
                <c:pt idx="126">
                  <c:v>1.6111060575701635</c:v>
                </c:pt>
                <c:pt idx="127">
                  <c:v>1.6218855099413465</c:v>
                </c:pt>
                <c:pt idx="128">
                  <c:v>1.6324087753334178</c:v>
                </c:pt>
                <c:pt idx="129">
                  <c:v>1.6425757566742154</c:v>
                </c:pt>
                <c:pt idx="130">
                  <c:v>1.6526624889694206</c:v>
                </c:pt>
                <c:pt idx="131">
                  <c:v>1.6627384831709964</c:v>
                </c:pt>
                <c:pt idx="132">
                  <c:v>1.6627384831709964</c:v>
                </c:pt>
                <c:pt idx="133">
                  <c:v>1.67293148876111</c:v>
                </c:pt>
                <c:pt idx="134">
                  <c:v>1.6834308783657537</c:v>
                </c:pt>
                <c:pt idx="135">
                  <c:v>1.6938152875578616</c:v>
                </c:pt>
                <c:pt idx="136">
                  <c:v>1.7040397620998242</c:v>
                </c:pt>
                <c:pt idx="137">
                  <c:v>1.7142999875148692</c:v>
                </c:pt>
                <c:pt idx="138">
                  <c:v>1.7245294089754466</c:v>
                </c:pt>
                <c:pt idx="139">
                  <c:v>1.7347339419695516</c:v>
                </c:pt>
                <c:pt idx="140">
                  <c:v>1.7447746367038852</c:v>
                </c:pt>
                <c:pt idx="141">
                  <c:v>1.7548254581262424</c:v>
                </c:pt>
                <c:pt idx="142">
                  <c:v>1.7648764539799411</c:v>
                </c:pt>
                <c:pt idx="143">
                  <c:v>1.7648764539799411</c:v>
                </c:pt>
                <c:pt idx="144">
                  <c:v>1.7748222134095435</c:v>
                </c:pt>
                <c:pt idx="145">
                  <c:v>1.7847343595949732</c:v>
                </c:pt>
                <c:pt idx="146">
                  <c:v>1.7945565763173583</c:v>
                </c:pt>
                <c:pt idx="147">
                  <c:v>1.8043014097744055</c:v>
                </c:pt>
                <c:pt idx="148">
                  <c:v>1.813671555216311</c:v>
                </c:pt>
                <c:pt idx="149">
                  <c:v>1.8231452715541734</c:v>
                </c:pt>
                <c:pt idx="150">
                  <c:v>1.8325531244550406</c:v>
                </c:pt>
                <c:pt idx="151">
                  <c:v>1.8418166033433363</c:v>
                </c:pt>
                <c:pt idx="152">
                  <c:v>1.8510161254672395</c:v>
                </c:pt>
                <c:pt idx="153">
                  <c:v>1.8598566189442265</c:v>
                </c:pt>
                <c:pt idx="154">
                  <c:v>1.8598566189442265</c:v>
                </c:pt>
                <c:pt idx="155">
                  <c:v>1.8689048987660397</c:v>
                </c:pt>
                <c:pt idx="156">
                  <c:v>1.8779201395812688</c:v>
                </c:pt>
                <c:pt idx="157">
                  <c:v>1.8869059595205586</c:v>
                </c:pt>
                <c:pt idx="158">
                  <c:v>1.8957276040877364</c:v>
                </c:pt>
                <c:pt idx="159">
                  <c:v>1.9042174761377701</c:v>
                </c:pt>
                <c:pt idx="160">
                  <c:v>1.9125943207228229</c:v>
                </c:pt>
                <c:pt idx="161">
                  <c:v>1.92097218139502</c:v>
                </c:pt>
                <c:pt idx="162">
                  <c:v>1.9292180388465356</c:v>
                </c:pt>
                <c:pt idx="163">
                  <c:v>1.9374617566157128</c:v>
                </c:pt>
                <c:pt idx="164">
                  <c:v>1.9456394163757667</c:v>
                </c:pt>
                <c:pt idx="165">
                  <c:v>1.9456394163757667</c:v>
                </c:pt>
                <c:pt idx="166">
                  <c:v>1.9538518181232785</c:v>
                </c:pt>
                <c:pt idx="167">
                  <c:v>1.9620041469541911</c:v>
                </c:pt>
                <c:pt idx="168">
                  <c:v>1.970179337700191</c:v>
                </c:pt>
                <c:pt idx="169">
                  <c:v>1.9783081958334965</c:v>
                </c:pt>
                <c:pt idx="170">
                  <c:v>1.986431837593855</c:v>
                </c:pt>
                <c:pt idx="171">
                  <c:v>1.9945576573871524</c:v>
                </c:pt>
                <c:pt idx="172">
                  <c:v>2.0026046480164403</c:v>
                </c:pt>
                <c:pt idx="173">
                  <c:v>2.0105789060901684</c:v>
                </c:pt>
                <c:pt idx="174">
                  <c:v>2.0185862730152477</c:v>
                </c:pt>
                <c:pt idx="175">
                  <c:v>2.0265074725975376</c:v>
                </c:pt>
                <c:pt idx="176">
                  <c:v>2.0265074725975376</c:v>
                </c:pt>
                <c:pt idx="177">
                  <c:v>2.0344399022342583</c:v>
                </c:pt>
                <c:pt idx="178">
                  <c:v>2.0422967154457594</c:v>
                </c:pt>
                <c:pt idx="179">
                  <c:v>2.0502104079411598</c:v>
                </c:pt>
                <c:pt idx="180">
                  <c:v>2.0581384800215048</c:v>
                </c:pt>
                <c:pt idx="181">
                  <c:v>2.0658079374019196</c:v>
                </c:pt>
                <c:pt idx="182">
                  <c:v>2.0738494417479352</c:v>
                </c:pt>
                <c:pt idx="183">
                  <c:v>2.0818393088510478</c:v>
                </c:pt>
                <c:pt idx="184">
                  <c:v>2.0897389713116321</c:v>
                </c:pt>
                <c:pt idx="185">
                  <c:v>2.0968595082616486</c:v>
                </c:pt>
                <c:pt idx="186">
                  <c:v>2.1045338431698282</c:v>
                </c:pt>
                <c:pt idx="187">
                  <c:v>2.1045338431698282</c:v>
                </c:pt>
                <c:pt idx="188">
                  <c:v>2.1124213393028954</c:v>
                </c:pt>
                <c:pt idx="189">
                  <c:v>2.1203193597581067</c:v>
                </c:pt>
                <c:pt idx="190">
                  <c:v>2.1281477244020022</c:v>
                </c:pt>
                <c:pt idx="191">
                  <c:v>2.1359694600877175</c:v>
                </c:pt>
                <c:pt idx="192">
                  <c:v>2.1438367671209226</c:v>
                </c:pt>
                <c:pt idx="193">
                  <c:v>2.1514485818454041</c:v>
                </c:pt>
                <c:pt idx="194">
                  <c:v>2.1589798492143788</c:v>
                </c:pt>
                <c:pt idx="195">
                  <c:v>2.1663360863776879</c:v>
                </c:pt>
                <c:pt idx="196">
                  <c:v>2.1737242495349101</c:v>
                </c:pt>
                <c:pt idx="197">
                  <c:v>2.1811294687593161</c:v>
                </c:pt>
                <c:pt idx="198">
                  <c:v>2.1811294687593161</c:v>
                </c:pt>
                <c:pt idx="199">
                  <c:v>2.1885561315642557</c:v>
                </c:pt>
                <c:pt idx="200">
                  <c:v>2.1960343298244966</c:v>
                </c:pt>
                <c:pt idx="201">
                  <c:v>2.2034686477997933</c:v>
                </c:pt>
                <c:pt idx="202">
                  <c:v>2.2109045169490003</c:v>
                </c:pt>
                <c:pt idx="203">
                  <c:v>2.2183435118441959</c:v>
                </c:pt>
                <c:pt idx="204">
                  <c:v>2.2258221420404904</c:v>
                </c:pt>
                <c:pt idx="205">
                  <c:v>2.2333227996779095</c:v>
                </c:pt>
                <c:pt idx="206">
                  <c:v>2.2408277662748981</c:v>
                </c:pt>
                <c:pt idx="207">
                  <c:v>2.2483024488805063</c:v>
                </c:pt>
                <c:pt idx="208">
                  <c:v>2.2557976013864329</c:v>
                </c:pt>
                <c:pt idx="209">
                  <c:v>2.2557976013864329</c:v>
                </c:pt>
                <c:pt idx="210">
                  <c:v>2.2632614136513065</c:v>
                </c:pt>
                <c:pt idx="211">
                  <c:v>2.2706412242917113</c:v>
                </c:pt>
                <c:pt idx="212">
                  <c:v>2.2780134680283073</c:v>
                </c:pt>
                <c:pt idx="213">
                  <c:v>2.2852829070097744</c:v>
                </c:pt>
                <c:pt idx="214">
                  <c:v>2.2924114331996792</c:v>
                </c:pt>
                <c:pt idx="215">
                  <c:v>2.2996700755990793</c:v>
                </c:pt>
                <c:pt idx="216">
                  <c:v>2.3069251792237129</c:v>
                </c:pt>
                <c:pt idx="217">
                  <c:v>2.3140144494787362</c:v>
                </c:pt>
                <c:pt idx="218">
                  <c:v>2.3211774614037028</c:v>
                </c:pt>
                <c:pt idx="219">
                  <c:v>2.3284745956726018</c:v>
                </c:pt>
                <c:pt idx="220">
                  <c:v>2.3284745956726018</c:v>
                </c:pt>
                <c:pt idx="221">
                  <c:v>2.3357616807496697</c:v>
                </c:pt>
                <c:pt idx="222">
                  <c:v>2.3430161045175719</c:v>
                </c:pt>
                <c:pt idx="223">
                  <c:v>2.3502692325076495</c:v>
                </c:pt>
                <c:pt idx="224">
                  <c:v>2.3575060326743409</c:v>
                </c:pt>
                <c:pt idx="225">
                  <c:v>2.3647457476741467</c:v>
                </c:pt>
                <c:pt idx="226">
                  <c:v>2.3718423309894123</c:v>
                </c:pt>
                <c:pt idx="227">
                  <c:v>2.3787008192283254</c:v>
                </c:pt>
                <c:pt idx="228">
                  <c:v>2.3854387978841873</c:v>
                </c:pt>
                <c:pt idx="229">
                  <c:v>2.3921732434852836</c:v>
                </c:pt>
                <c:pt idx="230">
                  <c:v>2.3988881441430632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4-4F10-A782-9BDEA6494DD4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(+Y)'!$K$6:$K$8</c:f>
              <c:numCache>
                <c:formatCode>0.000</c:formatCode>
                <c:ptCount val="3"/>
                <c:pt idx="0">
                  <c:v>0</c:v>
                </c:pt>
                <c:pt idx="1">
                  <c:v>0.14769420610119027</c:v>
                </c:pt>
                <c:pt idx="2">
                  <c:v>0.14769420610119027</c:v>
                </c:pt>
              </c:numCache>
            </c:numRef>
          </c:xVal>
          <c:yVal>
            <c:numRef>
              <c:f>'Kapasite Eğrisi (+Y)'!$L$6:$L$8</c:f>
              <c:numCache>
                <c:formatCode>0.000</c:formatCode>
                <c:ptCount val="3"/>
                <c:pt idx="0">
                  <c:v>0</c:v>
                </c:pt>
                <c:pt idx="1">
                  <c:v>3.3996506423385973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4-4F10-A782-9BDEA649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906907051282051"/>
          <c:y val="0.13444136895551811"/>
          <c:w val="0.36855947293447294"/>
          <c:h val="0.15648087657165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TBDY-2018 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 Spektrumu</a:t>
            </a:r>
            <a:r>
              <a:rPr lang="tr-TR" b="1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(DD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1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, %5)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Spektrum!$B$8:$B$976</c:f>
              <c:numCache>
                <c:formatCode>"TA="\ 0.00</c:formatCode>
                <c:ptCount val="969"/>
                <c:pt idx="0" formatCode="0.00">
                  <c:v>0</c:v>
                </c:pt>
                <c:pt idx="1">
                  <c:v>5.5911330049261083E-2</c:v>
                </c:pt>
                <c:pt idx="2" formatCode="&quot;TB=&quot;\ 0.00">
                  <c:v>0.27955665024630538</c:v>
                </c:pt>
                <c:pt idx="3" formatCode="0.00">
                  <c:v>0.28955665024630539</c:v>
                </c:pt>
                <c:pt idx="4" formatCode="0.00">
                  <c:v>0.2995566502463054</c:v>
                </c:pt>
                <c:pt idx="5" formatCode="0.00">
                  <c:v>0.30955665024630541</c:v>
                </c:pt>
                <c:pt idx="6" formatCode="0.00">
                  <c:v>0.31955665024630542</c:v>
                </c:pt>
                <c:pt idx="7" formatCode="0.00">
                  <c:v>0.32955665024630543</c:v>
                </c:pt>
                <c:pt idx="8" formatCode="0.00">
                  <c:v>0.33955665024630544</c:v>
                </c:pt>
                <c:pt idx="9" formatCode="0.00">
                  <c:v>0.34955665024630544</c:v>
                </c:pt>
                <c:pt idx="10" formatCode="0.00">
                  <c:v>0.35955665024630545</c:v>
                </c:pt>
                <c:pt idx="11" formatCode="0.00">
                  <c:v>0.36955665024630546</c:v>
                </c:pt>
                <c:pt idx="12" formatCode="0.00">
                  <c:v>0.37955665024630547</c:v>
                </c:pt>
                <c:pt idx="13" formatCode="0.00">
                  <c:v>0.38955665024630548</c:v>
                </c:pt>
                <c:pt idx="14" formatCode="0.00">
                  <c:v>0.39955665024630549</c:v>
                </c:pt>
                <c:pt idx="15" formatCode="0.00">
                  <c:v>0.4095566502463055</c:v>
                </c:pt>
                <c:pt idx="16" formatCode="0.00">
                  <c:v>0.41955665024630551</c:v>
                </c:pt>
                <c:pt idx="17" formatCode="0.00">
                  <c:v>0.42955665024630552</c:v>
                </c:pt>
                <c:pt idx="18" formatCode="0.00">
                  <c:v>0.43955665024630552</c:v>
                </c:pt>
                <c:pt idx="19" formatCode="0.00">
                  <c:v>0.44955665024630553</c:v>
                </c:pt>
                <c:pt idx="20" formatCode="0.00">
                  <c:v>0.45955665024630554</c:v>
                </c:pt>
                <c:pt idx="21" formatCode="0.00">
                  <c:v>0.46955665024630555</c:v>
                </c:pt>
                <c:pt idx="22" formatCode="0.00">
                  <c:v>0.47955665024630556</c:v>
                </c:pt>
                <c:pt idx="23" formatCode="0.00">
                  <c:v>0.48955665024630557</c:v>
                </c:pt>
                <c:pt idx="24" formatCode="0.00">
                  <c:v>0.49955665024630558</c:v>
                </c:pt>
                <c:pt idx="25" formatCode="0.00">
                  <c:v>0.50955665024630559</c:v>
                </c:pt>
                <c:pt idx="26" formatCode="0.00">
                  <c:v>0.5195566502463056</c:v>
                </c:pt>
                <c:pt idx="27" formatCode="0.00">
                  <c:v>0.5295566502463056</c:v>
                </c:pt>
                <c:pt idx="28" formatCode="0.00">
                  <c:v>0.53955665024630561</c:v>
                </c:pt>
                <c:pt idx="29" formatCode="0.00">
                  <c:v>0.54955665024630562</c:v>
                </c:pt>
                <c:pt idx="30" formatCode="0.00">
                  <c:v>0.55955665024630563</c:v>
                </c:pt>
                <c:pt idx="31" formatCode="0.00">
                  <c:v>0.56955665024630564</c:v>
                </c:pt>
                <c:pt idx="32" formatCode="0.00">
                  <c:v>0.57955665024630565</c:v>
                </c:pt>
                <c:pt idx="33" formatCode="0.00">
                  <c:v>0.58955665024630566</c:v>
                </c:pt>
                <c:pt idx="34" formatCode="0.00">
                  <c:v>0.59955665024630567</c:v>
                </c:pt>
                <c:pt idx="35" formatCode="0.00">
                  <c:v>0.60955665024630568</c:v>
                </c:pt>
                <c:pt idx="36" formatCode="0.00">
                  <c:v>0.61955665024630568</c:v>
                </c:pt>
                <c:pt idx="37" formatCode="0.00">
                  <c:v>0.62955665024630569</c:v>
                </c:pt>
                <c:pt idx="38" formatCode="0.00">
                  <c:v>0.6395566502463057</c:v>
                </c:pt>
                <c:pt idx="39" formatCode="0.00">
                  <c:v>0.64955665024630571</c:v>
                </c:pt>
                <c:pt idx="40" formatCode="0.00">
                  <c:v>0.65955665024630572</c:v>
                </c:pt>
                <c:pt idx="41" formatCode="0.00">
                  <c:v>0.66955665024630573</c:v>
                </c:pt>
                <c:pt idx="42" formatCode="0.00">
                  <c:v>0.67955665024630574</c:v>
                </c:pt>
                <c:pt idx="43" formatCode="0.00">
                  <c:v>0.68955665024630575</c:v>
                </c:pt>
                <c:pt idx="44" formatCode="0.00">
                  <c:v>0.69955665024630576</c:v>
                </c:pt>
                <c:pt idx="45" formatCode="0.00">
                  <c:v>0.70955665024630576</c:v>
                </c:pt>
                <c:pt idx="46" formatCode="0.00">
                  <c:v>0.71955665024630577</c:v>
                </c:pt>
                <c:pt idx="47" formatCode="0.00">
                  <c:v>0.72955665024630578</c:v>
                </c:pt>
                <c:pt idx="48" formatCode="0.00">
                  <c:v>0.73955665024630579</c:v>
                </c:pt>
                <c:pt idx="49" formatCode="0.00">
                  <c:v>0.7495566502463058</c:v>
                </c:pt>
                <c:pt idx="50" formatCode="0.00">
                  <c:v>0.75955665024630581</c:v>
                </c:pt>
                <c:pt idx="51" formatCode="0.00">
                  <c:v>0.76955665024630582</c:v>
                </c:pt>
                <c:pt idx="52" formatCode="0.00">
                  <c:v>0.77955665024630583</c:v>
                </c:pt>
                <c:pt idx="53" formatCode="0.00">
                  <c:v>0.78955665024630584</c:v>
                </c:pt>
                <c:pt idx="54" formatCode="0.00">
                  <c:v>0.79955665024630584</c:v>
                </c:pt>
                <c:pt idx="55" formatCode="0.00">
                  <c:v>0.80955665024630585</c:v>
                </c:pt>
                <c:pt idx="56" formatCode="0.00">
                  <c:v>0.81955665024630586</c:v>
                </c:pt>
                <c:pt idx="57" formatCode="0.00">
                  <c:v>0.82955665024630587</c:v>
                </c:pt>
                <c:pt idx="58" formatCode="0.00">
                  <c:v>0.83955665024630588</c:v>
                </c:pt>
                <c:pt idx="59" formatCode="0.00">
                  <c:v>0.84955665024630589</c:v>
                </c:pt>
                <c:pt idx="60" formatCode="0.00">
                  <c:v>0.8595566502463059</c:v>
                </c:pt>
                <c:pt idx="61" formatCode="0.00">
                  <c:v>0.86955665024630591</c:v>
                </c:pt>
                <c:pt idx="62" formatCode="0.00">
                  <c:v>0.87955665024630592</c:v>
                </c:pt>
                <c:pt idx="63" formatCode="0.00">
                  <c:v>0.88955665024630592</c:v>
                </c:pt>
                <c:pt idx="64" formatCode="0.00">
                  <c:v>0.89955665024630593</c:v>
                </c:pt>
                <c:pt idx="65" formatCode="0.00">
                  <c:v>0.90955665024630594</c:v>
                </c:pt>
                <c:pt idx="66" formatCode="0.00">
                  <c:v>0.91955665024630595</c:v>
                </c:pt>
                <c:pt idx="67" formatCode="0.00">
                  <c:v>0.92955665024630596</c:v>
                </c:pt>
                <c:pt idx="68" formatCode="0.00">
                  <c:v>0.93955665024630597</c:v>
                </c:pt>
                <c:pt idx="69" formatCode="0.00">
                  <c:v>0.94955665024630598</c:v>
                </c:pt>
                <c:pt idx="70" formatCode="0.00">
                  <c:v>0.95955665024630599</c:v>
                </c:pt>
                <c:pt idx="71" formatCode="0.00">
                  <c:v>0.969556650246306</c:v>
                </c:pt>
                <c:pt idx="72" formatCode="0.00">
                  <c:v>0.979556650246306</c:v>
                </c:pt>
                <c:pt idx="73" formatCode="0.00">
                  <c:v>0.98955665024630601</c:v>
                </c:pt>
                <c:pt idx="74" formatCode="0.00">
                  <c:v>0.99955665024630602</c:v>
                </c:pt>
                <c:pt idx="75" formatCode="0.00">
                  <c:v>1.009556650246306</c:v>
                </c:pt>
                <c:pt idx="76" formatCode="0.00">
                  <c:v>1.019556650246306</c:v>
                </c:pt>
                <c:pt idx="77" formatCode="0.00">
                  <c:v>1.029556650246306</c:v>
                </c:pt>
                <c:pt idx="78" formatCode="0.00">
                  <c:v>1.0395566502463061</c:v>
                </c:pt>
                <c:pt idx="79" formatCode="0.00">
                  <c:v>1.0495566502463061</c:v>
                </c:pt>
                <c:pt idx="80" formatCode="0.00">
                  <c:v>1.0595566502463061</c:v>
                </c:pt>
                <c:pt idx="81" formatCode="0.00">
                  <c:v>1.0695566502463061</c:v>
                </c:pt>
                <c:pt idx="82" formatCode="0.00">
                  <c:v>1.0795566502463061</c:v>
                </c:pt>
                <c:pt idx="83" formatCode="0.00">
                  <c:v>1.0895566502463061</c:v>
                </c:pt>
                <c:pt idx="84" formatCode="0.00">
                  <c:v>1.0995566502463061</c:v>
                </c:pt>
                <c:pt idx="85" formatCode="0.00">
                  <c:v>1.1095566502463061</c:v>
                </c:pt>
                <c:pt idx="86" formatCode="0.00">
                  <c:v>1.1195566502463061</c:v>
                </c:pt>
                <c:pt idx="87" formatCode="0.00">
                  <c:v>1.1295566502463061</c:v>
                </c:pt>
                <c:pt idx="88" formatCode="0.00">
                  <c:v>1.1395566502463061</c:v>
                </c:pt>
                <c:pt idx="89" formatCode="0.00">
                  <c:v>1.1495566502463062</c:v>
                </c:pt>
                <c:pt idx="90" formatCode="0.00">
                  <c:v>1.1595566502463062</c:v>
                </c:pt>
                <c:pt idx="91" formatCode="0.00">
                  <c:v>1.1695566502463062</c:v>
                </c:pt>
                <c:pt idx="92" formatCode="0.00">
                  <c:v>1.1795566502463062</c:v>
                </c:pt>
                <c:pt idx="93" formatCode="0.00">
                  <c:v>1.1895566502463062</c:v>
                </c:pt>
                <c:pt idx="94" formatCode="0.00">
                  <c:v>1.1995566502463062</c:v>
                </c:pt>
                <c:pt idx="95" formatCode="0.00">
                  <c:v>1.2095566502463062</c:v>
                </c:pt>
                <c:pt idx="96" formatCode="0.00">
                  <c:v>1.2195566502463062</c:v>
                </c:pt>
                <c:pt idx="97" formatCode="0.00">
                  <c:v>1.2295566502463062</c:v>
                </c:pt>
                <c:pt idx="98" formatCode="0.00">
                  <c:v>1.2395566502463062</c:v>
                </c:pt>
                <c:pt idx="99" formatCode="0.00">
                  <c:v>1.2495566502463062</c:v>
                </c:pt>
                <c:pt idx="100" formatCode="0.00">
                  <c:v>1.2595566502463063</c:v>
                </c:pt>
                <c:pt idx="101" formatCode="0.00">
                  <c:v>1.2695566502463063</c:v>
                </c:pt>
                <c:pt idx="102" formatCode="0.00">
                  <c:v>1.2795566502463063</c:v>
                </c:pt>
                <c:pt idx="103" formatCode="0.00">
                  <c:v>1.2895566502463063</c:v>
                </c:pt>
                <c:pt idx="104" formatCode="0.00">
                  <c:v>1.2995566502463063</c:v>
                </c:pt>
                <c:pt idx="105" formatCode="0.00">
                  <c:v>1.3095566502463063</c:v>
                </c:pt>
                <c:pt idx="106" formatCode="0.00">
                  <c:v>1.3195566502463063</c:v>
                </c:pt>
                <c:pt idx="107" formatCode="0.00">
                  <c:v>1.3295566502463063</c:v>
                </c:pt>
                <c:pt idx="108" formatCode="0.00">
                  <c:v>1.3395566502463063</c:v>
                </c:pt>
                <c:pt idx="109" formatCode="0.00">
                  <c:v>1.3495566502463063</c:v>
                </c:pt>
                <c:pt idx="110" formatCode="0.00">
                  <c:v>1.3595566502463063</c:v>
                </c:pt>
                <c:pt idx="111" formatCode="0.00">
                  <c:v>1.3695566502463064</c:v>
                </c:pt>
                <c:pt idx="112" formatCode="0.00">
                  <c:v>1.3795566502463064</c:v>
                </c:pt>
                <c:pt idx="113" formatCode="0.00">
                  <c:v>1.3895566502463064</c:v>
                </c:pt>
                <c:pt idx="114" formatCode="0.00">
                  <c:v>1.3995566502463064</c:v>
                </c:pt>
                <c:pt idx="115" formatCode="0.00">
                  <c:v>1.4095566502463064</c:v>
                </c:pt>
                <c:pt idx="116" formatCode="0.00">
                  <c:v>1.4195566502463064</c:v>
                </c:pt>
                <c:pt idx="117" formatCode="0.00">
                  <c:v>1.4295566502463064</c:v>
                </c:pt>
                <c:pt idx="118" formatCode="0.00">
                  <c:v>1.4395566502463064</c:v>
                </c:pt>
                <c:pt idx="119" formatCode="0.00">
                  <c:v>1.4495566502463064</c:v>
                </c:pt>
                <c:pt idx="120" formatCode="0.00">
                  <c:v>1.4595566502463064</c:v>
                </c:pt>
                <c:pt idx="121" formatCode="0.00">
                  <c:v>1.4695566502463064</c:v>
                </c:pt>
                <c:pt idx="122" formatCode="0.00">
                  <c:v>1.4795566502463064</c:v>
                </c:pt>
                <c:pt idx="123" formatCode="0.00">
                  <c:v>1.4895566502463065</c:v>
                </c:pt>
                <c:pt idx="124" formatCode="0.00">
                  <c:v>1.4995566502463065</c:v>
                </c:pt>
                <c:pt idx="125" formatCode="0.00">
                  <c:v>1.5095566502463065</c:v>
                </c:pt>
                <c:pt idx="126" formatCode="0.00">
                  <c:v>1.5195566502463065</c:v>
                </c:pt>
                <c:pt idx="127" formatCode="0.00">
                  <c:v>1.5295566502463065</c:v>
                </c:pt>
                <c:pt idx="128" formatCode="0.00">
                  <c:v>1.5395566502463065</c:v>
                </c:pt>
                <c:pt idx="129" formatCode="0.00">
                  <c:v>1.5495566502463065</c:v>
                </c:pt>
                <c:pt idx="130" formatCode="0.00">
                  <c:v>1.5595566502463065</c:v>
                </c:pt>
                <c:pt idx="131" formatCode="0.00">
                  <c:v>1.5695566502463065</c:v>
                </c:pt>
                <c:pt idx="132" formatCode="0.00">
                  <c:v>1.5795566502463065</c:v>
                </c:pt>
                <c:pt idx="133" formatCode="0.00">
                  <c:v>1.5895566502463065</c:v>
                </c:pt>
                <c:pt idx="134" formatCode="0.00">
                  <c:v>1.5995566502463066</c:v>
                </c:pt>
                <c:pt idx="135" formatCode="0.00">
                  <c:v>1.6095566502463066</c:v>
                </c:pt>
                <c:pt idx="136" formatCode="0.00">
                  <c:v>1.6195566502463066</c:v>
                </c:pt>
                <c:pt idx="137" formatCode="0.00">
                  <c:v>1.6295566502463066</c:v>
                </c:pt>
                <c:pt idx="138" formatCode="0.00">
                  <c:v>1.6395566502463066</c:v>
                </c:pt>
                <c:pt idx="139" formatCode="0.00">
                  <c:v>1.6495566502463066</c:v>
                </c:pt>
                <c:pt idx="140" formatCode="0.00">
                  <c:v>1.6595566502463066</c:v>
                </c:pt>
                <c:pt idx="141" formatCode="0.00">
                  <c:v>1.6695566502463066</c:v>
                </c:pt>
                <c:pt idx="142" formatCode="0.00">
                  <c:v>1.6795566502463066</c:v>
                </c:pt>
                <c:pt idx="143" formatCode="0.00">
                  <c:v>1.6895566502463066</c:v>
                </c:pt>
                <c:pt idx="144" formatCode="0.00">
                  <c:v>1.6995566502463066</c:v>
                </c:pt>
                <c:pt idx="145" formatCode="0.00">
                  <c:v>1.7095566502463067</c:v>
                </c:pt>
                <c:pt idx="146" formatCode="0.00">
                  <c:v>1.7195566502463067</c:v>
                </c:pt>
                <c:pt idx="147" formatCode="0.00">
                  <c:v>1.7295566502463067</c:v>
                </c:pt>
                <c:pt idx="148" formatCode="0.00">
                  <c:v>1.7395566502463067</c:v>
                </c:pt>
                <c:pt idx="149" formatCode="0.00">
                  <c:v>1.7495566502463067</c:v>
                </c:pt>
                <c:pt idx="150" formatCode="0.00">
                  <c:v>1.7595566502463067</c:v>
                </c:pt>
                <c:pt idx="151" formatCode="0.00">
                  <c:v>1.7695566502463067</c:v>
                </c:pt>
                <c:pt idx="152" formatCode="0.00">
                  <c:v>1.7795566502463067</c:v>
                </c:pt>
                <c:pt idx="153" formatCode="0.00">
                  <c:v>1.7895566502463067</c:v>
                </c:pt>
                <c:pt idx="154" formatCode="0.00">
                  <c:v>1.7995566502463067</c:v>
                </c:pt>
                <c:pt idx="155" formatCode="0.00">
                  <c:v>1.8095566502463067</c:v>
                </c:pt>
                <c:pt idx="156" formatCode="0.00">
                  <c:v>1.8195566502463068</c:v>
                </c:pt>
                <c:pt idx="157" formatCode="0.00">
                  <c:v>1.8295566502463068</c:v>
                </c:pt>
                <c:pt idx="158" formatCode="0.00">
                  <c:v>1.8395566502463068</c:v>
                </c:pt>
                <c:pt idx="159" formatCode="0.00">
                  <c:v>1.8495566502463068</c:v>
                </c:pt>
                <c:pt idx="160" formatCode="0.00">
                  <c:v>1.8595566502463068</c:v>
                </c:pt>
                <c:pt idx="161" formatCode="0.00">
                  <c:v>1.8695566502463068</c:v>
                </c:pt>
                <c:pt idx="162" formatCode="0.00">
                  <c:v>1.8795566502463068</c:v>
                </c:pt>
                <c:pt idx="163" formatCode="0.00">
                  <c:v>1.8895566502463068</c:v>
                </c:pt>
                <c:pt idx="164" formatCode="0.00">
                  <c:v>1.8995566502463068</c:v>
                </c:pt>
                <c:pt idx="165" formatCode="0.00">
                  <c:v>1.9095566502463068</c:v>
                </c:pt>
                <c:pt idx="166" formatCode="0.00">
                  <c:v>1.9195566502463068</c:v>
                </c:pt>
                <c:pt idx="167" formatCode="0.00">
                  <c:v>1.9295566502463068</c:v>
                </c:pt>
                <c:pt idx="168" formatCode="0.00">
                  <c:v>1.9395566502463069</c:v>
                </c:pt>
                <c:pt idx="169" formatCode="0.00">
                  <c:v>1.9495566502463069</c:v>
                </c:pt>
                <c:pt idx="170" formatCode="0.00">
                  <c:v>1.9595566502463069</c:v>
                </c:pt>
                <c:pt idx="171" formatCode="0.00">
                  <c:v>1.9695566502463069</c:v>
                </c:pt>
                <c:pt idx="172" formatCode="0.00">
                  <c:v>1.9795566502463069</c:v>
                </c:pt>
                <c:pt idx="173" formatCode="0.00">
                  <c:v>1.9895566502463069</c:v>
                </c:pt>
                <c:pt idx="174" formatCode="0.00">
                  <c:v>1.9995566502463069</c:v>
                </c:pt>
                <c:pt idx="175" formatCode="0.00">
                  <c:v>2.0095566502463069</c:v>
                </c:pt>
                <c:pt idx="176" formatCode="0.00">
                  <c:v>2.0195566502463067</c:v>
                </c:pt>
                <c:pt idx="177" formatCode="0.00">
                  <c:v>2.0295566502463065</c:v>
                </c:pt>
                <c:pt idx="178" formatCode="0.00">
                  <c:v>2.0395566502463063</c:v>
                </c:pt>
                <c:pt idx="179" formatCode="0.00">
                  <c:v>2.0495566502463061</c:v>
                </c:pt>
                <c:pt idx="180" formatCode="0.00">
                  <c:v>2.0595566502463059</c:v>
                </c:pt>
                <c:pt idx="181" formatCode="0.00">
                  <c:v>2.0695566502463056</c:v>
                </c:pt>
                <c:pt idx="182" formatCode="0.00">
                  <c:v>2.0795566502463054</c:v>
                </c:pt>
                <c:pt idx="183" formatCode="0.00">
                  <c:v>2.0895566502463052</c:v>
                </c:pt>
                <c:pt idx="184" formatCode="0.00">
                  <c:v>2.099556650246305</c:v>
                </c:pt>
                <c:pt idx="185" formatCode="0.00">
                  <c:v>2.1095566502463048</c:v>
                </c:pt>
                <c:pt idx="186" formatCode="0.00">
                  <c:v>2.1195566502463046</c:v>
                </c:pt>
                <c:pt idx="187" formatCode="0.00">
                  <c:v>2.1295566502463044</c:v>
                </c:pt>
                <c:pt idx="188" formatCode="0.00">
                  <c:v>2.1395566502463041</c:v>
                </c:pt>
                <c:pt idx="189" formatCode="0.00">
                  <c:v>2.1495566502463039</c:v>
                </c:pt>
                <c:pt idx="190" formatCode="0.00">
                  <c:v>2.1595566502463037</c:v>
                </c:pt>
                <c:pt idx="191" formatCode="0.00">
                  <c:v>2.1695566502463035</c:v>
                </c:pt>
                <c:pt idx="192" formatCode="0.00">
                  <c:v>2.1795566502463033</c:v>
                </c:pt>
                <c:pt idx="193" formatCode="0.00">
                  <c:v>2.1895566502463031</c:v>
                </c:pt>
                <c:pt idx="194" formatCode="0.00">
                  <c:v>2.1995566502463029</c:v>
                </c:pt>
                <c:pt idx="195" formatCode="0.00">
                  <c:v>2.2095566502463027</c:v>
                </c:pt>
                <c:pt idx="196" formatCode="0.00">
                  <c:v>2.2195566502463024</c:v>
                </c:pt>
                <c:pt idx="197" formatCode="0.00">
                  <c:v>2.2295566502463022</c:v>
                </c:pt>
                <c:pt idx="198" formatCode="0.00">
                  <c:v>2.239556650246302</c:v>
                </c:pt>
                <c:pt idx="199" formatCode="0.00">
                  <c:v>2.2495566502463018</c:v>
                </c:pt>
                <c:pt idx="200" formatCode="0.00">
                  <c:v>2.2595566502463016</c:v>
                </c:pt>
                <c:pt idx="201" formatCode="0.00">
                  <c:v>2.2695566502463014</c:v>
                </c:pt>
                <c:pt idx="202" formatCode="0.00">
                  <c:v>2.2795566502463012</c:v>
                </c:pt>
                <c:pt idx="203" formatCode="0.00">
                  <c:v>2.289556650246301</c:v>
                </c:pt>
                <c:pt idx="204" formatCode="0.00">
                  <c:v>2.2995566502463007</c:v>
                </c:pt>
                <c:pt idx="205" formatCode="0.00">
                  <c:v>2.3095566502463005</c:v>
                </c:pt>
                <c:pt idx="206" formatCode="0.00">
                  <c:v>2.3195566502463003</c:v>
                </c:pt>
                <c:pt idx="207" formatCode="0.00">
                  <c:v>2.3295566502463001</c:v>
                </c:pt>
                <c:pt idx="208" formatCode="0.00">
                  <c:v>2.3395566502462999</c:v>
                </c:pt>
                <c:pt idx="209" formatCode="0.00">
                  <c:v>2.3495566502462997</c:v>
                </c:pt>
                <c:pt idx="210" formatCode="0.00">
                  <c:v>2.3595566502462995</c:v>
                </c:pt>
                <c:pt idx="211" formatCode="0.00">
                  <c:v>2.3695566502462992</c:v>
                </c:pt>
                <c:pt idx="212" formatCode="0.00">
                  <c:v>2.379556650246299</c:v>
                </c:pt>
                <c:pt idx="213" formatCode="0.00">
                  <c:v>2.3895566502462988</c:v>
                </c:pt>
                <c:pt idx="214" formatCode="0.00">
                  <c:v>2.3995566502462986</c:v>
                </c:pt>
                <c:pt idx="215" formatCode="0.00">
                  <c:v>2.4095566502462984</c:v>
                </c:pt>
                <c:pt idx="216" formatCode="0.00">
                  <c:v>2.4195566502462982</c:v>
                </c:pt>
                <c:pt idx="217" formatCode="0.00">
                  <c:v>2.429556650246298</c:v>
                </c:pt>
                <c:pt idx="218" formatCode="0.00">
                  <c:v>2.4395566502462978</c:v>
                </c:pt>
                <c:pt idx="219" formatCode="0.00">
                  <c:v>2.4495566502462975</c:v>
                </c:pt>
                <c:pt idx="220" formatCode="0.00">
                  <c:v>2.4595566502462973</c:v>
                </c:pt>
                <c:pt idx="221" formatCode="0.00">
                  <c:v>2.4695566502462971</c:v>
                </c:pt>
                <c:pt idx="222" formatCode="0.00">
                  <c:v>2.4795566502462969</c:v>
                </c:pt>
                <c:pt idx="223" formatCode="0.00">
                  <c:v>2.4895566502462967</c:v>
                </c:pt>
                <c:pt idx="224" formatCode="0.00">
                  <c:v>2.4995566502462965</c:v>
                </c:pt>
                <c:pt idx="225" formatCode="0.00">
                  <c:v>2.5095566502462963</c:v>
                </c:pt>
                <c:pt idx="226" formatCode="0.00">
                  <c:v>2.519556650246296</c:v>
                </c:pt>
                <c:pt idx="227" formatCode="0.00">
                  <c:v>2.5295566502462958</c:v>
                </c:pt>
                <c:pt idx="228" formatCode="0.00">
                  <c:v>2.5395566502462956</c:v>
                </c:pt>
                <c:pt idx="229" formatCode="0.00">
                  <c:v>2.5495566502462954</c:v>
                </c:pt>
                <c:pt idx="230" formatCode="0.00">
                  <c:v>2.5595566502462952</c:v>
                </c:pt>
                <c:pt idx="231" formatCode="0.00">
                  <c:v>2.569556650246295</c:v>
                </c:pt>
                <c:pt idx="232" formatCode="0.00">
                  <c:v>2.5795566502462948</c:v>
                </c:pt>
                <c:pt idx="233" formatCode="0.00">
                  <c:v>2.5895566502462946</c:v>
                </c:pt>
                <c:pt idx="234" formatCode="0.00">
                  <c:v>2.5995566502462943</c:v>
                </c:pt>
                <c:pt idx="235" formatCode="0.00">
                  <c:v>2.6095566502462941</c:v>
                </c:pt>
                <c:pt idx="236" formatCode="0.00">
                  <c:v>2.6195566502462939</c:v>
                </c:pt>
                <c:pt idx="237" formatCode="0.00">
                  <c:v>2.6295566502462937</c:v>
                </c:pt>
                <c:pt idx="238" formatCode="0.00">
                  <c:v>2.6395566502462935</c:v>
                </c:pt>
                <c:pt idx="239" formatCode="0.00">
                  <c:v>2.6495566502462933</c:v>
                </c:pt>
                <c:pt idx="240" formatCode="0.00">
                  <c:v>2.6595566502462931</c:v>
                </c:pt>
                <c:pt idx="241" formatCode="0.00">
                  <c:v>2.6695566502462929</c:v>
                </c:pt>
                <c:pt idx="242" formatCode="0.00">
                  <c:v>2.6795566502462926</c:v>
                </c:pt>
                <c:pt idx="243" formatCode="0.00">
                  <c:v>2.6895566502462924</c:v>
                </c:pt>
                <c:pt idx="244" formatCode="0.00">
                  <c:v>2.6995566502462922</c:v>
                </c:pt>
                <c:pt idx="245" formatCode="0.00">
                  <c:v>2.709556650246292</c:v>
                </c:pt>
                <c:pt idx="246" formatCode="0.00">
                  <c:v>2.7195566502462918</c:v>
                </c:pt>
                <c:pt idx="247" formatCode="0.00">
                  <c:v>2.7295566502462916</c:v>
                </c:pt>
                <c:pt idx="248" formatCode="0.00">
                  <c:v>2.7395566502462914</c:v>
                </c:pt>
                <c:pt idx="249" formatCode="0.00">
                  <c:v>2.7495566502462911</c:v>
                </c:pt>
                <c:pt idx="250" formatCode="0.00">
                  <c:v>2.7595566502462909</c:v>
                </c:pt>
                <c:pt idx="251" formatCode="0.00">
                  <c:v>2.7695566502462907</c:v>
                </c:pt>
                <c:pt idx="252" formatCode="0.00">
                  <c:v>2.7795566502462905</c:v>
                </c:pt>
                <c:pt idx="253" formatCode="0.00">
                  <c:v>2.7895566502462903</c:v>
                </c:pt>
                <c:pt idx="254" formatCode="0.00">
                  <c:v>2.7995566502462901</c:v>
                </c:pt>
                <c:pt idx="255" formatCode="0.00">
                  <c:v>2.8095566502462899</c:v>
                </c:pt>
                <c:pt idx="256" formatCode="0.00">
                  <c:v>2.8195566502462897</c:v>
                </c:pt>
                <c:pt idx="257" formatCode="0.00">
                  <c:v>2.8295566502462894</c:v>
                </c:pt>
                <c:pt idx="258" formatCode="0.00">
                  <c:v>2.8395566502462892</c:v>
                </c:pt>
                <c:pt idx="259" formatCode="0.00">
                  <c:v>2.849556650246289</c:v>
                </c:pt>
                <c:pt idx="260" formatCode="0.00">
                  <c:v>2.8595566502462888</c:v>
                </c:pt>
                <c:pt idx="261" formatCode="0.00">
                  <c:v>2.8695566502462886</c:v>
                </c:pt>
                <c:pt idx="262" formatCode="0.00">
                  <c:v>2.8795566502462884</c:v>
                </c:pt>
                <c:pt idx="263" formatCode="0.00">
                  <c:v>2.8895566502462882</c:v>
                </c:pt>
                <c:pt idx="264" formatCode="0.00">
                  <c:v>2.8995566502462879</c:v>
                </c:pt>
                <c:pt idx="265" formatCode="0.00">
                  <c:v>2.9095566502462877</c:v>
                </c:pt>
                <c:pt idx="266" formatCode="0.00">
                  <c:v>2.9195566502462875</c:v>
                </c:pt>
                <c:pt idx="267" formatCode="0.00">
                  <c:v>2.9295566502462873</c:v>
                </c:pt>
                <c:pt idx="268" formatCode="0.00">
                  <c:v>2.9395566502462871</c:v>
                </c:pt>
                <c:pt idx="269" formatCode="0.00">
                  <c:v>2.9495566502462869</c:v>
                </c:pt>
                <c:pt idx="270" formatCode="0.00">
                  <c:v>2.9595566502462867</c:v>
                </c:pt>
                <c:pt idx="271" formatCode="0.00">
                  <c:v>2.9695566502462865</c:v>
                </c:pt>
                <c:pt idx="272" formatCode="0.00">
                  <c:v>2.9795566502462862</c:v>
                </c:pt>
                <c:pt idx="273" formatCode="0.00">
                  <c:v>2.989556650246286</c:v>
                </c:pt>
                <c:pt idx="274" formatCode="0.00">
                  <c:v>2.9995566502462858</c:v>
                </c:pt>
                <c:pt idx="275" formatCode="0.00">
                  <c:v>3.0095566502462856</c:v>
                </c:pt>
                <c:pt idx="276" formatCode="0.00">
                  <c:v>3.0195566502462854</c:v>
                </c:pt>
                <c:pt idx="277" formatCode="0.00">
                  <c:v>3.0295566502462852</c:v>
                </c:pt>
                <c:pt idx="278" formatCode="0.00">
                  <c:v>3.039556650246285</c:v>
                </c:pt>
                <c:pt idx="279" formatCode="0.00">
                  <c:v>3.0495566502462848</c:v>
                </c:pt>
                <c:pt idx="280" formatCode="0.00">
                  <c:v>3.0595566502462845</c:v>
                </c:pt>
                <c:pt idx="281" formatCode="0.00">
                  <c:v>3.0695566502462843</c:v>
                </c:pt>
                <c:pt idx="282" formatCode="0.00">
                  <c:v>3.0795566502462841</c:v>
                </c:pt>
                <c:pt idx="283" formatCode="0.00">
                  <c:v>3.0895566502462839</c:v>
                </c:pt>
                <c:pt idx="284" formatCode="0.00">
                  <c:v>3.0995566502462837</c:v>
                </c:pt>
                <c:pt idx="285" formatCode="0.00">
                  <c:v>3.1095566502462835</c:v>
                </c:pt>
                <c:pt idx="286" formatCode="0.00">
                  <c:v>3.1195566502462833</c:v>
                </c:pt>
                <c:pt idx="287" formatCode="0.00">
                  <c:v>3.129556650246283</c:v>
                </c:pt>
                <c:pt idx="288" formatCode="0.00">
                  <c:v>3.1395566502462828</c:v>
                </c:pt>
                <c:pt idx="289" formatCode="0.00">
                  <c:v>3.1495566502462826</c:v>
                </c:pt>
                <c:pt idx="290" formatCode="0.00">
                  <c:v>3.1595566502462824</c:v>
                </c:pt>
                <c:pt idx="291" formatCode="0.00">
                  <c:v>3.1695566502462822</c:v>
                </c:pt>
                <c:pt idx="292" formatCode="0.00">
                  <c:v>3.179556650246282</c:v>
                </c:pt>
                <c:pt idx="293" formatCode="0.00">
                  <c:v>3.1895566502462818</c:v>
                </c:pt>
                <c:pt idx="294" formatCode="0.00">
                  <c:v>3.1995566502462816</c:v>
                </c:pt>
                <c:pt idx="295" formatCode="0.00">
                  <c:v>3.2095566502462813</c:v>
                </c:pt>
                <c:pt idx="296" formatCode="0.00">
                  <c:v>3.2195566502462811</c:v>
                </c:pt>
                <c:pt idx="297" formatCode="0.00">
                  <c:v>3.2295566502462809</c:v>
                </c:pt>
                <c:pt idx="298" formatCode="0.00">
                  <c:v>3.2395566502462807</c:v>
                </c:pt>
                <c:pt idx="299" formatCode="0.00">
                  <c:v>3.2495566502462805</c:v>
                </c:pt>
                <c:pt idx="300" formatCode="0.00">
                  <c:v>3.2595566502462803</c:v>
                </c:pt>
                <c:pt idx="301" formatCode="0.00">
                  <c:v>3.2695566502462801</c:v>
                </c:pt>
                <c:pt idx="302" formatCode="0.00">
                  <c:v>3.2795566502462798</c:v>
                </c:pt>
                <c:pt idx="303" formatCode="0.00">
                  <c:v>3.2895566502462796</c:v>
                </c:pt>
                <c:pt idx="304" formatCode="0.00">
                  <c:v>3.2995566502462794</c:v>
                </c:pt>
                <c:pt idx="305" formatCode="0.00">
                  <c:v>3.3095566502462792</c:v>
                </c:pt>
                <c:pt idx="306" formatCode="0.00">
                  <c:v>3.319556650246279</c:v>
                </c:pt>
                <c:pt idx="307" formatCode="0.00">
                  <c:v>3.3295566502462788</c:v>
                </c:pt>
                <c:pt idx="308" formatCode="0.00">
                  <c:v>3.3395566502462786</c:v>
                </c:pt>
                <c:pt idx="309" formatCode="0.00">
                  <c:v>3.3495566502462784</c:v>
                </c:pt>
                <c:pt idx="310" formatCode="0.00">
                  <c:v>3.3595566502462781</c:v>
                </c:pt>
                <c:pt idx="311" formatCode="0.00">
                  <c:v>3.3695566502462779</c:v>
                </c:pt>
                <c:pt idx="312" formatCode="0.00">
                  <c:v>3.3795566502462777</c:v>
                </c:pt>
                <c:pt idx="313" formatCode="0.00">
                  <c:v>3.3895566502462775</c:v>
                </c:pt>
                <c:pt idx="314" formatCode="0.00">
                  <c:v>3.3995566502462773</c:v>
                </c:pt>
                <c:pt idx="315" formatCode="0.00">
                  <c:v>3.4095566502462771</c:v>
                </c:pt>
                <c:pt idx="316" formatCode="0.00">
                  <c:v>3.4195566502462769</c:v>
                </c:pt>
                <c:pt idx="317" formatCode="0.00">
                  <c:v>3.4295566502462767</c:v>
                </c:pt>
                <c:pt idx="318" formatCode="0.00">
                  <c:v>3.4395566502462764</c:v>
                </c:pt>
                <c:pt idx="319" formatCode="0.00">
                  <c:v>3.4495566502462762</c:v>
                </c:pt>
                <c:pt idx="320" formatCode="0.00">
                  <c:v>3.459556650246276</c:v>
                </c:pt>
                <c:pt idx="321" formatCode="0.00">
                  <c:v>3.4695566502462758</c:v>
                </c:pt>
                <c:pt idx="322" formatCode="0.00">
                  <c:v>3.4795566502462756</c:v>
                </c:pt>
                <c:pt idx="323" formatCode="0.00">
                  <c:v>3.4895566502462754</c:v>
                </c:pt>
                <c:pt idx="324" formatCode="0.00">
                  <c:v>3.4995566502462752</c:v>
                </c:pt>
                <c:pt idx="325" formatCode="0.00">
                  <c:v>3.5095566502462749</c:v>
                </c:pt>
                <c:pt idx="326" formatCode="0.00">
                  <c:v>3.5195566502462747</c:v>
                </c:pt>
                <c:pt idx="327" formatCode="0.00">
                  <c:v>3.5295566502462745</c:v>
                </c:pt>
                <c:pt idx="328" formatCode="0.00">
                  <c:v>3.5395566502462743</c:v>
                </c:pt>
                <c:pt idx="329" formatCode="0.00">
                  <c:v>3.5495566502462741</c:v>
                </c:pt>
                <c:pt idx="330" formatCode="0.00">
                  <c:v>3.5595566502462739</c:v>
                </c:pt>
                <c:pt idx="331" formatCode="0.00">
                  <c:v>3.5695566502462737</c:v>
                </c:pt>
                <c:pt idx="332" formatCode="0.00">
                  <c:v>3.5795566502462735</c:v>
                </c:pt>
                <c:pt idx="333" formatCode="0.00">
                  <c:v>3.5895566502462732</c:v>
                </c:pt>
                <c:pt idx="334" formatCode="0.00">
                  <c:v>3.599556650246273</c:v>
                </c:pt>
                <c:pt idx="335" formatCode="0.00">
                  <c:v>3.6095566502462728</c:v>
                </c:pt>
                <c:pt idx="336" formatCode="0.00">
                  <c:v>3.6195566502462726</c:v>
                </c:pt>
                <c:pt idx="337" formatCode="0.00">
                  <c:v>3.6295566502462724</c:v>
                </c:pt>
                <c:pt idx="338" formatCode="0.00">
                  <c:v>3.6395566502462722</c:v>
                </c:pt>
                <c:pt idx="339" formatCode="0.00">
                  <c:v>3.649556650246272</c:v>
                </c:pt>
                <c:pt idx="340" formatCode="0.00">
                  <c:v>3.6595566502462717</c:v>
                </c:pt>
                <c:pt idx="341" formatCode="0.00">
                  <c:v>3.6695566502462715</c:v>
                </c:pt>
                <c:pt idx="342" formatCode="0.00">
                  <c:v>3.6795566502462713</c:v>
                </c:pt>
                <c:pt idx="343" formatCode="0.00">
                  <c:v>3.6895566502462711</c:v>
                </c:pt>
                <c:pt idx="344" formatCode="0.00">
                  <c:v>3.6995566502462709</c:v>
                </c:pt>
                <c:pt idx="345" formatCode="0.00">
                  <c:v>3.7095566502462707</c:v>
                </c:pt>
                <c:pt idx="346" formatCode="0.00">
                  <c:v>3.7195566502462705</c:v>
                </c:pt>
                <c:pt idx="347" formatCode="0.00">
                  <c:v>3.7295566502462703</c:v>
                </c:pt>
                <c:pt idx="348" formatCode="0.00">
                  <c:v>3.73955665024627</c:v>
                </c:pt>
                <c:pt idx="349" formatCode="0.00">
                  <c:v>3.7495566502462698</c:v>
                </c:pt>
                <c:pt idx="350" formatCode="0.00">
                  <c:v>3.7595566502462696</c:v>
                </c:pt>
                <c:pt idx="351" formatCode="0.00">
                  <c:v>3.7695566502462694</c:v>
                </c:pt>
                <c:pt idx="352" formatCode="0.00">
                  <c:v>3.7795566502462692</c:v>
                </c:pt>
                <c:pt idx="353" formatCode="0.00">
                  <c:v>3.789556650246269</c:v>
                </c:pt>
                <c:pt idx="354" formatCode="0.00">
                  <c:v>3.7995566502462688</c:v>
                </c:pt>
                <c:pt idx="355" formatCode="0.00">
                  <c:v>3.8095566502462685</c:v>
                </c:pt>
                <c:pt idx="356" formatCode="0.00">
                  <c:v>3.8195566502462683</c:v>
                </c:pt>
                <c:pt idx="357" formatCode="0.00">
                  <c:v>3.8295566502462681</c:v>
                </c:pt>
                <c:pt idx="358" formatCode="0.00">
                  <c:v>3.8395566502462679</c:v>
                </c:pt>
                <c:pt idx="359" formatCode="0.00">
                  <c:v>3.8495566502462677</c:v>
                </c:pt>
                <c:pt idx="360" formatCode="0.00">
                  <c:v>3.8595566502462675</c:v>
                </c:pt>
                <c:pt idx="361" formatCode="0.00">
                  <c:v>3.8695566502462673</c:v>
                </c:pt>
                <c:pt idx="362" formatCode="0.00">
                  <c:v>3.8795566502462671</c:v>
                </c:pt>
                <c:pt idx="363" formatCode="0.00">
                  <c:v>3.8895566502462668</c:v>
                </c:pt>
                <c:pt idx="364" formatCode="0.00">
                  <c:v>3.8995566502462666</c:v>
                </c:pt>
                <c:pt idx="365" formatCode="0.00">
                  <c:v>3.9095566502462664</c:v>
                </c:pt>
                <c:pt idx="366" formatCode="0.00">
                  <c:v>3.9195566502462662</c:v>
                </c:pt>
                <c:pt idx="367" formatCode="0.00">
                  <c:v>3.929556650246266</c:v>
                </c:pt>
                <c:pt idx="368" formatCode="0.00">
                  <c:v>3.9395566502462658</c:v>
                </c:pt>
                <c:pt idx="369" formatCode="0.00">
                  <c:v>3.9495566502462656</c:v>
                </c:pt>
                <c:pt idx="370" formatCode="0.00">
                  <c:v>3.9595566502462654</c:v>
                </c:pt>
                <c:pt idx="371" formatCode="0.00">
                  <c:v>3.9695566502462651</c:v>
                </c:pt>
                <c:pt idx="372" formatCode="0.00">
                  <c:v>3.9795566502462649</c:v>
                </c:pt>
                <c:pt idx="373" formatCode="0.00">
                  <c:v>3.9895566502462647</c:v>
                </c:pt>
                <c:pt idx="374" formatCode="0.00">
                  <c:v>3.9995566502462645</c:v>
                </c:pt>
                <c:pt idx="375" formatCode="0.00">
                  <c:v>4.0095566502462647</c:v>
                </c:pt>
                <c:pt idx="376" formatCode="0.00">
                  <c:v>4.0195566502462645</c:v>
                </c:pt>
                <c:pt idx="377" formatCode="0.00">
                  <c:v>4.0295566502462643</c:v>
                </c:pt>
                <c:pt idx="378" formatCode="0.00">
                  <c:v>4.0395566502462641</c:v>
                </c:pt>
                <c:pt idx="379" formatCode="0.00">
                  <c:v>4.0495566502462639</c:v>
                </c:pt>
                <c:pt idx="380" formatCode="0.00">
                  <c:v>4.0595566502462637</c:v>
                </c:pt>
                <c:pt idx="381" formatCode="0.00">
                  <c:v>4.0695566502462635</c:v>
                </c:pt>
                <c:pt idx="382" formatCode="0.00">
                  <c:v>4.0795566502462632</c:v>
                </c:pt>
                <c:pt idx="383" formatCode="0.00">
                  <c:v>4.089556650246263</c:v>
                </c:pt>
                <c:pt idx="384" formatCode="0.00">
                  <c:v>4.0995566502462628</c:v>
                </c:pt>
                <c:pt idx="385" formatCode="0.00">
                  <c:v>4.1095566502462626</c:v>
                </c:pt>
                <c:pt idx="386" formatCode="0.00">
                  <c:v>4.1195566502462624</c:v>
                </c:pt>
                <c:pt idx="387" formatCode="0.00">
                  <c:v>4.1295566502462622</c:v>
                </c:pt>
                <c:pt idx="388" formatCode="0.00">
                  <c:v>4.139556650246262</c:v>
                </c:pt>
                <c:pt idx="389" formatCode="0.00">
                  <c:v>4.1495566502462617</c:v>
                </c:pt>
                <c:pt idx="390" formatCode="0.00">
                  <c:v>4.1595566502462615</c:v>
                </c:pt>
                <c:pt idx="391" formatCode="0.00">
                  <c:v>4.1695566502462613</c:v>
                </c:pt>
                <c:pt idx="392" formatCode="0.00">
                  <c:v>4.1795566502462611</c:v>
                </c:pt>
                <c:pt idx="393" formatCode="0.00">
                  <c:v>4.1895566502462609</c:v>
                </c:pt>
                <c:pt idx="394" formatCode="0.00">
                  <c:v>4.1995566502462607</c:v>
                </c:pt>
                <c:pt idx="395" formatCode="0.00">
                  <c:v>4.2095566502462605</c:v>
                </c:pt>
                <c:pt idx="396" formatCode="0.00">
                  <c:v>4.2195566502462603</c:v>
                </c:pt>
                <c:pt idx="397" formatCode="0.00">
                  <c:v>4.22955665024626</c:v>
                </c:pt>
                <c:pt idx="398" formatCode="0.00">
                  <c:v>4.2395566502462598</c:v>
                </c:pt>
                <c:pt idx="399" formatCode="0.00">
                  <c:v>4.2495566502462596</c:v>
                </c:pt>
                <c:pt idx="400" formatCode="0.00">
                  <c:v>4.2595566502462594</c:v>
                </c:pt>
                <c:pt idx="401" formatCode="0.00">
                  <c:v>4.2695566502462592</c:v>
                </c:pt>
                <c:pt idx="402" formatCode="0.00">
                  <c:v>4.279556650246259</c:v>
                </c:pt>
                <c:pt idx="403" formatCode="0.00">
                  <c:v>4.2895566502462588</c:v>
                </c:pt>
                <c:pt idx="404" formatCode="0.00">
                  <c:v>4.2995566502462585</c:v>
                </c:pt>
                <c:pt idx="405" formatCode="0.00">
                  <c:v>4.3095566502462583</c:v>
                </c:pt>
                <c:pt idx="406" formatCode="0.00">
                  <c:v>4.3195566502462581</c:v>
                </c:pt>
                <c:pt idx="407" formatCode="0.00">
                  <c:v>4.3295566502462579</c:v>
                </c:pt>
                <c:pt idx="408" formatCode="0.00">
                  <c:v>4.3395566502462577</c:v>
                </c:pt>
                <c:pt idx="409" formatCode="0.00">
                  <c:v>4.3495566502462575</c:v>
                </c:pt>
                <c:pt idx="410" formatCode="0.00">
                  <c:v>4.3595566502462573</c:v>
                </c:pt>
                <c:pt idx="411" formatCode="0.00">
                  <c:v>4.3695566502462571</c:v>
                </c:pt>
                <c:pt idx="412" formatCode="0.00">
                  <c:v>4.3795566502462568</c:v>
                </c:pt>
                <c:pt idx="413" formatCode="0.00">
                  <c:v>4.3895566502462566</c:v>
                </c:pt>
                <c:pt idx="414" formatCode="0.00">
                  <c:v>4.3995566502462564</c:v>
                </c:pt>
                <c:pt idx="415" formatCode="0.00">
                  <c:v>4.4095566502462562</c:v>
                </c:pt>
                <c:pt idx="416" formatCode="0.00">
                  <c:v>4.419556650246256</c:v>
                </c:pt>
                <c:pt idx="417" formatCode="0.00">
                  <c:v>4.4295566502462558</c:v>
                </c:pt>
                <c:pt idx="418" formatCode="0.00">
                  <c:v>4.4395566502462556</c:v>
                </c:pt>
                <c:pt idx="419" formatCode="0.00">
                  <c:v>4.4495566502462554</c:v>
                </c:pt>
                <c:pt idx="420" formatCode="0.00">
                  <c:v>4.4595566502462551</c:v>
                </c:pt>
                <c:pt idx="421" formatCode="0.00">
                  <c:v>4.4695566502462549</c:v>
                </c:pt>
                <c:pt idx="422" formatCode="0.00">
                  <c:v>4.4795566502462547</c:v>
                </c:pt>
                <c:pt idx="423" formatCode="0.00">
                  <c:v>4.4895566502462545</c:v>
                </c:pt>
                <c:pt idx="424" formatCode="0.00">
                  <c:v>4.4995566502462543</c:v>
                </c:pt>
                <c:pt idx="425" formatCode="0.00">
                  <c:v>4.5095566502462541</c:v>
                </c:pt>
                <c:pt idx="426" formatCode="0.00">
                  <c:v>4.5195566502462539</c:v>
                </c:pt>
                <c:pt idx="427" formatCode="0.00">
                  <c:v>4.5295566502462536</c:v>
                </c:pt>
                <c:pt idx="428" formatCode="0.00">
                  <c:v>4.5395566502462534</c:v>
                </c:pt>
                <c:pt idx="429" formatCode="0.00">
                  <c:v>4.5495566502462532</c:v>
                </c:pt>
                <c:pt idx="430" formatCode="0.00">
                  <c:v>4.559556650246253</c:v>
                </c:pt>
                <c:pt idx="431" formatCode="0.00">
                  <c:v>4.5695566502462528</c:v>
                </c:pt>
                <c:pt idx="432" formatCode="0.00">
                  <c:v>4.5795566502462526</c:v>
                </c:pt>
                <c:pt idx="433" formatCode="0.00">
                  <c:v>4.5895566502462524</c:v>
                </c:pt>
                <c:pt idx="434" formatCode="0.00">
                  <c:v>4.5995566502462522</c:v>
                </c:pt>
                <c:pt idx="435" formatCode="0.00">
                  <c:v>4.6095566502462519</c:v>
                </c:pt>
                <c:pt idx="436" formatCode="0.00">
                  <c:v>4.6195566502462517</c:v>
                </c:pt>
                <c:pt idx="437" formatCode="0.00">
                  <c:v>4.6295566502462515</c:v>
                </c:pt>
                <c:pt idx="438" formatCode="0.00">
                  <c:v>4.6395566502462513</c:v>
                </c:pt>
                <c:pt idx="439" formatCode="0.00">
                  <c:v>4.6495566502462511</c:v>
                </c:pt>
                <c:pt idx="440" formatCode="0.00">
                  <c:v>4.6595566502462509</c:v>
                </c:pt>
                <c:pt idx="441" formatCode="0.00">
                  <c:v>4.6695566502462507</c:v>
                </c:pt>
                <c:pt idx="442" formatCode="0.00">
                  <c:v>4.6795566502462504</c:v>
                </c:pt>
                <c:pt idx="443" formatCode="0.00">
                  <c:v>4.6895566502462502</c:v>
                </c:pt>
                <c:pt idx="444" formatCode="0.00">
                  <c:v>4.69955665024625</c:v>
                </c:pt>
                <c:pt idx="445" formatCode="0.00">
                  <c:v>4.7095566502462498</c:v>
                </c:pt>
                <c:pt idx="446" formatCode="0.00">
                  <c:v>4.7195566502462496</c:v>
                </c:pt>
                <c:pt idx="447" formatCode="0.00">
                  <c:v>4.7295566502462494</c:v>
                </c:pt>
                <c:pt idx="448" formatCode="0.00">
                  <c:v>4.7395566502462492</c:v>
                </c:pt>
                <c:pt idx="449" formatCode="0.00">
                  <c:v>4.749556650246249</c:v>
                </c:pt>
                <c:pt idx="450" formatCode="0.00">
                  <c:v>4.7595566502462487</c:v>
                </c:pt>
                <c:pt idx="451" formatCode="0.00">
                  <c:v>4.7695566502462485</c:v>
                </c:pt>
                <c:pt idx="452" formatCode="0.00">
                  <c:v>4.7795566502462483</c:v>
                </c:pt>
                <c:pt idx="453" formatCode="0.00">
                  <c:v>4.7895566502462481</c:v>
                </c:pt>
                <c:pt idx="454" formatCode="0.00">
                  <c:v>4.7995566502462479</c:v>
                </c:pt>
                <c:pt idx="455" formatCode="0.00">
                  <c:v>4.8095566502462477</c:v>
                </c:pt>
                <c:pt idx="456" formatCode="0.00">
                  <c:v>4.8195566502462475</c:v>
                </c:pt>
                <c:pt idx="457" formatCode="0.00">
                  <c:v>4.8295566502462473</c:v>
                </c:pt>
                <c:pt idx="458" formatCode="0.00">
                  <c:v>4.839556650246247</c:v>
                </c:pt>
                <c:pt idx="459" formatCode="0.00">
                  <c:v>4.8495566502462468</c:v>
                </c:pt>
                <c:pt idx="460" formatCode="0.00">
                  <c:v>4.8595566502462466</c:v>
                </c:pt>
                <c:pt idx="461" formatCode="0.00">
                  <c:v>4.8695566502462464</c:v>
                </c:pt>
                <c:pt idx="462" formatCode="0.00">
                  <c:v>4.8795566502462462</c:v>
                </c:pt>
                <c:pt idx="463" formatCode="0.00">
                  <c:v>4.889556650246246</c:v>
                </c:pt>
                <c:pt idx="464" formatCode="0.00">
                  <c:v>4.8995566502462458</c:v>
                </c:pt>
                <c:pt idx="465" formatCode="0.00">
                  <c:v>4.9095566502462455</c:v>
                </c:pt>
                <c:pt idx="466" formatCode="0.00">
                  <c:v>4.9195566502462453</c:v>
                </c:pt>
                <c:pt idx="467" formatCode="0.00">
                  <c:v>4.9295566502462451</c:v>
                </c:pt>
                <c:pt idx="468" formatCode="0.00">
                  <c:v>4.9395566502462449</c:v>
                </c:pt>
                <c:pt idx="469" formatCode="0.00">
                  <c:v>4.9495566502462447</c:v>
                </c:pt>
                <c:pt idx="470" formatCode="0.00">
                  <c:v>4.9595566502462445</c:v>
                </c:pt>
                <c:pt idx="471" formatCode="0.00">
                  <c:v>4.9695566502462443</c:v>
                </c:pt>
                <c:pt idx="472" formatCode="0.00">
                  <c:v>4.9795566502462441</c:v>
                </c:pt>
                <c:pt idx="473" formatCode="0.00">
                  <c:v>4.9895566502462438</c:v>
                </c:pt>
                <c:pt idx="474" formatCode="0.00">
                  <c:v>4.9995566502462436</c:v>
                </c:pt>
                <c:pt idx="475" formatCode="0.00">
                  <c:v>5.0095566502462434</c:v>
                </c:pt>
                <c:pt idx="476" formatCode="0.00">
                  <c:v>5.0195566502462432</c:v>
                </c:pt>
                <c:pt idx="477" formatCode="0.00">
                  <c:v>5.029556650246243</c:v>
                </c:pt>
                <c:pt idx="478" formatCode="0.00">
                  <c:v>5.0395566502462428</c:v>
                </c:pt>
                <c:pt idx="479" formatCode="0.00">
                  <c:v>5.0495566502462426</c:v>
                </c:pt>
                <c:pt idx="480" formatCode="0.00">
                  <c:v>5.0595566502462423</c:v>
                </c:pt>
                <c:pt idx="481" formatCode="0.00">
                  <c:v>5.0695566502462421</c:v>
                </c:pt>
                <c:pt idx="482" formatCode="0.00">
                  <c:v>5.0795566502462419</c:v>
                </c:pt>
                <c:pt idx="483" formatCode="0.00">
                  <c:v>5.0895566502462417</c:v>
                </c:pt>
                <c:pt idx="484" formatCode="0.00">
                  <c:v>5.0995566502462415</c:v>
                </c:pt>
                <c:pt idx="485" formatCode="0.00">
                  <c:v>5.1095566502462413</c:v>
                </c:pt>
                <c:pt idx="486" formatCode="0.00">
                  <c:v>5.1195566502462411</c:v>
                </c:pt>
                <c:pt idx="487" formatCode="0.00">
                  <c:v>5.1295566502462409</c:v>
                </c:pt>
                <c:pt idx="488" formatCode="0.00">
                  <c:v>5.1395566502462406</c:v>
                </c:pt>
                <c:pt idx="489" formatCode="0.00">
                  <c:v>5.1495566502462404</c:v>
                </c:pt>
                <c:pt idx="490" formatCode="0.00">
                  <c:v>5.1595566502462402</c:v>
                </c:pt>
                <c:pt idx="491" formatCode="0.00">
                  <c:v>5.16955665024624</c:v>
                </c:pt>
                <c:pt idx="492" formatCode="0.00">
                  <c:v>5.1795566502462398</c:v>
                </c:pt>
                <c:pt idx="493" formatCode="0.00">
                  <c:v>5.1895566502462396</c:v>
                </c:pt>
                <c:pt idx="494" formatCode="0.00">
                  <c:v>5.1995566502462394</c:v>
                </c:pt>
                <c:pt idx="495" formatCode="0.00">
                  <c:v>5.2095566502462392</c:v>
                </c:pt>
                <c:pt idx="496" formatCode="0.00">
                  <c:v>5.2195566502462389</c:v>
                </c:pt>
                <c:pt idx="497" formatCode="0.00">
                  <c:v>5.2295566502462387</c:v>
                </c:pt>
                <c:pt idx="498" formatCode="0.00">
                  <c:v>5.2395566502462385</c:v>
                </c:pt>
                <c:pt idx="499" formatCode="0.00">
                  <c:v>5.2495566502462383</c:v>
                </c:pt>
                <c:pt idx="500" formatCode="0.00">
                  <c:v>5.2595566502462381</c:v>
                </c:pt>
                <c:pt idx="501" formatCode="0.00">
                  <c:v>5.2695566502462379</c:v>
                </c:pt>
                <c:pt idx="502" formatCode="0.00">
                  <c:v>5.2795566502462377</c:v>
                </c:pt>
                <c:pt idx="503" formatCode="0.00">
                  <c:v>5.2895566502462374</c:v>
                </c:pt>
                <c:pt idx="504" formatCode="0.00">
                  <c:v>5.2995566502462372</c:v>
                </c:pt>
                <c:pt idx="505" formatCode="0.00">
                  <c:v>5.309556650246237</c:v>
                </c:pt>
                <c:pt idx="506" formatCode="0.00">
                  <c:v>5.3195566502462368</c:v>
                </c:pt>
                <c:pt idx="507" formatCode="0.00">
                  <c:v>5.3295566502462366</c:v>
                </c:pt>
                <c:pt idx="508" formatCode="0.00">
                  <c:v>5.3395566502462364</c:v>
                </c:pt>
                <c:pt idx="509" formatCode="0.00">
                  <c:v>5.3495566502462362</c:v>
                </c:pt>
                <c:pt idx="510" formatCode="0.00">
                  <c:v>5.359556650246236</c:v>
                </c:pt>
                <c:pt idx="511" formatCode="0.00">
                  <c:v>5.3695566502462357</c:v>
                </c:pt>
                <c:pt idx="512" formatCode="0.00">
                  <c:v>5.3795566502462355</c:v>
                </c:pt>
                <c:pt idx="513" formatCode="0.00">
                  <c:v>5.3895566502462353</c:v>
                </c:pt>
                <c:pt idx="514" formatCode="0.00">
                  <c:v>5.3995566502462351</c:v>
                </c:pt>
                <c:pt idx="515" formatCode="0.00">
                  <c:v>5.4095566502462349</c:v>
                </c:pt>
                <c:pt idx="516" formatCode="0.00">
                  <c:v>5.4195566502462347</c:v>
                </c:pt>
                <c:pt idx="517" formatCode="0.00">
                  <c:v>5.4295566502462345</c:v>
                </c:pt>
                <c:pt idx="518" formatCode="0.00">
                  <c:v>5.4395566502462342</c:v>
                </c:pt>
                <c:pt idx="519" formatCode="0.00">
                  <c:v>5.449556650246234</c:v>
                </c:pt>
                <c:pt idx="520" formatCode="0.00">
                  <c:v>5.4595566502462338</c:v>
                </c:pt>
                <c:pt idx="521" formatCode="0.00">
                  <c:v>5.4695566502462336</c:v>
                </c:pt>
                <c:pt idx="522" formatCode="0.00">
                  <c:v>5.4795566502462334</c:v>
                </c:pt>
                <c:pt idx="523" formatCode="0.00">
                  <c:v>5.4895566502462332</c:v>
                </c:pt>
                <c:pt idx="524" formatCode="0.00">
                  <c:v>5.499556650246233</c:v>
                </c:pt>
                <c:pt idx="525" formatCode="0.00">
                  <c:v>5.5095566502462328</c:v>
                </c:pt>
                <c:pt idx="526" formatCode="0.00">
                  <c:v>5.5195566502462325</c:v>
                </c:pt>
                <c:pt idx="527" formatCode="0.00">
                  <c:v>5.5295566502462323</c:v>
                </c:pt>
                <c:pt idx="528" formatCode="0.00">
                  <c:v>5.5395566502462321</c:v>
                </c:pt>
                <c:pt idx="529" formatCode="0.00">
                  <c:v>5.5495566502462319</c:v>
                </c:pt>
                <c:pt idx="530" formatCode="0.00">
                  <c:v>5.5595566502462317</c:v>
                </c:pt>
                <c:pt idx="531" formatCode="0.00">
                  <c:v>5.5695566502462315</c:v>
                </c:pt>
                <c:pt idx="532" formatCode="0.00">
                  <c:v>5.5795566502462313</c:v>
                </c:pt>
                <c:pt idx="533" formatCode="0.00">
                  <c:v>5.5895566502462311</c:v>
                </c:pt>
                <c:pt idx="534" formatCode="0.00">
                  <c:v>5.5995566502462308</c:v>
                </c:pt>
                <c:pt idx="535" formatCode="0.00">
                  <c:v>5.6095566502462306</c:v>
                </c:pt>
                <c:pt idx="536" formatCode="0.00">
                  <c:v>5.6195566502462304</c:v>
                </c:pt>
                <c:pt idx="537" formatCode="0.00">
                  <c:v>5.6295566502462302</c:v>
                </c:pt>
                <c:pt idx="538" formatCode="0.00">
                  <c:v>5.63955665024623</c:v>
                </c:pt>
                <c:pt idx="539" formatCode="0.00">
                  <c:v>5.6495566502462298</c:v>
                </c:pt>
                <c:pt idx="540" formatCode="0.00">
                  <c:v>5.6595566502462296</c:v>
                </c:pt>
                <c:pt idx="541" formatCode="0.00">
                  <c:v>5.6695566502462293</c:v>
                </c:pt>
                <c:pt idx="542" formatCode="0.00">
                  <c:v>5.6795566502462291</c:v>
                </c:pt>
                <c:pt idx="543" formatCode="0.00">
                  <c:v>5.6895566502462289</c:v>
                </c:pt>
                <c:pt idx="544" formatCode="0.00">
                  <c:v>5.6995566502462287</c:v>
                </c:pt>
                <c:pt idx="545" formatCode="0.00">
                  <c:v>5.7095566502462285</c:v>
                </c:pt>
                <c:pt idx="546" formatCode="0.00">
                  <c:v>5.7195566502462283</c:v>
                </c:pt>
                <c:pt idx="547" formatCode="0.00">
                  <c:v>5.7295566502462281</c:v>
                </c:pt>
                <c:pt idx="548" formatCode="0.00">
                  <c:v>5.7395566502462279</c:v>
                </c:pt>
                <c:pt idx="549" formatCode="0.00">
                  <c:v>5.7495566502462276</c:v>
                </c:pt>
                <c:pt idx="550" formatCode="0.00">
                  <c:v>5.7595566502462274</c:v>
                </c:pt>
                <c:pt idx="551" formatCode="0.00">
                  <c:v>5.7695566502462272</c:v>
                </c:pt>
                <c:pt idx="552" formatCode="0.00">
                  <c:v>5.779556650246227</c:v>
                </c:pt>
                <c:pt idx="553" formatCode="0.00">
                  <c:v>5.7895566502462268</c:v>
                </c:pt>
                <c:pt idx="554" formatCode="0.00">
                  <c:v>5.7995566502462266</c:v>
                </c:pt>
                <c:pt idx="555" formatCode="0.00">
                  <c:v>5.8095566502462264</c:v>
                </c:pt>
                <c:pt idx="556" formatCode="0.00">
                  <c:v>5.8195566502462261</c:v>
                </c:pt>
                <c:pt idx="557" formatCode="0.00">
                  <c:v>5.8295566502462259</c:v>
                </c:pt>
                <c:pt idx="558" formatCode="0.00">
                  <c:v>5.8395566502462257</c:v>
                </c:pt>
                <c:pt idx="559" formatCode="0.00">
                  <c:v>5.8495566502462255</c:v>
                </c:pt>
                <c:pt idx="560" formatCode="0.00">
                  <c:v>5.8595566502462253</c:v>
                </c:pt>
                <c:pt idx="561" formatCode="0.00">
                  <c:v>5.8695566502462251</c:v>
                </c:pt>
                <c:pt idx="562" formatCode="0.00">
                  <c:v>5.8795566502462249</c:v>
                </c:pt>
                <c:pt idx="563" formatCode="0.00">
                  <c:v>5.8895566502462247</c:v>
                </c:pt>
                <c:pt idx="564" formatCode="0.00">
                  <c:v>5.8995566502462244</c:v>
                </c:pt>
                <c:pt idx="565" formatCode="0.00">
                  <c:v>5.9095566502462242</c:v>
                </c:pt>
                <c:pt idx="566" formatCode="0.00">
                  <c:v>5.919556650246224</c:v>
                </c:pt>
                <c:pt idx="567" formatCode="0.00">
                  <c:v>5.9295566502462238</c:v>
                </c:pt>
                <c:pt idx="568" formatCode="0.00">
                  <c:v>5.9395566502462236</c:v>
                </c:pt>
                <c:pt idx="569" formatCode="0.00">
                  <c:v>5.9495566502462234</c:v>
                </c:pt>
                <c:pt idx="570" formatCode="0.00">
                  <c:v>5.9595566502462232</c:v>
                </c:pt>
                <c:pt idx="571" formatCode="0.00">
                  <c:v>5.969556650246223</c:v>
                </c:pt>
                <c:pt idx="572" formatCode="0.00">
                  <c:v>5.9795566502462227</c:v>
                </c:pt>
                <c:pt idx="573" formatCode="0.00">
                  <c:v>5.9895566502462225</c:v>
                </c:pt>
                <c:pt idx="574" formatCode="0.00">
                  <c:v>5.9995566502462223</c:v>
                </c:pt>
                <c:pt idx="575" formatCode="0.00">
                  <c:v>6.0095566502462221</c:v>
                </c:pt>
                <c:pt idx="576" formatCode="0.00">
                  <c:v>6.0195566502462219</c:v>
                </c:pt>
                <c:pt idx="577" formatCode="0.00">
                  <c:v>6.0295566502462217</c:v>
                </c:pt>
                <c:pt idx="578" formatCode="0.00">
                  <c:v>6.0395566502462215</c:v>
                </c:pt>
                <c:pt idx="579" formatCode="0.00">
                  <c:v>6.0495566502462212</c:v>
                </c:pt>
                <c:pt idx="580" formatCode="0.00">
                  <c:v>6.059556650246221</c:v>
                </c:pt>
                <c:pt idx="581" formatCode="0.00">
                  <c:v>6.0695566502462208</c:v>
                </c:pt>
                <c:pt idx="582" formatCode="0.00">
                  <c:v>6.0795566502462206</c:v>
                </c:pt>
                <c:pt idx="583" formatCode="0.00">
                  <c:v>6.0895566502462204</c:v>
                </c:pt>
                <c:pt idx="584" formatCode="0.00">
                  <c:v>6.0995566502462202</c:v>
                </c:pt>
                <c:pt idx="585" formatCode="0.00">
                  <c:v>6.10955665024622</c:v>
                </c:pt>
                <c:pt idx="586" formatCode="0.00">
                  <c:v>6.1195566502462198</c:v>
                </c:pt>
                <c:pt idx="587" formatCode="0.00">
                  <c:v>6.1295566502462195</c:v>
                </c:pt>
                <c:pt idx="588" formatCode="0.00">
                  <c:v>6.1395566502462193</c:v>
                </c:pt>
                <c:pt idx="589" formatCode="0.00">
                  <c:v>6.1495566502462191</c:v>
                </c:pt>
                <c:pt idx="590" formatCode="0.00">
                  <c:v>6.1595566502462189</c:v>
                </c:pt>
                <c:pt idx="591" formatCode="0.00">
                  <c:v>6.1695566502462187</c:v>
                </c:pt>
                <c:pt idx="592" formatCode="0.00">
                  <c:v>6.1795566502462185</c:v>
                </c:pt>
                <c:pt idx="593" formatCode="0.00">
                  <c:v>6.1895566502462183</c:v>
                </c:pt>
                <c:pt idx="594" formatCode="0.00">
                  <c:v>6.199556650246218</c:v>
                </c:pt>
                <c:pt idx="595" formatCode="0.00">
                  <c:v>6.2095566502462178</c:v>
                </c:pt>
                <c:pt idx="596" formatCode="0.00">
                  <c:v>6.2195566502462176</c:v>
                </c:pt>
                <c:pt idx="597" formatCode="0.00">
                  <c:v>6.2295566502462174</c:v>
                </c:pt>
                <c:pt idx="598" formatCode="0.00">
                  <c:v>6.2395566502462172</c:v>
                </c:pt>
                <c:pt idx="599" formatCode="0.00">
                  <c:v>6.249556650246217</c:v>
                </c:pt>
                <c:pt idx="600" formatCode="0.00">
                  <c:v>6.2595566502462168</c:v>
                </c:pt>
                <c:pt idx="601" formatCode="0.00">
                  <c:v>6.2695566502462166</c:v>
                </c:pt>
                <c:pt idx="602" formatCode="0.00">
                  <c:v>6.2795566502462163</c:v>
                </c:pt>
                <c:pt idx="603" formatCode="0.00">
                  <c:v>6.2895566502462161</c:v>
                </c:pt>
                <c:pt idx="604" formatCode="0.00">
                  <c:v>6.2995566502462159</c:v>
                </c:pt>
                <c:pt idx="605" formatCode="0.00">
                  <c:v>6.3095566502462157</c:v>
                </c:pt>
                <c:pt idx="606" formatCode="0.00">
                  <c:v>6.3195566502462155</c:v>
                </c:pt>
                <c:pt idx="607" formatCode="0.00">
                  <c:v>6.3295566502462153</c:v>
                </c:pt>
                <c:pt idx="608" formatCode="0.00">
                  <c:v>6.3395566502462151</c:v>
                </c:pt>
                <c:pt idx="609" formatCode="0.00">
                  <c:v>6.3495566502462149</c:v>
                </c:pt>
                <c:pt idx="610" formatCode="0.00">
                  <c:v>6.3595566502462146</c:v>
                </c:pt>
                <c:pt idx="611" formatCode="0.00">
                  <c:v>6.3695566502462144</c:v>
                </c:pt>
                <c:pt idx="612" formatCode="0.00">
                  <c:v>6.3795566502462142</c:v>
                </c:pt>
                <c:pt idx="613" formatCode="0.00">
                  <c:v>6.389556650246214</c:v>
                </c:pt>
                <c:pt idx="614" formatCode="0.00">
                  <c:v>6.3995566502462138</c:v>
                </c:pt>
                <c:pt idx="615" formatCode="0.00">
                  <c:v>6.4095566502462136</c:v>
                </c:pt>
                <c:pt idx="616" formatCode="0.00">
                  <c:v>6.4195566502462134</c:v>
                </c:pt>
                <c:pt idx="617" formatCode="0.00">
                  <c:v>6.4295566502462131</c:v>
                </c:pt>
                <c:pt idx="618" formatCode="0.00">
                  <c:v>6.4395566502462129</c:v>
                </c:pt>
                <c:pt idx="619" formatCode="0.00">
                  <c:v>6.4495566502462127</c:v>
                </c:pt>
                <c:pt idx="620" formatCode="0.00">
                  <c:v>6.4595566502462125</c:v>
                </c:pt>
                <c:pt idx="621" formatCode="0.00">
                  <c:v>6.4695566502462123</c:v>
                </c:pt>
                <c:pt idx="622" formatCode="0.00">
                  <c:v>6.4795566502462121</c:v>
                </c:pt>
                <c:pt idx="623" formatCode="0.00">
                  <c:v>6.4895566502462119</c:v>
                </c:pt>
                <c:pt idx="624" formatCode="0.00">
                  <c:v>6.4995566502462117</c:v>
                </c:pt>
                <c:pt idx="625" formatCode="0.00">
                  <c:v>6.5095566502462114</c:v>
                </c:pt>
                <c:pt idx="626" formatCode="0.00">
                  <c:v>6.5195566502462112</c:v>
                </c:pt>
                <c:pt idx="627" formatCode="0.00">
                  <c:v>6.529556650246211</c:v>
                </c:pt>
                <c:pt idx="628" formatCode="0.00">
                  <c:v>6.5395566502462108</c:v>
                </c:pt>
                <c:pt idx="629" formatCode="0.00">
                  <c:v>6.5495566502462106</c:v>
                </c:pt>
                <c:pt idx="630" formatCode="0.00">
                  <c:v>6.5595566502462104</c:v>
                </c:pt>
                <c:pt idx="631" formatCode="0.00">
                  <c:v>6.5695566502462102</c:v>
                </c:pt>
                <c:pt idx="632" formatCode="0.00">
                  <c:v>6.5795566502462099</c:v>
                </c:pt>
                <c:pt idx="633" formatCode="0.00">
                  <c:v>6.5895566502462097</c:v>
                </c:pt>
                <c:pt idx="634" formatCode="0.00">
                  <c:v>6.5995566502462095</c:v>
                </c:pt>
                <c:pt idx="635" formatCode="0.00">
                  <c:v>6.6095566502462093</c:v>
                </c:pt>
                <c:pt idx="636" formatCode="0.00">
                  <c:v>6.6195566502462091</c:v>
                </c:pt>
                <c:pt idx="637" formatCode="0.00">
                  <c:v>6.6295566502462089</c:v>
                </c:pt>
                <c:pt idx="638" formatCode="0.00">
                  <c:v>6.6395566502462087</c:v>
                </c:pt>
                <c:pt idx="639" formatCode="0.00">
                  <c:v>6.6495566502462085</c:v>
                </c:pt>
                <c:pt idx="640" formatCode="0.00">
                  <c:v>6.6595566502462082</c:v>
                </c:pt>
                <c:pt idx="641" formatCode="0.00">
                  <c:v>6.669556650246208</c:v>
                </c:pt>
                <c:pt idx="642" formatCode="0.00">
                  <c:v>6.6795566502462078</c:v>
                </c:pt>
                <c:pt idx="643" formatCode="0.00">
                  <c:v>6.6895566502462076</c:v>
                </c:pt>
                <c:pt idx="644" formatCode="0.00">
                  <c:v>6.6995566502462074</c:v>
                </c:pt>
                <c:pt idx="645" formatCode="0.00">
                  <c:v>6.7095566502462072</c:v>
                </c:pt>
                <c:pt idx="646" formatCode="0.00">
                  <c:v>6.719556650246207</c:v>
                </c:pt>
                <c:pt idx="647" formatCode="0.00">
                  <c:v>6.7295566502462068</c:v>
                </c:pt>
                <c:pt idx="648" formatCode="0.00">
                  <c:v>6.7395566502462065</c:v>
                </c:pt>
                <c:pt idx="649" formatCode="0.00">
                  <c:v>6.7495566502462063</c:v>
                </c:pt>
                <c:pt idx="650" formatCode="0.00">
                  <c:v>6.7595566502462061</c:v>
                </c:pt>
                <c:pt idx="651" formatCode="0.00">
                  <c:v>6.7695566502462059</c:v>
                </c:pt>
                <c:pt idx="652" formatCode="0.00">
                  <c:v>6.7795566502462057</c:v>
                </c:pt>
                <c:pt idx="653" formatCode="0.00">
                  <c:v>6.7895566502462055</c:v>
                </c:pt>
                <c:pt idx="654" formatCode="0.00">
                  <c:v>6.7995566502462053</c:v>
                </c:pt>
                <c:pt idx="655" formatCode="0.00">
                  <c:v>6.809556650246205</c:v>
                </c:pt>
                <c:pt idx="656" formatCode="0.00">
                  <c:v>6.8195566502462048</c:v>
                </c:pt>
                <c:pt idx="657" formatCode="0.00">
                  <c:v>6.8295566502462046</c:v>
                </c:pt>
                <c:pt idx="658" formatCode="0.00">
                  <c:v>6.8395566502462044</c:v>
                </c:pt>
                <c:pt idx="659" formatCode="0.00">
                  <c:v>6.8495566502462042</c:v>
                </c:pt>
                <c:pt idx="660" formatCode="0.00">
                  <c:v>6.859556650246204</c:v>
                </c:pt>
                <c:pt idx="661" formatCode="0.00">
                  <c:v>6.8695566502462038</c:v>
                </c:pt>
                <c:pt idx="662" formatCode="0.00">
                  <c:v>6.8795566502462036</c:v>
                </c:pt>
                <c:pt idx="663" formatCode="0.00">
                  <c:v>6.8895566502462033</c:v>
                </c:pt>
                <c:pt idx="664" formatCode="0.00">
                  <c:v>6.8995566502462031</c:v>
                </c:pt>
                <c:pt idx="665" formatCode="0.00">
                  <c:v>6.9095566502462029</c:v>
                </c:pt>
                <c:pt idx="666" formatCode="0.00">
                  <c:v>6.9195566502462027</c:v>
                </c:pt>
                <c:pt idx="667" formatCode="0.00">
                  <c:v>6.9295566502462025</c:v>
                </c:pt>
                <c:pt idx="668" formatCode="0.00">
                  <c:v>6.9395566502462023</c:v>
                </c:pt>
                <c:pt idx="669" formatCode="0.00">
                  <c:v>6.9495566502462021</c:v>
                </c:pt>
                <c:pt idx="670" formatCode="0.00">
                  <c:v>6.9595566502462018</c:v>
                </c:pt>
                <c:pt idx="671" formatCode="0.00">
                  <c:v>6.9695566502462016</c:v>
                </c:pt>
                <c:pt idx="672" formatCode="0.00">
                  <c:v>6.9795566502462014</c:v>
                </c:pt>
                <c:pt idx="673" formatCode="0.00">
                  <c:v>6.9895566502462012</c:v>
                </c:pt>
                <c:pt idx="674" formatCode="0.00">
                  <c:v>6.999556650246201</c:v>
                </c:pt>
                <c:pt idx="675" formatCode="0.00">
                  <c:v>7.0095566502462008</c:v>
                </c:pt>
                <c:pt idx="676" formatCode="0.00">
                  <c:v>7.0195566502462006</c:v>
                </c:pt>
                <c:pt idx="677" formatCode="0.00">
                  <c:v>7.0295566502462004</c:v>
                </c:pt>
                <c:pt idx="678" formatCode="0.00">
                  <c:v>7.0395566502462001</c:v>
                </c:pt>
                <c:pt idx="679" formatCode="0.00">
                  <c:v>7.0495566502461999</c:v>
                </c:pt>
                <c:pt idx="680" formatCode="0.00">
                  <c:v>7.0595566502461997</c:v>
                </c:pt>
                <c:pt idx="681" formatCode="0.00">
                  <c:v>7.0695566502461995</c:v>
                </c:pt>
                <c:pt idx="682" formatCode="0.00">
                  <c:v>7.0795566502461993</c:v>
                </c:pt>
                <c:pt idx="683" formatCode="0.00">
                  <c:v>7.0895566502461991</c:v>
                </c:pt>
                <c:pt idx="684" formatCode="0.00">
                  <c:v>7.0995566502461989</c:v>
                </c:pt>
                <c:pt idx="685" formatCode="0.00">
                  <c:v>7.1095566502461987</c:v>
                </c:pt>
                <c:pt idx="686" formatCode="0.00">
                  <c:v>7.1195566502461984</c:v>
                </c:pt>
                <c:pt idx="687" formatCode="0.00">
                  <c:v>7.1295566502461982</c:v>
                </c:pt>
                <c:pt idx="688" formatCode="0.00">
                  <c:v>7.139556650246198</c:v>
                </c:pt>
                <c:pt idx="689" formatCode="0.00">
                  <c:v>7.1495566502461978</c:v>
                </c:pt>
                <c:pt idx="690" formatCode="0.00">
                  <c:v>7.1595566502461976</c:v>
                </c:pt>
                <c:pt idx="691" formatCode="0.00">
                  <c:v>7.1695566502461974</c:v>
                </c:pt>
                <c:pt idx="692" formatCode="0.00">
                  <c:v>7.1795566502461972</c:v>
                </c:pt>
                <c:pt idx="693" formatCode="0.00">
                  <c:v>7.1895566502461969</c:v>
                </c:pt>
                <c:pt idx="694" formatCode="0.00">
                  <c:v>7.1995566502461967</c:v>
                </c:pt>
                <c:pt idx="695" formatCode="0.00">
                  <c:v>7.2095566502461965</c:v>
                </c:pt>
                <c:pt idx="696" formatCode="0.00">
                  <c:v>7.2195566502461963</c:v>
                </c:pt>
                <c:pt idx="697" formatCode="0.00">
                  <c:v>7.2295566502461961</c:v>
                </c:pt>
                <c:pt idx="698" formatCode="0.00">
                  <c:v>7.2395566502461959</c:v>
                </c:pt>
                <c:pt idx="699" formatCode="0.00">
                  <c:v>7.2495566502461957</c:v>
                </c:pt>
                <c:pt idx="700" formatCode="0.00">
                  <c:v>7.2595566502461955</c:v>
                </c:pt>
                <c:pt idx="701" formatCode="0.00">
                  <c:v>7.2695566502461952</c:v>
                </c:pt>
                <c:pt idx="702" formatCode="0.00">
                  <c:v>7.279556650246195</c:v>
                </c:pt>
                <c:pt idx="703" formatCode="0.00">
                  <c:v>7.2895566502461948</c:v>
                </c:pt>
                <c:pt idx="704" formatCode="0.00">
                  <c:v>7.2995566502461946</c:v>
                </c:pt>
                <c:pt idx="705" formatCode="0.00">
                  <c:v>7.3095566502461944</c:v>
                </c:pt>
                <c:pt idx="706" formatCode="0.00">
                  <c:v>7.3195566502461942</c:v>
                </c:pt>
                <c:pt idx="707" formatCode="0.00">
                  <c:v>7.329556650246194</c:v>
                </c:pt>
                <c:pt idx="708" formatCode="0.00">
                  <c:v>7.3395566502461937</c:v>
                </c:pt>
                <c:pt idx="709" formatCode="0.00">
                  <c:v>7.3495566502461935</c:v>
                </c:pt>
                <c:pt idx="710" formatCode="0.00">
                  <c:v>7.3595566502461933</c:v>
                </c:pt>
                <c:pt idx="711" formatCode="0.00">
                  <c:v>7.3695566502461931</c:v>
                </c:pt>
                <c:pt idx="712" formatCode="0.00">
                  <c:v>7.3795566502461929</c:v>
                </c:pt>
                <c:pt idx="713" formatCode="0.00">
                  <c:v>7.3895566502461927</c:v>
                </c:pt>
                <c:pt idx="714" formatCode="0.00">
                  <c:v>7.3995566502461925</c:v>
                </c:pt>
                <c:pt idx="715" formatCode="0.00">
                  <c:v>7.4095566502461923</c:v>
                </c:pt>
                <c:pt idx="716" formatCode="0.00">
                  <c:v>7.419556650246192</c:v>
                </c:pt>
                <c:pt idx="717" formatCode="0.00">
                  <c:v>7.4295566502461918</c:v>
                </c:pt>
                <c:pt idx="718" formatCode="0.00">
                  <c:v>7.4395566502461916</c:v>
                </c:pt>
                <c:pt idx="719" formatCode="0.00">
                  <c:v>7.4495566502461914</c:v>
                </c:pt>
                <c:pt idx="720" formatCode="0.00">
                  <c:v>7.4595566502461912</c:v>
                </c:pt>
                <c:pt idx="721" formatCode="0.00">
                  <c:v>7.469556650246191</c:v>
                </c:pt>
                <c:pt idx="722" formatCode="0.00">
                  <c:v>7.4795566502461908</c:v>
                </c:pt>
                <c:pt idx="723" formatCode="0.00">
                  <c:v>7.4895566502461906</c:v>
                </c:pt>
                <c:pt idx="724" formatCode="0.00">
                  <c:v>7.4995566502461903</c:v>
                </c:pt>
                <c:pt idx="725" formatCode="0.00">
                  <c:v>7.5095566502461901</c:v>
                </c:pt>
                <c:pt idx="726" formatCode="0.00">
                  <c:v>7.5195566502461899</c:v>
                </c:pt>
                <c:pt idx="727" formatCode="0.00">
                  <c:v>7.5295566502461897</c:v>
                </c:pt>
                <c:pt idx="728" formatCode="0.00">
                  <c:v>7.5395566502461895</c:v>
                </c:pt>
                <c:pt idx="729" formatCode="0.00">
                  <c:v>7.5495566502461893</c:v>
                </c:pt>
                <c:pt idx="730" formatCode="0.00">
                  <c:v>7.5595566502461891</c:v>
                </c:pt>
                <c:pt idx="731" formatCode="0.00">
                  <c:v>7.5695566502461888</c:v>
                </c:pt>
                <c:pt idx="732" formatCode="0.00">
                  <c:v>7.5795566502461886</c:v>
                </c:pt>
                <c:pt idx="733" formatCode="0.00">
                  <c:v>7.5895566502461884</c:v>
                </c:pt>
                <c:pt idx="734" formatCode="0.00">
                  <c:v>7.5995566502461882</c:v>
                </c:pt>
                <c:pt idx="735" formatCode="0.00">
                  <c:v>7.609556650246188</c:v>
                </c:pt>
                <c:pt idx="736" formatCode="0.00">
                  <c:v>7.6195566502461878</c:v>
                </c:pt>
                <c:pt idx="737" formatCode="0.00">
                  <c:v>7.6295566502461876</c:v>
                </c:pt>
                <c:pt idx="738" formatCode="0.00">
                  <c:v>7.6395566502461874</c:v>
                </c:pt>
                <c:pt idx="739" formatCode="0.00">
                  <c:v>7.6495566502461871</c:v>
                </c:pt>
                <c:pt idx="740" formatCode="0.00">
                  <c:v>7.6595566502461869</c:v>
                </c:pt>
                <c:pt idx="741" formatCode="0.00">
                  <c:v>7.6695566502461867</c:v>
                </c:pt>
                <c:pt idx="742" formatCode="0.00">
                  <c:v>7.6795566502461865</c:v>
                </c:pt>
                <c:pt idx="743" formatCode="0.00">
                  <c:v>7.6895566502461863</c:v>
                </c:pt>
                <c:pt idx="744" formatCode="0.00">
                  <c:v>7.6995566502461861</c:v>
                </c:pt>
                <c:pt idx="745" formatCode="0.00">
                  <c:v>7.7095566502461859</c:v>
                </c:pt>
                <c:pt idx="746" formatCode="0.00">
                  <c:v>7.7195566502461856</c:v>
                </c:pt>
                <c:pt idx="747" formatCode="0.00">
                  <c:v>7.7295566502461854</c:v>
                </c:pt>
                <c:pt idx="748" formatCode="0.00">
                  <c:v>7.7395566502461852</c:v>
                </c:pt>
                <c:pt idx="749" formatCode="0.00">
                  <c:v>7.749556650246185</c:v>
                </c:pt>
                <c:pt idx="750" formatCode="0.00">
                  <c:v>7.7595566502461848</c:v>
                </c:pt>
                <c:pt idx="751" formatCode="0.00">
                  <c:v>7.7695566502461846</c:v>
                </c:pt>
                <c:pt idx="752" formatCode="0.00">
                  <c:v>7.7795566502461844</c:v>
                </c:pt>
                <c:pt idx="753" formatCode="0.00">
                  <c:v>7.7895566502461842</c:v>
                </c:pt>
                <c:pt idx="754" formatCode="0.00">
                  <c:v>7.7995566502461839</c:v>
                </c:pt>
                <c:pt idx="755" formatCode="0.00">
                  <c:v>7.8095566502461837</c:v>
                </c:pt>
                <c:pt idx="756" formatCode="0.00">
                  <c:v>7.8195566502461835</c:v>
                </c:pt>
                <c:pt idx="757" formatCode="0.00">
                  <c:v>7.8295566502461833</c:v>
                </c:pt>
                <c:pt idx="758" formatCode="0.00">
                  <c:v>7.8395566502461831</c:v>
                </c:pt>
                <c:pt idx="759" formatCode="0.00">
                  <c:v>7.8495566502461829</c:v>
                </c:pt>
                <c:pt idx="760" formatCode="0.00">
                  <c:v>7.8595566502461827</c:v>
                </c:pt>
                <c:pt idx="761" formatCode="0.00">
                  <c:v>7.8695566502461824</c:v>
                </c:pt>
                <c:pt idx="762" formatCode="0.00">
                  <c:v>7.8795566502461822</c:v>
                </c:pt>
                <c:pt idx="763" formatCode="0.00">
                  <c:v>7.889556650246182</c:v>
                </c:pt>
                <c:pt idx="764" formatCode="0.00">
                  <c:v>7.8995566502461818</c:v>
                </c:pt>
                <c:pt idx="765" formatCode="0.00">
                  <c:v>7.9095566502461816</c:v>
                </c:pt>
                <c:pt idx="766" formatCode="0.00">
                  <c:v>7.9195566502461814</c:v>
                </c:pt>
                <c:pt idx="767" formatCode="0.00">
                  <c:v>7.9295566502461812</c:v>
                </c:pt>
                <c:pt idx="768" formatCode="0.00">
                  <c:v>7.939556650246181</c:v>
                </c:pt>
                <c:pt idx="769" formatCode="0.00">
                  <c:v>7.9495566502461807</c:v>
                </c:pt>
                <c:pt idx="770" formatCode="0.00">
                  <c:v>7.9595566502461805</c:v>
                </c:pt>
                <c:pt idx="771" formatCode="0.00">
                  <c:v>7.9695566502461803</c:v>
                </c:pt>
                <c:pt idx="772" formatCode="0.00">
                  <c:v>7.9795566502461801</c:v>
                </c:pt>
                <c:pt idx="773" formatCode="0.00">
                  <c:v>7.9895566502461799</c:v>
                </c:pt>
                <c:pt idx="774" formatCode="0.00">
                  <c:v>7.9995566502461797</c:v>
                </c:pt>
                <c:pt idx="775" formatCode="0.00">
                  <c:v>8.0095566502461804</c:v>
                </c:pt>
                <c:pt idx="776" formatCode="0.00">
                  <c:v>8.0195566502461801</c:v>
                </c:pt>
                <c:pt idx="777" formatCode="0.00">
                  <c:v>8.0295566502461799</c:v>
                </c:pt>
                <c:pt idx="778" formatCode="0.00">
                  <c:v>8.0395566502461797</c:v>
                </c:pt>
                <c:pt idx="779" formatCode="0.00">
                  <c:v>8.0495566502461795</c:v>
                </c:pt>
                <c:pt idx="780" formatCode="0.00">
                  <c:v>8.0595566502461793</c:v>
                </c:pt>
                <c:pt idx="781" formatCode="0.00">
                  <c:v>8.0695566502461791</c:v>
                </c:pt>
                <c:pt idx="782" formatCode="0.00">
                  <c:v>8.0795566502461789</c:v>
                </c:pt>
                <c:pt idx="783" formatCode="0.00">
                  <c:v>8.0895566502461786</c:v>
                </c:pt>
                <c:pt idx="784" formatCode="0.00">
                  <c:v>8.0995566502461784</c:v>
                </c:pt>
                <c:pt idx="785" formatCode="0.00">
                  <c:v>8.1095566502461782</c:v>
                </c:pt>
                <c:pt idx="786" formatCode="0.00">
                  <c:v>8.119556650246178</c:v>
                </c:pt>
                <c:pt idx="787" formatCode="0.00">
                  <c:v>8.1295566502461778</c:v>
                </c:pt>
                <c:pt idx="788" formatCode="0.00">
                  <c:v>8.1395566502461776</c:v>
                </c:pt>
                <c:pt idx="789" formatCode="0.00">
                  <c:v>8.1495566502461774</c:v>
                </c:pt>
                <c:pt idx="790" formatCode="0.00">
                  <c:v>8.1595566502461772</c:v>
                </c:pt>
                <c:pt idx="791" formatCode="0.00">
                  <c:v>8.1695566502461769</c:v>
                </c:pt>
                <c:pt idx="792" formatCode="0.00">
                  <c:v>8.1795566502461767</c:v>
                </c:pt>
                <c:pt idx="793" formatCode="0.00">
                  <c:v>8.1895566502461765</c:v>
                </c:pt>
                <c:pt idx="794" formatCode="0.00">
                  <c:v>8.1995566502461763</c:v>
                </c:pt>
                <c:pt idx="795" formatCode="0.00">
                  <c:v>8.2095566502461761</c:v>
                </c:pt>
                <c:pt idx="796" formatCode="0.00">
                  <c:v>8.2195566502461759</c:v>
                </c:pt>
                <c:pt idx="797" formatCode="0.00">
                  <c:v>8.2295566502461757</c:v>
                </c:pt>
                <c:pt idx="798" formatCode="0.00">
                  <c:v>8.2395566502461755</c:v>
                </c:pt>
                <c:pt idx="799" formatCode="0.00">
                  <c:v>8.2495566502461752</c:v>
                </c:pt>
                <c:pt idx="800" formatCode="0.00">
                  <c:v>8.259556650246175</c:v>
                </c:pt>
                <c:pt idx="801" formatCode="0.00">
                  <c:v>8.2695566502461748</c:v>
                </c:pt>
                <c:pt idx="802" formatCode="0.00">
                  <c:v>8.2795566502461746</c:v>
                </c:pt>
                <c:pt idx="803" formatCode="0.00">
                  <c:v>8.2895566502461744</c:v>
                </c:pt>
                <c:pt idx="804" formatCode="0.00">
                  <c:v>8.2995566502461742</c:v>
                </c:pt>
                <c:pt idx="805" formatCode="0.00">
                  <c:v>8.309556650246174</c:v>
                </c:pt>
                <c:pt idx="806" formatCode="0.00">
                  <c:v>8.3195566502461737</c:v>
                </c:pt>
                <c:pt idx="807" formatCode="0.00">
                  <c:v>8.3295566502461735</c:v>
                </c:pt>
                <c:pt idx="808" formatCode="0.00">
                  <c:v>8.3395566502461733</c:v>
                </c:pt>
                <c:pt idx="809" formatCode="0.00">
                  <c:v>8.3495566502461731</c:v>
                </c:pt>
                <c:pt idx="810" formatCode="0.00">
                  <c:v>8.3595566502461729</c:v>
                </c:pt>
                <c:pt idx="811" formatCode="0.00">
                  <c:v>8.3695566502461727</c:v>
                </c:pt>
                <c:pt idx="812" formatCode="0.00">
                  <c:v>8.3795566502461725</c:v>
                </c:pt>
                <c:pt idx="813" formatCode="0.00">
                  <c:v>8.3895566502461723</c:v>
                </c:pt>
                <c:pt idx="814" formatCode="0.00">
                  <c:v>8.399556650246172</c:v>
                </c:pt>
                <c:pt idx="815" formatCode="0.00">
                  <c:v>8.4095566502461718</c:v>
                </c:pt>
                <c:pt idx="816" formatCode="0.00">
                  <c:v>8.4195566502461716</c:v>
                </c:pt>
                <c:pt idx="817" formatCode="0.00">
                  <c:v>8.4295566502461714</c:v>
                </c:pt>
                <c:pt idx="818" formatCode="0.00">
                  <c:v>8.4395566502461712</c:v>
                </c:pt>
                <c:pt idx="819" formatCode="0.00">
                  <c:v>8.449556650246171</c:v>
                </c:pt>
                <c:pt idx="820" formatCode="0.00">
                  <c:v>8.4595566502461708</c:v>
                </c:pt>
                <c:pt idx="821" formatCode="0.00">
                  <c:v>8.4695566502461705</c:v>
                </c:pt>
                <c:pt idx="822" formatCode="0.00">
                  <c:v>8.4795566502461703</c:v>
                </c:pt>
                <c:pt idx="823" formatCode="0.00">
                  <c:v>8.4895566502461701</c:v>
                </c:pt>
                <c:pt idx="824" formatCode="0.00">
                  <c:v>8.4995566502461699</c:v>
                </c:pt>
                <c:pt idx="825" formatCode="0.00">
                  <c:v>8.5095566502461697</c:v>
                </c:pt>
                <c:pt idx="826" formatCode="0.00">
                  <c:v>8.5195566502461695</c:v>
                </c:pt>
                <c:pt idx="827" formatCode="0.00">
                  <c:v>8.5295566502461693</c:v>
                </c:pt>
                <c:pt idx="828" formatCode="0.00">
                  <c:v>8.5395566502461691</c:v>
                </c:pt>
                <c:pt idx="829" formatCode="0.00">
                  <c:v>8.5495566502461688</c:v>
                </c:pt>
                <c:pt idx="830" formatCode="0.00">
                  <c:v>8.5595566502461686</c:v>
                </c:pt>
                <c:pt idx="831" formatCode="0.00">
                  <c:v>8.5695566502461684</c:v>
                </c:pt>
                <c:pt idx="832" formatCode="0.00">
                  <c:v>8.5795566502461682</c:v>
                </c:pt>
                <c:pt idx="833" formatCode="0.00">
                  <c:v>8.589556650246168</c:v>
                </c:pt>
                <c:pt idx="834" formatCode="0.00">
                  <c:v>8.5995566502461678</c:v>
                </c:pt>
                <c:pt idx="835" formatCode="0.00">
                  <c:v>8.6095566502461676</c:v>
                </c:pt>
                <c:pt idx="836" formatCode="0.00">
                  <c:v>8.6195566502461674</c:v>
                </c:pt>
                <c:pt idx="837" formatCode="0.00">
                  <c:v>8.6295566502461671</c:v>
                </c:pt>
                <c:pt idx="838" formatCode="0.00">
                  <c:v>8.6395566502461669</c:v>
                </c:pt>
                <c:pt idx="839" formatCode="0.00">
                  <c:v>8.6495566502461667</c:v>
                </c:pt>
                <c:pt idx="840" formatCode="0.00">
                  <c:v>8.6595566502461665</c:v>
                </c:pt>
                <c:pt idx="841" formatCode="0.00">
                  <c:v>8.6695566502461663</c:v>
                </c:pt>
                <c:pt idx="842" formatCode="0.00">
                  <c:v>8.6795566502461661</c:v>
                </c:pt>
                <c:pt idx="843" formatCode="0.00">
                  <c:v>8.6895566502461659</c:v>
                </c:pt>
                <c:pt idx="844" formatCode="0.00">
                  <c:v>8.6995566502461656</c:v>
                </c:pt>
                <c:pt idx="845" formatCode="0.00">
                  <c:v>8.7095566502461654</c:v>
                </c:pt>
                <c:pt idx="846" formatCode="0.00">
                  <c:v>8.7195566502461652</c:v>
                </c:pt>
                <c:pt idx="847" formatCode="0.00">
                  <c:v>8.729556650246165</c:v>
                </c:pt>
                <c:pt idx="848" formatCode="0.00">
                  <c:v>8.7395566502461648</c:v>
                </c:pt>
                <c:pt idx="849" formatCode="0.00">
                  <c:v>8.7495566502461646</c:v>
                </c:pt>
                <c:pt idx="850" formatCode="0.00">
                  <c:v>8.7595566502461644</c:v>
                </c:pt>
                <c:pt idx="851" formatCode="0.00">
                  <c:v>8.7695566502461642</c:v>
                </c:pt>
                <c:pt idx="852" formatCode="0.00">
                  <c:v>8.7795566502461639</c:v>
                </c:pt>
                <c:pt idx="853" formatCode="0.00">
                  <c:v>8.7895566502461637</c:v>
                </c:pt>
                <c:pt idx="854" formatCode="0.00">
                  <c:v>8.7995566502461635</c:v>
                </c:pt>
                <c:pt idx="855" formatCode="0.00">
                  <c:v>8.8095566502461633</c:v>
                </c:pt>
                <c:pt idx="856" formatCode="0.00">
                  <c:v>8.8195566502461631</c:v>
                </c:pt>
                <c:pt idx="857" formatCode="0.00">
                  <c:v>8.8295566502461629</c:v>
                </c:pt>
                <c:pt idx="858" formatCode="0.00">
                  <c:v>8.8395566502461627</c:v>
                </c:pt>
                <c:pt idx="859" formatCode="0.00">
                  <c:v>8.8495566502461624</c:v>
                </c:pt>
                <c:pt idx="860" formatCode="0.00">
                  <c:v>8.8595566502461622</c:v>
                </c:pt>
                <c:pt idx="861" formatCode="0.00">
                  <c:v>8.869556650246162</c:v>
                </c:pt>
                <c:pt idx="862" formatCode="0.00">
                  <c:v>8.8795566502461618</c:v>
                </c:pt>
                <c:pt idx="863" formatCode="0.00">
                  <c:v>8.8895566502461616</c:v>
                </c:pt>
                <c:pt idx="864" formatCode="0.00">
                  <c:v>8.8995566502461614</c:v>
                </c:pt>
                <c:pt idx="865" formatCode="0.00">
                  <c:v>8.9095566502461612</c:v>
                </c:pt>
                <c:pt idx="866" formatCode="0.00">
                  <c:v>8.919556650246161</c:v>
                </c:pt>
                <c:pt idx="867" formatCode="0.00">
                  <c:v>8.9295566502461607</c:v>
                </c:pt>
                <c:pt idx="868" formatCode="0.00">
                  <c:v>8.9395566502461605</c:v>
                </c:pt>
                <c:pt idx="869" formatCode="0.00">
                  <c:v>8.9495566502461603</c:v>
                </c:pt>
                <c:pt idx="870" formatCode="0.00">
                  <c:v>8.9595566502461601</c:v>
                </c:pt>
                <c:pt idx="871" formatCode="0.00">
                  <c:v>8.9695566502461599</c:v>
                </c:pt>
                <c:pt idx="872" formatCode="0.00">
                  <c:v>8.9795566502461597</c:v>
                </c:pt>
                <c:pt idx="873" formatCode="0.00">
                  <c:v>8.9895566502461595</c:v>
                </c:pt>
                <c:pt idx="874" formatCode="0.00">
                  <c:v>8.9995566502461593</c:v>
                </c:pt>
                <c:pt idx="875" formatCode="0.00">
                  <c:v>9.009556650246159</c:v>
                </c:pt>
                <c:pt idx="876" formatCode="0.00">
                  <c:v>9.0195566502461588</c:v>
                </c:pt>
                <c:pt idx="877" formatCode="0.00">
                  <c:v>9.0295566502461586</c:v>
                </c:pt>
                <c:pt idx="878" formatCode="0.00">
                  <c:v>9.0395566502461584</c:v>
                </c:pt>
                <c:pt idx="879" formatCode="0.00">
                  <c:v>9.0495566502461582</c:v>
                </c:pt>
                <c:pt idx="880" formatCode="0.00">
                  <c:v>9.059556650246158</c:v>
                </c:pt>
                <c:pt idx="881" formatCode="0.00">
                  <c:v>9.0695566502461578</c:v>
                </c:pt>
                <c:pt idx="882" formatCode="0.00">
                  <c:v>9.0795566502461575</c:v>
                </c:pt>
                <c:pt idx="883" formatCode="0.00">
                  <c:v>9.0895566502461573</c:v>
                </c:pt>
                <c:pt idx="884" formatCode="0.00">
                  <c:v>9.0995566502461571</c:v>
                </c:pt>
                <c:pt idx="885" formatCode="0.00">
                  <c:v>9.1095566502461569</c:v>
                </c:pt>
                <c:pt idx="886" formatCode="0.00">
                  <c:v>9.1195566502461567</c:v>
                </c:pt>
                <c:pt idx="887" formatCode="0.00">
                  <c:v>9.1295566502461565</c:v>
                </c:pt>
                <c:pt idx="888" formatCode="0.00">
                  <c:v>9.1395566502461563</c:v>
                </c:pt>
                <c:pt idx="889" formatCode="0.00">
                  <c:v>9.1495566502461561</c:v>
                </c:pt>
                <c:pt idx="890" formatCode="0.00">
                  <c:v>9.1595566502461558</c:v>
                </c:pt>
                <c:pt idx="891" formatCode="0.00">
                  <c:v>9.1695566502461556</c:v>
                </c:pt>
                <c:pt idx="892" formatCode="0.00">
                  <c:v>9.1795566502461554</c:v>
                </c:pt>
                <c:pt idx="893" formatCode="0.00">
                  <c:v>9.1895566502461552</c:v>
                </c:pt>
                <c:pt idx="894" formatCode="0.00">
                  <c:v>9.199556650246155</c:v>
                </c:pt>
                <c:pt idx="895" formatCode="0.00">
                  <c:v>9.2095566502461548</c:v>
                </c:pt>
                <c:pt idx="896" formatCode="0.00">
                  <c:v>9.2195566502461546</c:v>
                </c:pt>
                <c:pt idx="897" formatCode="0.00">
                  <c:v>9.2295566502461543</c:v>
                </c:pt>
                <c:pt idx="898" formatCode="0.00">
                  <c:v>9.2395566502461541</c:v>
                </c:pt>
                <c:pt idx="899" formatCode="0.00">
                  <c:v>9.2495566502461539</c:v>
                </c:pt>
                <c:pt idx="900" formatCode="0.00">
                  <c:v>9.2595566502461537</c:v>
                </c:pt>
                <c:pt idx="901" formatCode="0.00">
                  <c:v>9.2695566502461535</c:v>
                </c:pt>
                <c:pt idx="902" formatCode="0.00">
                  <c:v>9.2795566502461533</c:v>
                </c:pt>
                <c:pt idx="903" formatCode="0.00">
                  <c:v>9.2895566502461531</c:v>
                </c:pt>
                <c:pt idx="904" formatCode="0.00">
                  <c:v>9.2995566502461529</c:v>
                </c:pt>
                <c:pt idx="905" formatCode="0.00">
                  <c:v>9.3095566502461526</c:v>
                </c:pt>
                <c:pt idx="906" formatCode="0.00">
                  <c:v>9.3195566502461524</c:v>
                </c:pt>
                <c:pt idx="907" formatCode="0.00">
                  <c:v>9.3295566502461522</c:v>
                </c:pt>
                <c:pt idx="908" formatCode="0.00">
                  <c:v>9.339556650246152</c:v>
                </c:pt>
                <c:pt idx="909" formatCode="0.00">
                  <c:v>9.3495566502461518</c:v>
                </c:pt>
                <c:pt idx="910" formatCode="0.00">
                  <c:v>9.3595566502461516</c:v>
                </c:pt>
                <c:pt idx="911" formatCode="0.00">
                  <c:v>9.3695566502461514</c:v>
                </c:pt>
                <c:pt idx="912" formatCode="0.00">
                  <c:v>9.3795566502461512</c:v>
                </c:pt>
                <c:pt idx="913" formatCode="0.00">
                  <c:v>9.3895566502461509</c:v>
                </c:pt>
                <c:pt idx="914" formatCode="0.00">
                  <c:v>9.3995566502461507</c:v>
                </c:pt>
                <c:pt idx="915" formatCode="0.00">
                  <c:v>9.4095566502461505</c:v>
                </c:pt>
                <c:pt idx="916" formatCode="0.00">
                  <c:v>9.4195566502461503</c:v>
                </c:pt>
                <c:pt idx="917" formatCode="0.00">
                  <c:v>9.4295566502461501</c:v>
                </c:pt>
                <c:pt idx="918" formatCode="0.00">
                  <c:v>9.4395566502461499</c:v>
                </c:pt>
                <c:pt idx="919" formatCode="0.00">
                  <c:v>9.4495566502461497</c:v>
                </c:pt>
                <c:pt idx="920" formatCode="0.00">
                  <c:v>9.4595566502461494</c:v>
                </c:pt>
                <c:pt idx="921" formatCode="0.00">
                  <c:v>9.4695566502461492</c:v>
                </c:pt>
                <c:pt idx="922" formatCode="0.00">
                  <c:v>9.479556650246149</c:v>
                </c:pt>
                <c:pt idx="923" formatCode="0.00">
                  <c:v>9.4895566502461488</c:v>
                </c:pt>
                <c:pt idx="924" formatCode="0.00">
                  <c:v>9.4995566502461486</c:v>
                </c:pt>
                <c:pt idx="925" formatCode="0.00">
                  <c:v>9.5095566502461484</c:v>
                </c:pt>
                <c:pt idx="926" formatCode="0.00">
                  <c:v>9.5195566502461482</c:v>
                </c:pt>
                <c:pt idx="927" formatCode="0.00">
                  <c:v>9.529556650246148</c:v>
                </c:pt>
                <c:pt idx="928" formatCode="0.00">
                  <c:v>9.5395566502461477</c:v>
                </c:pt>
                <c:pt idx="929" formatCode="0.00">
                  <c:v>9.5495566502461475</c:v>
                </c:pt>
                <c:pt idx="930" formatCode="0.00">
                  <c:v>9.5595566502461473</c:v>
                </c:pt>
                <c:pt idx="931" formatCode="0.00">
                  <c:v>9.5695566502461471</c:v>
                </c:pt>
                <c:pt idx="932" formatCode="0.00">
                  <c:v>9.5795566502461469</c:v>
                </c:pt>
                <c:pt idx="933" formatCode="0.00">
                  <c:v>9.5895566502461467</c:v>
                </c:pt>
                <c:pt idx="934" formatCode="0.00">
                  <c:v>9.5995566502461465</c:v>
                </c:pt>
                <c:pt idx="935" formatCode="0.00">
                  <c:v>9.6095566502461462</c:v>
                </c:pt>
                <c:pt idx="936" formatCode="0.00">
                  <c:v>9.619556650246146</c:v>
                </c:pt>
                <c:pt idx="937" formatCode="0.00">
                  <c:v>9.6295566502461458</c:v>
                </c:pt>
                <c:pt idx="938" formatCode="0.00">
                  <c:v>9.6395566502461456</c:v>
                </c:pt>
                <c:pt idx="939" formatCode="0.00">
                  <c:v>9.6495566502461454</c:v>
                </c:pt>
                <c:pt idx="940" formatCode="0.00">
                  <c:v>9.6595566502461452</c:v>
                </c:pt>
                <c:pt idx="941" formatCode="0.00">
                  <c:v>9.669556650246145</c:v>
                </c:pt>
                <c:pt idx="942" formatCode="0.00">
                  <c:v>9.6795566502461448</c:v>
                </c:pt>
                <c:pt idx="943" formatCode="0.00">
                  <c:v>9.6895566502461445</c:v>
                </c:pt>
                <c:pt idx="944" formatCode="0.00">
                  <c:v>9.6995566502461443</c:v>
                </c:pt>
                <c:pt idx="945" formatCode="0.00">
                  <c:v>9.7095566502461441</c:v>
                </c:pt>
                <c:pt idx="946" formatCode="0.00">
                  <c:v>9.7195566502461439</c:v>
                </c:pt>
                <c:pt idx="947" formatCode="0.00">
                  <c:v>9.7295566502461437</c:v>
                </c:pt>
                <c:pt idx="948" formatCode="0.00">
                  <c:v>9.7395566502461435</c:v>
                </c:pt>
                <c:pt idx="949" formatCode="0.00">
                  <c:v>9.7495566502461433</c:v>
                </c:pt>
                <c:pt idx="950" formatCode="0.00">
                  <c:v>9.7595566502461431</c:v>
                </c:pt>
                <c:pt idx="951" formatCode="0.00">
                  <c:v>9.7695566502461428</c:v>
                </c:pt>
                <c:pt idx="952" formatCode="0.00">
                  <c:v>9.7795566502461426</c:v>
                </c:pt>
                <c:pt idx="953" formatCode="0.00">
                  <c:v>9.7895566502461424</c:v>
                </c:pt>
                <c:pt idx="954" formatCode="0.00">
                  <c:v>9.7995566502461422</c:v>
                </c:pt>
                <c:pt idx="955" formatCode="0.00">
                  <c:v>9.809556650246142</c:v>
                </c:pt>
                <c:pt idx="956" formatCode="0.00">
                  <c:v>9.8195566502461418</c:v>
                </c:pt>
                <c:pt idx="957" formatCode="0.00">
                  <c:v>9.8295566502461416</c:v>
                </c:pt>
                <c:pt idx="958" formatCode="0.00">
                  <c:v>9.8395566502461413</c:v>
                </c:pt>
                <c:pt idx="959" formatCode="0.00">
                  <c:v>9.8495566502461411</c:v>
                </c:pt>
                <c:pt idx="960" formatCode="0.00">
                  <c:v>9.8595566502461409</c:v>
                </c:pt>
                <c:pt idx="961" formatCode="0.00">
                  <c:v>9.8695566502461407</c:v>
                </c:pt>
                <c:pt idx="962" formatCode="0.00">
                  <c:v>9.8795566502461405</c:v>
                </c:pt>
                <c:pt idx="963" formatCode="0.00">
                  <c:v>9.8895566502461403</c:v>
                </c:pt>
                <c:pt idx="964" formatCode="0.00">
                  <c:v>9.8995566502461401</c:v>
                </c:pt>
                <c:pt idx="965" formatCode="0.00">
                  <c:v>9.9095566502461399</c:v>
                </c:pt>
                <c:pt idx="966" formatCode="0.00">
                  <c:v>9.9195566502461396</c:v>
                </c:pt>
                <c:pt idx="967" formatCode="0.00">
                  <c:v>9.9295566502461394</c:v>
                </c:pt>
                <c:pt idx="968" formatCode="0.00">
                  <c:v>9.9395566502461392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F-454D-A96A-B4906531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</c:scatterChart>
      <c:valAx>
        <c:axId val="8277264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Periyot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(sn.)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258357724057962"/>
              <c:y val="0.9051082747418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(+X)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1.0962213640442574E-6</c:v>
                </c:pt>
                <c:pt idx="1">
                  <c:v>3.3302095119692888E-3</c:v>
                </c:pt>
                <c:pt idx="2">
                  <c:v>6.6615152453026226E-3</c:v>
                </c:pt>
                <c:pt idx="3">
                  <c:v>9.9928209786359547E-3</c:v>
                </c:pt>
                <c:pt idx="4">
                  <c:v>1.3324126711969289E-2</c:v>
                </c:pt>
                <c:pt idx="5">
                  <c:v>1.6655432445302622E-2</c:v>
                </c:pt>
                <c:pt idx="6">
                  <c:v>1.9986738178635957E-2</c:v>
                </c:pt>
                <c:pt idx="7">
                  <c:v>2.3318043911969292E-2</c:v>
                </c:pt>
                <c:pt idx="8">
                  <c:v>2.6649349645302627E-2</c:v>
                </c:pt>
                <c:pt idx="9">
                  <c:v>2.9980655378635958E-2</c:v>
                </c:pt>
                <c:pt idx="10">
                  <c:v>3.3311961111969289E-2</c:v>
                </c:pt>
                <c:pt idx="11">
                  <c:v>3.664326684530262E-2</c:v>
                </c:pt>
                <c:pt idx="12">
                  <c:v>3.9974572578635952E-2</c:v>
                </c:pt>
                <c:pt idx="13">
                  <c:v>4.3305878311969283E-2</c:v>
                </c:pt>
                <c:pt idx="14">
                  <c:v>4.6637184045302614E-2</c:v>
                </c:pt>
                <c:pt idx="15">
                  <c:v>4.9968489778635945E-2</c:v>
                </c:pt>
                <c:pt idx="16">
                  <c:v>5.329979551196927E-2</c:v>
                </c:pt>
                <c:pt idx="17">
                  <c:v>5.6631101245302601E-2</c:v>
                </c:pt>
                <c:pt idx="18">
                  <c:v>5.9962406978635932E-2</c:v>
                </c:pt>
                <c:pt idx="19">
                  <c:v>6.3293712711969263E-2</c:v>
                </c:pt>
                <c:pt idx="20">
                  <c:v>6.6625018445302608E-2</c:v>
                </c:pt>
                <c:pt idx="21">
                  <c:v>6.995632417863594E-2</c:v>
                </c:pt>
                <c:pt idx="22">
                  <c:v>7.3287629911969271E-2</c:v>
                </c:pt>
                <c:pt idx="23">
                  <c:v>7.6618935645302616E-2</c:v>
                </c:pt>
                <c:pt idx="24">
                  <c:v>7.9950241378635947E-2</c:v>
                </c:pt>
                <c:pt idx="25">
                  <c:v>8.3281547111969292E-2</c:v>
                </c:pt>
                <c:pt idx="26">
                  <c:v>8.6612852845302624E-2</c:v>
                </c:pt>
                <c:pt idx="27">
                  <c:v>8.9944158578635969E-2</c:v>
                </c:pt>
                <c:pt idx="28">
                  <c:v>9.3275464311969272E-2</c:v>
                </c:pt>
                <c:pt idx="29">
                  <c:v>9.6606770045302617E-2</c:v>
                </c:pt>
                <c:pt idx="30">
                  <c:v>9.9938075778635935E-2</c:v>
                </c:pt>
                <c:pt idx="31">
                  <c:v>0.10326938151196928</c:v>
                </c:pt>
                <c:pt idx="32">
                  <c:v>0.10660068724530262</c:v>
                </c:pt>
                <c:pt idx="33">
                  <c:v>0.10993199297863594</c:v>
                </c:pt>
                <c:pt idx="34">
                  <c:v>0.11326329871196932</c:v>
                </c:pt>
                <c:pt idx="35">
                  <c:v>0.11659460444530265</c:v>
                </c:pt>
                <c:pt idx="36">
                  <c:v>0.11992591017863599</c:v>
                </c:pt>
                <c:pt idx="37">
                  <c:v>0.12325721591196934</c:v>
                </c:pt>
                <c:pt idx="38">
                  <c:v>0.12658852164530268</c:v>
                </c:pt>
                <c:pt idx="39">
                  <c:v>0.12991982737863603</c:v>
                </c:pt>
                <c:pt idx="40">
                  <c:v>0.13325113311196937</c:v>
                </c:pt>
                <c:pt idx="41">
                  <c:v>0.13658243884530274</c:v>
                </c:pt>
                <c:pt idx="42">
                  <c:v>0.13991374457863606</c:v>
                </c:pt>
                <c:pt idx="43">
                  <c:v>0.14324505031196941</c:v>
                </c:pt>
                <c:pt idx="44">
                  <c:v>0.14657635604530272</c:v>
                </c:pt>
                <c:pt idx="45">
                  <c:v>0.14990766177863613</c:v>
                </c:pt>
                <c:pt idx="46">
                  <c:v>0.15323896751196944</c:v>
                </c:pt>
                <c:pt idx="47">
                  <c:v>0.15657027324530279</c:v>
                </c:pt>
                <c:pt idx="48">
                  <c:v>0.15990157897863613</c:v>
                </c:pt>
                <c:pt idx="49">
                  <c:v>0.16323288471196948</c:v>
                </c:pt>
                <c:pt idx="50">
                  <c:v>0.16656419044530282</c:v>
                </c:pt>
                <c:pt idx="51">
                  <c:v>0.16989549617863617</c:v>
                </c:pt>
                <c:pt idx="52">
                  <c:v>0.17322680191196951</c:v>
                </c:pt>
                <c:pt idx="53">
                  <c:v>0.17655810764530283</c:v>
                </c:pt>
                <c:pt idx="54">
                  <c:v>0.1798894133786362</c:v>
                </c:pt>
                <c:pt idx="55">
                  <c:v>0.18322071911196952</c:v>
                </c:pt>
                <c:pt idx="56">
                  <c:v>0.18655202484530289</c:v>
                </c:pt>
                <c:pt idx="57">
                  <c:v>0.18988333057863621</c:v>
                </c:pt>
                <c:pt idx="58">
                  <c:v>0.19321463631196958</c:v>
                </c:pt>
                <c:pt idx="59">
                  <c:v>0.19654594204530293</c:v>
                </c:pt>
                <c:pt idx="60">
                  <c:v>0.19987724777863597</c:v>
                </c:pt>
              </c:numCache>
            </c:numRef>
          </c:xVal>
          <c:yVal>
            <c:numRef>
              <c:f>'Grafik (+X)'!$O$8:$O$500</c:f>
              <c:numCache>
                <c:formatCode>General</c:formatCode>
                <c:ptCount val="493"/>
                <c:pt idx="0">
                  <c:v>-2.8600000000000001E-4</c:v>
                </c:pt>
                <c:pt idx="1">
                  <c:v>-3.0800000000000001E-4</c:v>
                </c:pt>
                <c:pt idx="2">
                  <c:v>-3.3100000000000002E-4</c:v>
                </c:pt>
                <c:pt idx="3">
                  <c:v>-3.5300000000000002E-4</c:v>
                </c:pt>
                <c:pt idx="4">
                  <c:v>-3.7599999999999998E-4</c:v>
                </c:pt>
                <c:pt idx="5">
                  <c:v>-3.9800000000000002E-4</c:v>
                </c:pt>
                <c:pt idx="6">
                  <c:v>-4.2000000000000002E-4</c:v>
                </c:pt>
                <c:pt idx="7">
                  <c:v>-4.4299999999999998E-4</c:v>
                </c:pt>
                <c:pt idx="8">
                  <c:v>-4.66E-4</c:v>
                </c:pt>
                <c:pt idx="9">
                  <c:v>-4.8899999999999996E-4</c:v>
                </c:pt>
                <c:pt idx="10">
                  <c:v>-5.1400000000000003E-4</c:v>
                </c:pt>
                <c:pt idx="11">
                  <c:v>-5.4100000000000003E-4</c:v>
                </c:pt>
                <c:pt idx="12">
                  <c:v>-5.7499999999999999E-4</c:v>
                </c:pt>
                <c:pt idx="13">
                  <c:v>-6.0700000000000001E-4</c:v>
                </c:pt>
                <c:pt idx="14">
                  <c:v>-6.3900000000000003E-4</c:v>
                </c:pt>
                <c:pt idx="15">
                  <c:v>-6.7699999999999998E-4</c:v>
                </c:pt>
                <c:pt idx="16">
                  <c:v>-7.1400000000000001E-4</c:v>
                </c:pt>
                <c:pt idx="17">
                  <c:v>-7.6400000000000003E-4</c:v>
                </c:pt>
                <c:pt idx="18">
                  <c:v>-8.1899999999999996E-4</c:v>
                </c:pt>
                <c:pt idx="19">
                  <c:v>-8.7799999999999998E-4</c:v>
                </c:pt>
                <c:pt idx="20">
                  <c:v>-9.3700000000000001E-4</c:v>
                </c:pt>
                <c:pt idx="21">
                  <c:v>-1.003E-3</c:v>
                </c:pt>
                <c:pt idx="22">
                  <c:v>-1.0740000000000001E-3</c:v>
                </c:pt>
                <c:pt idx="23">
                  <c:v>-1.1540000000000001E-3</c:v>
                </c:pt>
                <c:pt idx="24">
                  <c:v>-1.2329999999999999E-3</c:v>
                </c:pt>
                <c:pt idx="25">
                  <c:v>-1.325E-3</c:v>
                </c:pt>
                <c:pt idx="26">
                  <c:v>-1.418E-3</c:v>
                </c:pt>
                <c:pt idx="27">
                  <c:v>-1.519E-3</c:v>
                </c:pt>
                <c:pt idx="28">
                  <c:v>-1.6459999999999999E-3</c:v>
                </c:pt>
                <c:pt idx="29">
                  <c:v>-1.771E-3</c:v>
                </c:pt>
                <c:pt idx="30">
                  <c:v>-1.8730000000000001E-3</c:v>
                </c:pt>
                <c:pt idx="31">
                  <c:v>-1.9789999999999999E-3</c:v>
                </c:pt>
                <c:pt idx="32">
                  <c:v>-2.1159999999999998E-3</c:v>
                </c:pt>
                <c:pt idx="33">
                  <c:v>-2.2539999999999999E-3</c:v>
                </c:pt>
                <c:pt idx="34">
                  <c:v>-2.3960000000000001E-3</c:v>
                </c:pt>
                <c:pt idx="35">
                  <c:v>-2.5579999999999999E-3</c:v>
                </c:pt>
                <c:pt idx="36">
                  <c:v>-2.7130000000000001E-3</c:v>
                </c:pt>
                <c:pt idx="37">
                  <c:v>-2.905E-3</c:v>
                </c:pt>
                <c:pt idx="38">
                  <c:v>-3.0860000000000002E-3</c:v>
                </c:pt>
                <c:pt idx="39">
                  <c:v>-3.1770000000000001E-3</c:v>
                </c:pt>
                <c:pt idx="40">
                  <c:v>-3.2750000000000001E-3</c:v>
                </c:pt>
                <c:pt idx="41">
                  <c:v>-3.3990000000000001E-3</c:v>
                </c:pt>
                <c:pt idx="42">
                  <c:v>-3.5309999999999999E-3</c:v>
                </c:pt>
                <c:pt idx="43">
                  <c:v>-3.6949999999999999E-3</c:v>
                </c:pt>
                <c:pt idx="44">
                  <c:v>-3.8670000000000002E-3</c:v>
                </c:pt>
                <c:pt idx="45">
                  <c:v>-4.0730000000000002E-3</c:v>
                </c:pt>
                <c:pt idx="46">
                  <c:v>-4.2849999999999997E-3</c:v>
                </c:pt>
                <c:pt idx="47">
                  <c:v>-4.6239999999999996E-3</c:v>
                </c:pt>
                <c:pt idx="48">
                  <c:v>-5.0369999999999998E-3</c:v>
                </c:pt>
                <c:pt idx="49">
                  <c:v>-5.4520000000000002E-3</c:v>
                </c:pt>
                <c:pt idx="50">
                  <c:v>-6.3119999999999999E-3</c:v>
                </c:pt>
                <c:pt idx="51">
                  <c:v>-7.8869999999999999E-3</c:v>
                </c:pt>
                <c:pt idx="52">
                  <c:v>-8.2150000000000001E-3</c:v>
                </c:pt>
                <c:pt idx="53">
                  <c:v>-8.6910000000000008E-3</c:v>
                </c:pt>
                <c:pt idx="54">
                  <c:v>-9.1809999999999999E-3</c:v>
                </c:pt>
                <c:pt idx="55">
                  <c:v>-9.5610000000000001E-3</c:v>
                </c:pt>
                <c:pt idx="56">
                  <c:v>-9.9850000000000008E-3</c:v>
                </c:pt>
                <c:pt idx="57">
                  <c:v>-1.0410000000000001E-2</c:v>
                </c:pt>
                <c:pt idx="58">
                  <c:v>-1.0855999999999999E-2</c:v>
                </c:pt>
                <c:pt idx="59">
                  <c:v>-1.1283E-2</c:v>
                </c:pt>
                <c:pt idx="60">
                  <c:v>-1.1722E-2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1-41F4-9E96-818EDC97D25F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1.0962213640442574E-6</c:v>
                </c:pt>
                <c:pt idx="1">
                  <c:v>9.9829547863595569E-4</c:v>
                </c:pt>
                <c:pt idx="2">
                  <c:v>1.997687178635956E-3</c:v>
                </c:pt>
                <c:pt idx="3">
                  <c:v>2.9970788786359559E-3</c:v>
                </c:pt>
                <c:pt idx="4">
                  <c:v>3.9964705786359554E-3</c:v>
                </c:pt>
                <c:pt idx="5">
                  <c:v>4.9958622786359557E-3</c:v>
                </c:pt>
                <c:pt idx="6">
                  <c:v>5.995253978635956E-3</c:v>
                </c:pt>
                <c:pt idx="7">
                  <c:v>6.9946456786359563E-3</c:v>
                </c:pt>
                <c:pt idx="8">
                  <c:v>7.9940373786359566E-3</c:v>
                </c:pt>
                <c:pt idx="9">
                  <c:v>8.9934290786359578E-3</c:v>
                </c:pt>
                <c:pt idx="10">
                  <c:v>9.9928207786359555E-3</c:v>
                </c:pt>
                <c:pt idx="11">
                  <c:v>9.9928207786359555E-3</c:v>
                </c:pt>
                <c:pt idx="12">
                  <c:v>1.0992212478635957E-2</c:v>
                </c:pt>
                <c:pt idx="13">
                  <c:v>1.1991604178635956E-2</c:v>
                </c:pt>
                <c:pt idx="14">
                  <c:v>1.2990995878635957E-2</c:v>
                </c:pt>
                <c:pt idx="15">
                  <c:v>1.3990387578635957E-2</c:v>
                </c:pt>
                <c:pt idx="16">
                  <c:v>1.4989779278635958E-2</c:v>
                </c:pt>
                <c:pt idx="17">
                  <c:v>1.5989170978635957E-2</c:v>
                </c:pt>
                <c:pt idx="18">
                  <c:v>1.6988562678635959E-2</c:v>
                </c:pt>
                <c:pt idx="19">
                  <c:v>1.798795437863596E-2</c:v>
                </c:pt>
                <c:pt idx="20">
                  <c:v>1.8987346078635958E-2</c:v>
                </c:pt>
                <c:pt idx="21">
                  <c:v>1.9986737778635955E-2</c:v>
                </c:pt>
                <c:pt idx="22">
                  <c:v>1.9986737778635955E-2</c:v>
                </c:pt>
                <c:pt idx="23">
                  <c:v>2.0986129478635956E-2</c:v>
                </c:pt>
                <c:pt idx="24">
                  <c:v>2.1985521178635958E-2</c:v>
                </c:pt>
                <c:pt idx="25">
                  <c:v>2.2984912878635955E-2</c:v>
                </c:pt>
                <c:pt idx="26">
                  <c:v>2.3984304578635957E-2</c:v>
                </c:pt>
                <c:pt idx="27">
                  <c:v>2.4983696278635958E-2</c:v>
                </c:pt>
                <c:pt idx="28">
                  <c:v>2.5983087978635959E-2</c:v>
                </c:pt>
                <c:pt idx="29">
                  <c:v>2.6982479678635957E-2</c:v>
                </c:pt>
                <c:pt idx="30">
                  <c:v>2.7981871378635958E-2</c:v>
                </c:pt>
                <c:pt idx="31">
                  <c:v>2.8981263078635959E-2</c:v>
                </c:pt>
                <c:pt idx="32">
                  <c:v>2.9980654778635957E-2</c:v>
                </c:pt>
                <c:pt idx="33">
                  <c:v>2.9980654778635957E-2</c:v>
                </c:pt>
                <c:pt idx="34">
                  <c:v>3.0980046478635954E-2</c:v>
                </c:pt>
                <c:pt idx="35">
                  <c:v>3.1979438178635959E-2</c:v>
                </c:pt>
                <c:pt idx="36">
                  <c:v>3.2978829878635957E-2</c:v>
                </c:pt>
                <c:pt idx="37">
                  <c:v>3.3978221578635955E-2</c:v>
                </c:pt>
                <c:pt idx="38">
                  <c:v>3.4977613278635952E-2</c:v>
                </c:pt>
                <c:pt idx="39">
                  <c:v>3.597700497863595E-2</c:v>
                </c:pt>
                <c:pt idx="40">
                  <c:v>3.6976396678635941E-2</c:v>
                </c:pt>
                <c:pt idx="41">
                  <c:v>3.7975788378635938E-2</c:v>
                </c:pt>
                <c:pt idx="42">
                  <c:v>3.8975180078635936E-2</c:v>
                </c:pt>
                <c:pt idx="43">
                  <c:v>3.9974571778635934E-2</c:v>
                </c:pt>
                <c:pt idx="44">
                  <c:v>3.9974571778635934E-2</c:v>
                </c:pt>
                <c:pt idx="45">
                  <c:v>4.0973963478635932E-2</c:v>
                </c:pt>
                <c:pt idx="46">
                  <c:v>4.1973355178635929E-2</c:v>
                </c:pt>
                <c:pt idx="47">
                  <c:v>4.2972746878635927E-2</c:v>
                </c:pt>
                <c:pt idx="48">
                  <c:v>4.3972138578635925E-2</c:v>
                </c:pt>
                <c:pt idx="49">
                  <c:v>4.4971530278635916E-2</c:v>
                </c:pt>
                <c:pt idx="50">
                  <c:v>4.5970921978635913E-2</c:v>
                </c:pt>
                <c:pt idx="51">
                  <c:v>4.6970313678635911E-2</c:v>
                </c:pt>
                <c:pt idx="52">
                  <c:v>4.7969705378635909E-2</c:v>
                </c:pt>
                <c:pt idx="53">
                  <c:v>4.8969097078635906E-2</c:v>
                </c:pt>
                <c:pt idx="54">
                  <c:v>4.9968488778635904E-2</c:v>
                </c:pt>
                <c:pt idx="55">
                  <c:v>4.9968488778635904E-2</c:v>
                </c:pt>
                <c:pt idx="56">
                  <c:v>5.0967880478635902E-2</c:v>
                </c:pt>
                <c:pt idx="57">
                  <c:v>5.1967272178635893E-2</c:v>
                </c:pt>
                <c:pt idx="58">
                  <c:v>5.296666387863589E-2</c:v>
                </c:pt>
                <c:pt idx="59">
                  <c:v>5.3966055578635888E-2</c:v>
                </c:pt>
                <c:pt idx="60">
                  <c:v>5.4965447278635886E-2</c:v>
                </c:pt>
                <c:pt idx="61">
                  <c:v>5.5964838978635884E-2</c:v>
                </c:pt>
                <c:pt idx="62">
                  <c:v>5.6964230678635881E-2</c:v>
                </c:pt>
                <c:pt idx="63">
                  <c:v>5.7963622378635879E-2</c:v>
                </c:pt>
                <c:pt idx="64">
                  <c:v>5.8963014078635877E-2</c:v>
                </c:pt>
                <c:pt idx="65">
                  <c:v>5.9962405778635867E-2</c:v>
                </c:pt>
                <c:pt idx="66">
                  <c:v>5.9962405778635867E-2</c:v>
                </c:pt>
                <c:pt idx="67">
                  <c:v>6.0961797478635865E-2</c:v>
                </c:pt>
                <c:pt idx="68">
                  <c:v>6.1961189178635863E-2</c:v>
                </c:pt>
                <c:pt idx="69">
                  <c:v>6.2960580878635861E-2</c:v>
                </c:pt>
                <c:pt idx="70">
                  <c:v>6.3959972578635851E-2</c:v>
                </c:pt>
                <c:pt idx="71">
                  <c:v>6.4959364278635856E-2</c:v>
                </c:pt>
                <c:pt idx="72">
                  <c:v>6.5958755978635861E-2</c:v>
                </c:pt>
                <c:pt idx="73">
                  <c:v>6.6958147678635865E-2</c:v>
                </c:pt>
                <c:pt idx="74">
                  <c:v>6.795753937863587E-2</c:v>
                </c:pt>
                <c:pt idx="75">
                  <c:v>6.8956931078635875E-2</c:v>
                </c:pt>
                <c:pt idx="76">
                  <c:v>6.9956322778635865E-2</c:v>
                </c:pt>
                <c:pt idx="77">
                  <c:v>6.9956322778635865E-2</c:v>
                </c:pt>
                <c:pt idx="78">
                  <c:v>7.095571447863587E-2</c:v>
                </c:pt>
                <c:pt idx="79">
                  <c:v>7.1955106178635875E-2</c:v>
                </c:pt>
                <c:pt idx="80">
                  <c:v>7.2954497878635879E-2</c:v>
                </c:pt>
                <c:pt idx="81">
                  <c:v>7.3953889578635884E-2</c:v>
                </c:pt>
                <c:pt idx="82">
                  <c:v>7.4953281278635889E-2</c:v>
                </c:pt>
                <c:pt idx="83">
                  <c:v>7.5952672978635893E-2</c:v>
                </c:pt>
                <c:pt idx="84">
                  <c:v>7.6952064678635898E-2</c:v>
                </c:pt>
                <c:pt idx="85">
                  <c:v>7.7951456378635903E-2</c:v>
                </c:pt>
                <c:pt idx="86">
                  <c:v>7.8950848078635907E-2</c:v>
                </c:pt>
                <c:pt idx="87">
                  <c:v>7.9950239778635857E-2</c:v>
                </c:pt>
                <c:pt idx="88">
                  <c:v>7.9950239778635857E-2</c:v>
                </c:pt>
                <c:pt idx="89">
                  <c:v>8.0949631478635861E-2</c:v>
                </c:pt>
                <c:pt idx="90">
                  <c:v>8.1949023178635866E-2</c:v>
                </c:pt>
                <c:pt idx="91">
                  <c:v>8.294841487863587E-2</c:v>
                </c:pt>
                <c:pt idx="92">
                  <c:v>8.3947806578635875E-2</c:v>
                </c:pt>
                <c:pt idx="93">
                  <c:v>8.494719827863588E-2</c:v>
                </c:pt>
                <c:pt idx="94">
                  <c:v>8.5946589978635884E-2</c:v>
                </c:pt>
                <c:pt idx="95">
                  <c:v>8.6945981678635889E-2</c:v>
                </c:pt>
                <c:pt idx="96">
                  <c:v>8.7945373378635894E-2</c:v>
                </c:pt>
                <c:pt idx="97">
                  <c:v>8.8944765078635898E-2</c:v>
                </c:pt>
                <c:pt idx="98">
                  <c:v>8.9944156778635861E-2</c:v>
                </c:pt>
                <c:pt idx="99">
                  <c:v>8.9944156778635861E-2</c:v>
                </c:pt>
                <c:pt idx="100">
                  <c:v>9.0943548478635866E-2</c:v>
                </c:pt>
                <c:pt idx="101">
                  <c:v>9.1942940178635871E-2</c:v>
                </c:pt>
                <c:pt idx="102">
                  <c:v>9.2942331878635875E-2</c:v>
                </c:pt>
                <c:pt idx="103">
                  <c:v>9.3941723578635866E-2</c:v>
                </c:pt>
                <c:pt idx="104">
                  <c:v>9.4941115278635871E-2</c:v>
                </c:pt>
                <c:pt idx="105">
                  <c:v>9.5940506978635876E-2</c:v>
                </c:pt>
                <c:pt idx="106">
                  <c:v>9.6939898678635866E-2</c:v>
                </c:pt>
                <c:pt idx="107">
                  <c:v>9.7939290378635871E-2</c:v>
                </c:pt>
                <c:pt idx="108">
                  <c:v>9.8938682078635848E-2</c:v>
                </c:pt>
                <c:pt idx="109">
                  <c:v>9.9938073778635853E-2</c:v>
                </c:pt>
                <c:pt idx="110">
                  <c:v>9.9938073778635853E-2</c:v>
                </c:pt>
                <c:pt idx="111">
                  <c:v>0.10093746547863586</c:v>
                </c:pt>
                <c:pt idx="112">
                  <c:v>0.10193685717863586</c:v>
                </c:pt>
                <c:pt idx="113">
                  <c:v>0.10293624887863587</c:v>
                </c:pt>
                <c:pt idx="114">
                  <c:v>0.10393564057863586</c:v>
                </c:pt>
                <c:pt idx="115">
                  <c:v>0.10493503227863586</c:v>
                </c:pt>
                <c:pt idx="116">
                  <c:v>0.10593442397863585</c:v>
                </c:pt>
                <c:pt idx="117">
                  <c:v>0.10693381567863586</c:v>
                </c:pt>
                <c:pt idx="118">
                  <c:v>0.10793320737863586</c:v>
                </c:pt>
                <c:pt idx="119">
                  <c:v>0.10893259907863587</c:v>
                </c:pt>
                <c:pt idx="120">
                  <c:v>0.10993199077863586</c:v>
                </c:pt>
                <c:pt idx="121">
                  <c:v>0.10993199077863586</c:v>
                </c:pt>
                <c:pt idx="122">
                  <c:v>0.11093138247863586</c:v>
                </c:pt>
                <c:pt idx="123">
                  <c:v>0.11193077417863587</c:v>
                </c:pt>
                <c:pt idx="124">
                  <c:v>0.11293016587863586</c:v>
                </c:pt>
                <c:pt idx="125">
                  <c:v>0.11392955757863586</c:v>
                </c:pt>
                <c:pt idx="126">
                  <c:v>0.11492894927863585</c:v>
                </c:pt>
                <c:pt idx="127">
                  <c:v>0.11592834097863586</c:v>
                </c:pt>
                <c:pt idx="128">
                  <c:v>0.11692773267863586</c:v>
                </c:pt>
                <c:pt idx="129">
                  <c:v>0.11792712437863587</c:v>
                </c:pt>
                <c:pt idx="130">
                  <c:v>0.11892651607863587</c:v>
                </c:pt>
                <c:pt idx="131">
                  <c:v>0.11992590777863585</c:v>
                </c:pt>
                <c:pt idx="132">
                  <c:v>0.11992590777863585</c:v>
                </c:pt>
                <c:pt idx="133">
                  <c:v>0.12092529947863585</c:v>
                </c:pt>
                <c:pt idx="134">
                  <c:v>0.12192469117863586</c:v>
                </c:pt>
                <c:pt idx="135">
                  <c:v>0.12292408287863586</c:v>
                </c:pt>
                <c:pt idx="136">
                  <c:v>0.12392347457863587</c:v>
                </c:pt>
                <c:pt idx="137">
                  <c:v>0.12492286627863587</c:v>
                </c:pt>
                <c:pt idx="138">
                  <c:v>0.12592225797863588</c:v>
                </c:pt>
                <c:pt idx="139">
                  <c:v>0.12692164967863587</c:v>
                </c:pt>
                <c:pt idx="140">
                  <c:v>0.12792104137863589</c:v>
                </c:pt>
                <c:pt idx="141">
                  <c:v>0.12892043307863585</c:v>
                </c:pt>
                <c:pt idx="142">
                  <c:v>0.12991982477863584</c:v>
                </c:pt>
                <c:pt idx="143">
                  <c:v>0.12991982477863584</c:v>
                </c:pt>
                <c:pt idx="144">
                  <c:v>0.13091921647863583</c:v>
                </c:pt>
                <c:pt idx="145">
                  <c:v>0.13191860817863585</c:v>
                </c:pt>
                <c:pt idx="146">
                  <c:v>0.13291799987863584</c:v>
                </c:pt>
                <c:pt idx="147">
                  <c:v>0.13391739157863583</c:v>
                </c:pt>
                <c:pt idx="148">
                  <c:v>0.13491678327863582</c:v>
                </c:pt>
                <c:pt idx="149">
                  <c:v>0.13591617497863581</c:v>
                </c:pt>
                <c:pt idx="150">
                  <c:v>0.1369155666786358</c:v>
                </c:pt>
                <c:pt idx="151">
                  <c:v>0.13791495837863579</c:v>
                </c:pt>
                <c:pt idx="152">
                  <c:v>0.13891435007863584</c:v>
                </c:pt>
                <c:pt idx="153">
                  <c:v>0.13991374177863583</c:v>
                </c:pt>
                <c:pt idx="154">
                  <c:v>0.13991374177863583</c:v>
                </c:pt>
                <c:pt idx="155">
                  <c:v>0.14091313347863582</c:v>
                </c:pt>
                <c:pt idx="156">
                  <c:v>0.14191252517863581</c:v>
                </c:pt>
                <c:pt idx="157">
                  <c:v>0.1429119168786358</c:v>
                </c:pt>
                <c:pt idx="158">
                  <c:v>0.14391130857863579</c:v>
                </c:pt>
                <c:pt idx="159">
                  <c:v>0.14491070027863578</c:v>
                </c:pt>
                <c:pt idx="160">
                  <c:v>0.14591009197863578</c:v>
                </c:pt>
                <c:pt idx="161">
                  <c:v>0.14690948367863577</c:v>
                </c:pt>
                <c:pt idx="162">
                  <c:v>0.14790887537863576</c:v>
                </c:pt>
                <c:pt idx="163">
                  <c:v>0.14890826707863575</c:v>
                </c:pt>
                <c:pt idx="164">
                  <c:v>0.14990765877863585</c:v>
                </c:pt>
                <c:pt idx="165">
                  <c:v>0.14990765877863585</c:v>
                </c:pt>
                <c:pt idx="166">
                  <c:v>0.15090705047863584</c:v>
                </c:pt>
                <c:pt idx="167">
                  <c:v>0.1519064421786358</c:v>
                </c:pt>
                <c:pt idx="168">
                  <c:v>0.15290583387863579</c:v>
                </c:pt>
                <c:pt idx="169">
                  <c:v>0.15390522557863581</c:v>
                </c:pt>
                <c:pt idx="170">
                  <c:v>0.1549046172786358</c:v>
                </c:pt>
                <c:pt idx="171">
                  <c:v>0.15590400897863579</c:v>
                </c:pt>
                <c:pt idx="172">
                  <c:v>0.15690340067863578</c:v>
                </c:pt>
                <c:pt idx="173">
                  <c:v>0.15790279237863578</c:v>
                </c:pt>
                <c:pt idx="174">
                  <c:v>0.15890218407863577</c:v>
                </c:pt>
                <c:pt idx="175">
                  <c:v>0.15990157577863576</c:v>
                </c:pt>
                <c:pt idx="176">
                  <c:v>0.15990157577863576</c:v>
                </c:pt>
                <c:pt idx="177">
                  <c:v>0.16090096747863575</c:v>
                </c:pt>
                <c:pt idx="178">
                  <c:v>0.16190035917863574</c:v>
                </c:pt>
                <c:pt idx="179">
                  <c:v>0.16289975087863573</c:v>
                </c:pt>
                <c:pt idx="180">
                  <c:v>0.16389914257863572</c:v>
                </c:pt>
                <c:pt idx="181">
                  <c:v>0.16489853427863571</c:v>
                </c:pt>
                <c:pt idx="182">
                  <c:v>0.1658979259786357</c:v>
                </c:pt>
                <c:pt idx="183">
                  <c:v>0.16689731767863578</c:v>
                </c:pt>
                <c:pt idx="184">
                  <c:v>0.16789670937863577</c:v>
                </c:pt>
                <c:pt idx="185">
                  <c:v>0.16889610107863576</c:v>
                </c:pt>
                <c:pt idx="186">
                  <c:v>0.16989549277863578</c:v>
                </c:pt>
                <c:pt idx="187">
                  <c:v>0.16989549277863578</c:v>
                </c:pt>
                <c:pt idx="188">
                  <c:v>0.17089488447863577</c:v>
                </c:pt>
                <c:pt idx="189">
                  <c:v>0.17189427617863579</c:v>
                </c:pt>
                <c:pt idx="190">
                  <c:v>0.17289366787863578</c:v>
                </c:pt>
                <c:pt idx="191">
                  <c:v>0.17389305957863577</c:v>
                </c:pt>
                <c:pt idx="192">
                  <c:v>0.17489245127863576</c:v>
                </c:pt>
                <c:pt idx="193">
                  <c:v>0.17589184297863575</c:v>
                </c:pt>
                <c:pt idx="194">
                  <c:v>0.17689123467863574</c:v>
                </c:pt>
                <c:pt idx="195">
                  <c:v>0.17789062637863573</c:v>
                </c:pt>
                <c:pt idx="196">
                  <c:v>0.17889001807863572</c:v>
                </c:pt>
                <c:pt idx="197">
                  <c:v>0.17988940977863579</c:v>
                </c:pt>
                <c:pt idx="198">
                  <c:v>0.17988940977863579</c:v>
                </c:pt>
                <c:pt idx="199">
                  <c:v>0.18088880147863579</c:v>
                </c:pt>
                <c:pt idx="200">
                  <c:v>0.18188819317863578</c:v>
                </c:pt>
                <c:pt idx="201">
                  <c:v>0.18288758487863579</c:v>
                </c:pt>
                <c:pt idx="202">
                  <c:v>0.18388697657863576</c:v>
                </c:pt>
                <c:pt idx="203">
                  <c:v>0.18488636827863575</c:v>
                </c:pt>
                <c:pt idx="204">
                  <c:v>0.18588575997863574</c:v>
                </c:pt>
                <c:pt idx="205">
                  <c:v>0.18688515167863573</c:v>
                </c:pt>
                <c:pt idx="206">
                  <c:v>0.18788454337863572</c:v>
                </c:pt>
                <c:pt idx="207">
                  <c:v>0.18888393507863571</c:v>
                </c:pt>
                <c:pt idx="208">
                  <c:v>0.1898833267786357</c:v>
                </c:pt>
                <c:pt idx="209">
                  <c:v>0.1898833267786357</c:v>
                </c:pt>
                <c:pt idx="210">
                  <c:v>0.19088271847863569</c:v>
                </c:pt>
                <c:pt idx="211">
                  <c:v>0.19188211017863571</c:v>
                </c:pt>
                <c:pt idx="212">
                  <c:v>0.1928815018786357</c:v>
                </c:pt>
                <c:pt idx="213">
                  <c:v>0.19388089357863569</c:v>
                </c:pt>
                <c:pt idx="214">
                  <c:v>0.19488028527863568</c:v>
                </c:pt>
                <c:pt idx="215">
                  <c:v>0.19587967697863568</c:v>
                </c:pt>
                <c:pt idx="216">
                  <c:v>0.19687906867863567</c:v>
                </c:pt>
                <c:pt idx="217">
                  <c:v>0.19787846037863566</c:v>
                </c:pt>
                <c:pt idx="218">
                  <c:v>0.19887785207863565</c:v>
                </c:pt>
                <c:pt idx="219">
                  <c:v>0.19987724377863564</c:v>
                </c:pt>
              </c:numCache>
            </c:numRef>
          </c:xVal>
          <c:yVal>
            <c:numRef>
              <c:f>'Grafik (+X)'!$S$8:$S$500</c:f>
              <c:numCache>
                <c:formatCode>General</c:formatCode>
                <c:ptCount val="493"/>
                <c:pt idx="0">
                  <c:v>-2.8600000000000001E-4</c:v>
                </c:pt>
                <c:pt idx="1">
                  <c:v>-2.9300000000000002E-4</c:v>
                </c:pt>
                <c:pt idx="2">
                  <c:v>-2.9999999999999997E-4</c:v>
                </c:pt>
                <c:pt idx="3">
                  <c:v>-3.0600000000000001E-4</c:v>
                </c:pt>
                <c:pt idx="4">
                  <c:v>-3.1300000000000002E-4</c:v>
                </c:pt>
                <c:pt idx="5">
                  <c:v>-3.2000000000000003E-4</c:v>
                </c:pt>
                <c:pt idx="6">
                  <c:v>-3.2600000000000001E-4</c:v>
                </c:pt>
                <c:pt idx="7">
                  <c:v>-3.3300000000000002E-4</c:v>
                </c:pt>
                <c:pt idx="8">
                  <c:v>-3.4000000000000002E-4</c:v>
                </c:pt>
                <c:pt idx="9">
                  <c:v>-3.4699999999999998E-4</c:v>
                </c:pt>
                <c:pt idx="10">
                  <c:v>-3.5300000000000002E-4</c:v>
                </c:pt>
                <c:pt idx="11">
                  <c:v>-3.5300000000000002E-4</c:v>
                </c:pt>
                <c:pt idx="12">
                  <c:v>-3.6000000000000002E-4</c:v>
                </c:pt>
                <c:pt idx="13">
                  <c:v>-3.6699999999999998E-4</c:v>
                </c:pt>
                <c:pt idx="14">
                  <c:v>-3.7300000000000001E-4</c:v>
                </c:pt>
                <c:pt idx="15">
                  <c:v>-3.8000000000000002E-4</c:v>
                </c:pt>
                <c:pt idx="16">
                  <c:v>-3.8699999999999997E-4</c:v>
                </c:pt>
                <c:pt idx="17">
                  <c:v>-3.9300000000000001E-4</c:v>
                </c:pt>
                <c:pt idx="18">
                  <c:v>-4.0000000000000002E-4</c:v>
                </c:pt>
                <c:pt idx="19">
                  <c:v>-4.0700000000000003E-4</c:v>
                </c:pt>
                <c:pt idx="20">
                  <c:v>-4.1399999999999998E-4</c:v>
                </c:pt>
                <c:pt idx="21">
                  <c:v>-4.2000000000000002E-4</c:v>
                </c:pt>
                <c:pt idx="22">
                  <c:v>-4.2000000000000002E-4</c:v>
                </c:pt>
                <c:pt idx="23">
                  <c:v>-4.2700000000000002E-4</c:v>
                </c:pt>
                <c:pt idx="24">
                  <c:v>-4.3399999999999998E-4</c:v>
                </c:pt>
                <c:pt idx="25">
                  <c:v>-4.4099999999999999E-4</c:v>
                </c:pt>
                <c:pt idx="26">
                  <c:v>-4.4799999999999999E-4</c:v>
                </c:pt>
                <c:pt idx="27">
                  <c:v>-4.5399999999999998E-4</c:v>
                </c:pt>
                <c:pt idx="28">
                  <c:v>-4.6099999999999998E-4</c:v>
                </c:pt>
                <c:pt idx="29">
                  <c:v>-4.6799999999999999E-4</c:v>
                </c:pt>
                <c:pt idx="30">
                  <c:v>-4.75E-4</c:v>
                </c:pt>
                <c:pt idx="31">
                  <c:v>-4.8299999999999998E-4</c:v>
                </c:pt>
                <c:pt idx="32">
                  <c:v>-4.8999999999999998E-4</c:v>
                </c:pt>
                <c:pt idx="33">
                  <c:v>-4.8999999999999998E-4</c:v>
                </c:pt>
                <c:pt idx="34">
                  <c:v>-4.9799999999999996E-4</c:v>
                </c:pt>
                <c:pt idx="35">
                  <c:v>-5.0500000000000002E-4</c:v>
                </c:pt>
                <c:pt idx="36">
                  <c:v>-5.13E-4</c:v>
                </c:pt>
                <c:pt idx="37">
                  <c:v>-5.2099999999999998E-4</c:v>
                </c:pt>
                <c:pt idx="38">
                  <c:v>-5.2800000000000004E-4</c:v>
                </c:pt>
                <c:pt idx="39">
                  <c:v>-5.3600000000000002E-4</c:v>
                </c:pt>
                <c:pt idx="40">
                  <c:v>-5.4699999999999996E-4</c:v>
                </c:pt>
                <c:pt idx="41">
                  <c:v>-5.5599999999999996E-4</c:v>
                </c:pt>
                <c:pt idx="42">
                  <c:v>-5.6599999999999999E-4</c:v>
                </c:pt>
                <c:pt idx="43">
                  <c:v>-5.7600000000000001E-4</c:v>
                </c:pt>
                <c:pt idx="44">
                  <c:v>-5.7600000000000001E-4</c:v>
                </c:pt>
                <c:pt idx="45">
                  <c:v>-5.8500000000000002E-4</c:v>
                </c:pt>
                <c:pt idx="46">
                  <c:v>-5.9500000000000004E-4</c:v>
                </c:pt>
                <c:pt idx="47">
                  <c:v>-6.0499999999999996E-4</c:v>
                </c:pt>
                <c:pt idx="48">
                  <c:v>-6.1499999999999999E-4</c:v>
                </c:pt>
                <c:pt idx="49">
                  <c:v>-6.2500000000000001E-4</c:v>
                </c:pt>
                <c:pt idx="50">
                  <c:v>-6.3500000000000004E-4</c:v>
                </c:pt>
                <c:pt idx="51">
                  <c:v>-6.4599999999999998E-4</c:v>
                </c:pt>
                <c:pt idx="52">
                  <c:v>-6.5700000000000003E-4</c:v>
                </c:pt>
                <c:pt idx="53">
                  <c:v>-6.6799999999999997E-4</c:v>
                </c:pt>
                <c:pt idx="54">
                  <c:v>-6.7900000000000002E-4</c:v>
                </c:pt>
                <c:pt idx="55">
                  <c:v>-6.7900000000000002E-4</c:v>
                </c:pt>
                <c:pt idx="56">
                  <c:v>-6.9099999999999999E-4</c:v>
                </c:pt>
                <c:pt idx="57">
                  <c:v>-7.0200000000000004E-4</c:v>
                </c:pt>
                <c:pt idx="58">
                  <c:v>-7.1699999999999997E-4</c:v>
                </c:pt>
                <c:pt idx="59">
                  <c:v>-7.3099999999999999E-4</c:v>
                </c:pt>
                <c:pt idx="60">
                  <c:v>-7.45E-4</c:v>
                </c:pt>
                <c:pt idx="61">
                  <c:v>-7.6000000000000004E-4</c:v>
                </c:pt>
                <c:pt idx="62">
                  <c:v>-7.7700000000000002E-4</c:v>
                </c:pt>
                <c:pt idx="63">
                  <c:v>-7.9100000000000004E-4</c:v>
                </c:pt>
                <c:pt idx="64">
                  <c:v>-8.0900000000000004E-4</c:v>
                </c:pt>
                <c:pt idx="65">
                  <c:v>-8.25E-4</c:v>
                </c:pt>
                <c:pt idx="66">
                  <c:v>-8.25E-4</c:v>
                </c:pt>
                <c:pt idx="67">
                  <c:v>-8.4199999999999998E-4</c:v>
                </c:pt>
                <c:pt idx="68">
                  <c:v>-8.5999999999999998E-4</c:v>
                </c:pt>
                <c:pt idx="69">
                  <c:v>-8.7699999999999996E-4</c:v>
                </c:pt>
                <c:pt idx="70">
                  <c:v>-8.9499999999999996E-4</c:v>
                </c:pt>
                <c:pt idx="71">
                  <c:v>-9.1399999999999999E-4</c:v>
                </c:pt>
                <c:pt idx="72">
                  <c:v>-9.3199999999999999E-4</c:v>
                </c:pt>
                <c:pt idx="73">
                  <c:v>-9.5E-4</c:v>
                </c:pt>
                <c:pt idx="74">
                  <c:v>-9.7199999999999999E-4</c:v>
                </c:pt>
                <c:pt idx="75">
                  <c:v>-9.9200000000000004E-4</c:v>
                </c:pt>
                <c:pt idx="76">
                  <c:v>-1.013E-3</c:v>
                </c:pt>
                <c:pt idx="77">
                  <c:v>-1.013E-3</c:v>
                </c:pt>
                <c:pt idx="78">
                  <c:v>-1.0349999999999999E-3</c:v>
                </c:pt>
                <c:pt idx="79">
                  <c:v>-1.0579999999999999E-3</c:v>
                </c:pt>
                <c:pt idx="80">
                  <c:v>-1.083E-3</c:v>
                </c:pt>
                <c:pt idx="81">
                  <c:v>-1.1069999999999999E-3</c:v>
                </c:pt>
                <c:pt idx="82">
                  <c:v>-1.1310000000000001E-3</c:v>
                </c:pt>
                <c:pt idx="83">
                  <c:v>-1.1540000000000001E-3</c:v>
                </c:pt>
                <c:pt idx="84">
                  <c:v>-1.178E-3</c:v>
                </c:pt>
                <c:pt idx="85">
                  <c:v>-1.2019999999999999E-3</c:v>
                </c:pt>
                <c:pt idx="86">
                  <c:v>-1.227E-3</c:v>
                </c:pt>
                <c:pt idx="87">
                  <c:v>-1.253E-3</c:v>
                </c:pt>
                <c:pt idx="88">
                  <c:v>-1.253E-3</c:v>
                </c:pt>
                <c:pt idx="89">
                  <c:v>-1.2819999999999999E-3</c:v>
                </c:pt>
                <c:pt idx="90">
                  <c:v>-1.31E-3</c:v>
                </c:pt>
                <c:pt idx="91">
                  <c:v>-1.338E-3</c:v>
                </c:pt>
                <c:pt idx="92">
                  <c:v>-1.3669999999999999E-3</c:v>
                </c:pt>
                <c:pt idx="93">
                  <c:v>-1.395E-3</c:v>
                </c:pt>
                <c:pt idx="94">
                  <c:v>-1.4239999999999999E-3</c:v>
                </c:pt>
                <c:pt idx="95">
                  <c:v>-1.4580000000000001E-3</c:v>
                </c:pt>
                <c:pt idx="96">
                  <c:v>-1.493E-3</c:v>
                </c:pt>
                <c:pt idx="97">
                  <c:v>-1.5299999999999999E-3</c:v>
                </c:pt>
                <c:pt idx="98">
                  <c:v>-1.565E-3</c:v>
                </c:pt>
                <c:pt idx="99">
                  <c:v>-1.565E-3</c:v>
                </c:pt>
                <c:pt idx="100">
                  <c:v>-1.601E-3</c:v>
                </c:pt>
                <c:pt idx="101">
                  <c:v>-1.6429999999999999E-3</c:v>
                </c:pt>
                <c:pt idx="102">
                  <c:v>-1.6819999999999999E-3</c:v>
                </c:pt>
                <c:pt idx="103">
                  <c:v>-1.714E-3</c:v>
                </c:pt>
                <c:pt idx="104">
                  <c:v>-1.748E-3</c:v>
                </c:pt>
                <c:pt idx="105">
                  <c:v>-1.7830000000000001E-3</c:v>
                </c:pt>
                <c:pt idx="106">
                  <c:v>-1.817E-3</c:v>
                </c:pt>
                <c:pt idx="107">
                  <c:v>-1.8519999999999999E-3</c:v>
                </c:pt>
                <c:pt idx="108">
                  <c:v>-1.8860000000000001E-3</c:v>
                </c:pt>
                <c:pt idx="109">
                  <c:v>-1.92E-3</c:v>
                </c:pt>
                <c:pt idx="110">
                  <c:v>-1.92E-3</c:v>
                </c:pt>
                <c:pt idx="111">
                  <c:v>-1.954E-3</c:v>
                </c:pt>
                <c:pt idx="112">
                  <c:v>-1.9889999999999999E-3</c:v>
                </c:pt>
                <c:pt idx="113">
                  <c:v>-2.026E-3</c:v>
                </c:pt>
                <c:pt idx="114">
                  <c:v>-2.0720000000000001E-3</c:v>
                </c:pt>
                <c:pt idx="115">
                  <c:v>-2.1150000000000001E-3</c:v>
                </c:pt>
                <c:pt idx="116">
                  <c:v>-2.1589999999999999E-3</c:v>
                </c:pt>
                <c:pt idx="117">
                  <c:v>-2.202E-3</c:v>
                </c:pt>
                <c:pt idx="118">
                  <c:v>-2.245E-3</c:v>
                </c:pt>
                <c:pt idx="119">
                  <c:v>-2.2859999999999998E-3</c:v>
                </c:pt>
                <c:pt idx="120">
                  <c:v>-2.3270000000000001E-3</c:v>
                </c:pt>
                <c:pt idx="121">
                  <c:v>-2.3270000000000001E-3</c:v>
                </c:pt>
                <c:pt idx="122">
                  <c:v>-2.372E-3</c:v>
                </c:pt>
                <c:pt idx="123">
                  <c:v>-2.4160000000000002E-3</c:v>
                </c:pt>
                <c:pt idx="124">
                  <c:v>-2.47E-3</c:v>
                </c:pt>
                <c:pt idx="125">
                  <c:v>-2.5200000000000001E-3</c:v>
                </c:pt>
                <c:pt idx="126">
                  <c:v>-2.5720000000000001E-3</c:v>
                </c:pt>
                <c:pt idx="127">
                  <c:v>-2.6229999999999999E-3</c:v>
                </c:pt>
                <c:pt idx="128">
                  <c:v>-2.6800000000000001E-3</c:v>
                </c:pt>
                <c:pt idx="129">
                  <c:v>-2.7299999999999998E-3</c:v>
                </c:pt>
                <c:pt idx="130">
                  <c:v>-2.784E-3</c:v>
                </c:pt>
                <c:pt idx="131">
                  <c:v>-2.8400000000000001E-3</c:v>
                </c:pt>
                <c:pt idx="132">
                  <c:v>-2.8400000000000001E-3</c:v>
                </c:pt>
                <c:pt idx="133">
                  <c:v>-2.8969999999999998E-3</c:v>
                </c:pt>
                <c:pt idx="134">
                  <c:v>-2.9529999999999999E-3</c:v>
                </c:pt>
                <c:pt idx="135">
                  <c:v>-3.0109999999999998E-3</c:v>
                </c:pt>
                <c:pt idx="136">
                  <c:v>-3.068E-3</c:v>
                </c:pt>
                <c:pt idx="137">
                  <c:v>-3.0760000000000002E-3</c:v>
                </c:pt>
                <c:pt idx="138">
                  <c:v>-3.117E-3</c:v>
                </c:pt>
                <c:pt idx="139">
                  <c:v>-3.1470000000000001E-3</c:v>
                </c:pt>
                <c:pt idx="140">
                  <c:v>-3.176E-3</c:v>
                </c:pt>
                <c:pt idx="141">
                  <c:v>-3.2049999999999999E-3</c:v>
                </c:pt>
                <c:pt idx="142">
                  <c:v>-3.235E-3</c:v>
                </c:pt>
                <c:pt idx="143">
                  <c:v>-3.235E-3</c:v>
                </c:pt>
                <c:pt idx="144">
                  <c:v>-3.264E-3</c:v>
                </c:pt>
                <c:pt idx="145">
                  <c:v>-3.297E-3</c:v>
                </c:pt>
                <c:pt idx="146">
                  <c:v>-3.333E-3</c:v>
                </c:pt>
                <c:pt idx="147">
                  <c:v>-3.3730000000000001E-3</c:v>
                </c:pt>
                <c:pt idx="148">
                  <c:v>-3.4129999999999998E-3</c:v>
                </c:pt>
                <c:pt idx="149">
                  <c:v>-3.454E-3</c:v>
                </c:pt>
                <c:pt idx="150">
                  <c:v>-3.5070000000000001E-3</c:v>
                </c:pt>
                <c:pt idx="151">
                  <c:v>-3.5590000000000001E-3</c:v>
                </c:pt>
                <c:pt idx="152">
                  <c:v>-3.6110000000000001E-3</c:v>
                </c:pt>
                <c:pt idx="153">
                  <c:v>-3.663E-3</c:v>
                </c:pt>
                <c:pt idx="154">
                  <c:v>-3.663E-3</c:v>
                </c:pt>
                <c:pt idx="155">
                  <c:v>-3.715E-3</c:v>
                </c:pt>
                <c:pt idx="156">
                  <c:v>-3.7659999999999998E-3</c:v>
                </c:pt>
                <c:pt idx="157">
                  <c:v>-3.8159999999999999E-3</c:v>
                </c:pt>
                <c:pt idx="158">
                  <c:v>-3.8670000000000002E-3</c:v>
                </c:pt>
                <c:pt idx="159">
                  <c:v>-3.9439999999999996E-3</c:v>
                </c:pt>
                <c:pt idx="160">
                  <c:v>-4.0090000000000004E-3</c:v>
                </c:pt>
                <c:pt idx="161">
                  <c:v>-4.0769999999999999E-3</c:v>
                </c:pt>
                <c:pt idx="162">
                  <c:v>-4.143E-3</c:v>
                </c:pt>
                <c:pt idx="163">
                  <c:v>-4.2100000000000002E-3</c:v>
                </c:pt>
                <c:pt idx="164">
                  <c:v>-4.3020000000000003E-3</c:v>
                </c:pt>
                <c:pt idx="165">
                  <c:v>-4.3020000000000003E-3</c:v>
                </c:pt>
                <c:pt idx="166">
                  <c:v>-4.3909999999999999E-3</c:v>
                </c:pt>
                <c:pt idx="167">
                  <c:v>-4.4790000000000003E-3</c:v>
                </c:pt>
                <c:pt idx="168">
                  <c:v>-4.5869999999999999E-3</c:v>
                </c:pt>
                <c:pt idx="169">
                  <c:v>-4.6899999999999997E-3</c:v>
                </c:pt>
                <c:pt idx="170">
                  <c:v>-4.7930000000000004E-3</c:v>
                </c:pt>
                <c:pt idx="171">
                  <c:v>-4.9550000000000002E-3</c:v>
                </c:pt>
                <c:pt idx="172">
                  <c:v>-5.1019999999999998E-3</c:v>
                </c:pt>
                <c:pt idx="173">
                  <c:v>-5.2209999999999999E-3</c:v>
                </c:pt>
                <c:pt idx="174">
                  <c:v>-5.3489999999999996E-3</c:v>
                </c:pt>
                <c:pt idx="175">
                  <c:v>-5.6039999999999996E-3</c:v>
                </c:pt>
                <c:pt idx="176">
                  <c:v>-5.6039999999999996E-3</c:v>
                </c:pt>
                <c:pt idx="177">
                  <c:v>-5.8019999999999999E-3</c:v>
                </c:pt>
                <c:pt idx="178">
                  <c:v>-6.0790000000000002E-3</c:v>
                </c:pt>
                <c:pt idx="179">
                  <c:v>-6.3489999999999996E-3</c:v>
                </c:pt>
                <c:pt idx="180">
                  <c:v>-6.7060000000000002E-3</c:v>
                </c:pt>
                <c:pt idx="181">
                  <c:v>-7.0470000000000003E-3</c:v>
                </c:pt>
                <c:pt idx="182">
                  <c:v>-7.8410000000000007E-3</c:v>
                </c:pt>
                <c:pt idx="183">
                  <c:v>-7.9220000000000002E-3</c:v>
                </c:pt>
                <c:pt idx="184">
                  <c:v>-8.1200000000000005E-3</c:v>
                </c:pt>
                <c:pt idx="185">
                  <c:v>-8.286E-3</c:v>
                </c:pt>
                <c:pt idx="186">
                  <c:v>-8.4150000000000006E-3</c:v>
                </c:pt>
                <c:pt idx="187">
                  <c:v>-8.4150000000000006E-3</c:v>
                </c:pt>
                <c:pt idx="188">
                  <c:v>-8.5599999999999999E-3</c:v>
                </c:pt>
                <c:pt idx="189">
                  <c:v>-8.7069999999999995E-3</c:v>
                </c:pt>
                <c:pt idx="190">
                  <c:v>-8.8540000000000008E-3</c:v>
                </c:pt>
                <c:pt idx="191">
                  <c:v>-9.0050000000000009E-3</c:v>
                </c:pt>
                <c:pt idx="192">
                  <c:v>-9.1579999999999995E-3</c:v>
                </c:pt>
                <c:pt idx="193">
                  <c:v>-9.2669999999999992E-3</c:v>
                </c:pt>
                <c:pt idx="194">
                  <c:v>-9.3970000000000008E-3</c:v>
                </c:pt>
                <c:pt idx="195">
                  <c:v>-9.528E-3</c:v>
                </c:pt>
                <c:pt idx="196">
                  <c:v>-9.6589999999999992E-3</c:v>
                </c:pt>
                <c:pt idx="197">
                  <c:v>-9.7900000000000001E-3</c:v>
                </c:pt>
                <c:pt idx="198">
                  <c:v>-9.7900000000000001E-3</c:v>
                </c:pt>
                <c:pt idx="199">
                  <c:v>-9.9229999999999995E-3</c:v>
                </c:pt>
                <c:pt idx="200">
                  <c:v>-1.0059E-2</c:v>
                </c:pt>
                <c:pt idx="201">
                  <c:v>-1.0192E-2</c:v>
                </c:pt>
                <c:pt idx="202">
                  <c:v>-1.0326E-2</c:v>
                </c:pt>
                <c:pt idx="203">
                  <c:v>-1.0460000000000001E-2</c:v>
                </c:pt>
                <c:pt idx="204">
                  <c:v>-1.0596E-2</c:v>
                </c:pt>
                <c:pt idx="205">
                  <c:v>-1.0732E-2</c:v>
                </c:pt>
                <c:pt idx="206">
                  <c:v>-1.0867999999999999E-2</c:v>
                </c:pt>
                <c:pt idx="207">
                  <c:v>-1.1006E-2</c:v>
                </c:pt>
                <c:pt idx="208">
                  <c:v>-1.1143E-2</c:v>
                </c:pt>
                <c:pt idx="209">
                  <c:v>-1.1143E-2</c:v>
                </c:pt>
                <c:pt idx="210">
                  <c:v>-1.128E-2</c:v>
                </c:pt>
                <c:pt idx="211">
                  <c:v>-1.1416000000000001E-2</c:v>
                </c:pt>
                <c:pt idx="212">
                  <c:v>-1.1554E-2</c:v>
                </c:pt>
                <c:pt idx="213">
                  <c:v>-1.1690000000000001E-2</c:v>
                </c:pt>
                <c:pt idx="214">
                  <c:v>-1.1828E-2</c:v>
                </c:pt>
                <c:pt idx="215">
                  <c:v>-1.1965999999999999E-2</c:v>
                </c:pt>
                <c:pt idx="216">
                  <c:v>-1.2085E-2</c:v>
                </c:pt>
                <c:pt idx="217">
                  <c:v>-1.221E-2</c:v>
                </c:pt>
                <c:pt idx="218">
                  <c:v>-1.2318000000000001E-2</c:v>
                </c:pt>
                <c:pt idx="219">
                  <c:v>-1.2433E-2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1-41F4-9E96-818EDC97D25F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1.0962213640442574E-6</c:v>
                </c:pt>
                <c:pt idx="1">
                  <c:v>3.3302095119692888E-3</c:v>
                </c:pt>
                <c:pt idx="2">
                  <c:v>6.6615152453026226E-3</c:v>
                </c:pt>
                <c:pt idx="3">
                  <c:v>9.9928209786359547E-3</c:v>
                </c:pt>
                <c:pt idx="4">
                  <c:v>1.3324126711969289E-2</c:v>
                </c:pt>
                <c:pt idx="5">
                  <c:v>1.6655432445302622E-2</c:v>
                </c:pt>
                <c:pt idx="6">
                  <c:v>1.9986738178635957E-2</c:v>
                </c:pt>
                <c:pt idx="7">
                  <c:v>2.3318043911969292E-2</c:v>
                </c:pt>
                <c:pt idx="8">
                  <c:v>2.6649349645302627E-2</c:v>
                </c:pt>
                <c:pt idx="9">
                  <c:v>2.9980655378635958E-2</c:v>
                </c:pt>
                <c:pt idx="10">
                  <c:v>3.3311961111969289E-2</c:v>
                </c:pt>
                <c:pt idx="11">
                  <c:v>3.664326684530262E-2</c:v>
                </c:pt>
                <c:pt idx="12">
                  <c:v>3.9974572578635952E-2</c:v>
                </c:pt>
                <c:pt idx="13">
                  <c:v>4.3305878311969283E-2</c:v>
                </c:pt>
                <c:pt idx="14">
                  <c:v>4.6637184045302614E-2</c:v>
                </c:pt>
                <c:pt idx="15">
                  <c:v>4.9968489778635945E-2</c:v>
                </c:pt>
                <c:pt idx="16">
                  <c:v>5.329979551196927E-2</c:v>
                </c:pt>
                <c:pt idx="17">
                  <c:v>5.6631101245302601E-2</c:v>
                </c:pt>
                <c:pt idx="18">
                  <c:v>5.9962406978635932E-2</c:v>
                </c:pt>
                <c:pt idx="19">
                  <c:v>6.3293712711969263E-2</c:v>
                </c:pt>
                <c:pt idx="20">
                  <c:v>6.6625018445302608E-2</c:v>
                </c:pt>
                <c:pt idx="21">
                  <c:v>6.995632417863594E-2</c:v>
                </c:pt>
                <c:pt idx="22">
                  <c:v>7.3287629911969271E-2</c:v>
                </c:pt>
                <c:pt idx="23">
                  <c:v>7.6618935645302616E-2</c:v>
                </c:pt>
                <c:pt idx="24">
                  <c:v>7.9950241378635947E-2</c:v>
                </c:pt>
                <c:pt idx="25">
                  <c:v>8.3281547111969292E-2</c:v>
                </c:pt>
                <c:pt idx="26">
                  <c:v>8.6612852845302624E-2</c:v>
                </c:pt>
                <c:pt idx="27">
                  <c:v>8.9944158578635969E-2</c:v>
                </c:pt>
                <c:pt idx="28">
                  <c:v>9.3275464311969272E-2</c:v>
                </c:pt>
                <c:pt idx="29">
                  <c:v>9.6606770045302617E-2</c:v>
                </c:pt>
                <c:pt idx="30">
                  <c:v>9.9938075778635935E-2</c:v>
                </c:pt>
                <c:pt idx="31">
                  <c:v>0.10326938151196928</c:v>
                </c:pt>
                <c:pt idx="32">
                  <c:v>0.10660068724530262</c:v>
                </c:pt>
                <c:pt idx="33">
                  <c:v>0.10993199297863594</c:v>
                </c:pt>
                <c:pt idx="34">
                  <c:v>0.11326329871196932</c:v>
                </c:pt>
                <c:pt idx="35">
                  <c:v>0.11659460444530265</c:v>
                </c:pt>
                <c:pt idx="36">
                  <c:v>0.11992591017863599</c:v>
                </c:pt>
                <c:pt idx="37">
                  <c:v>0.12325721591196934</c:v>
                </c:pt>
                <c:pt idx="38">
                  <c:v>0.12658852164530268</c:v>
                </c:pt>
                <c:pt idx="39">
                  <c:v>0.12991982737863603</c:v>
                </c:pt>
                <c:pt idx="40">
                  <c:v>0.13325113311196937</c:v>
                </c:pt>
                <c:pt idx="41">
                  <c:v>0.13658243884530274</c:v>
                </c:pt>
                <c:pt idx="42">
                  <c:v>0.13991374457863606</c:v>
                </c:pt>
                <c:pt idx="43">
                  <c:v>0.14324505031196941</c:v>
                </c:pt>
                <c:pt idx="44">
                  <c:v>0.14657635604530272</c:v>
                </c:pt>
                <c:pt idx="45">
                  <c:v>0.14990766177863613</c:v>
                </c:pt>
                <c:pt idx="46">
                  <c:v>0.15323896751196944</c:v>
                </c:pt>
                <c:pt idx="47">
                  <c:v>0.15657027324530279</c:v>
                </c:pt>
                <c:pt idx="48">
                  <c:v>0.15990157897863613</c:v>
                </c:pt>
                <c:pt idx="49">
                  <c:v>0.16323288471196948</c:v>
                </c:pt>
                <c:pt idx="50">
                  <c:v>0.16656419044530282</c:v>
                </c:pt>
                <c:pt idx="51">
                  <c:v>0.16989549617863617</c:v>
                </c:pt>
                <c:pt idx="52">
                  <c:v>0.17322680191196951</c:v>
                </c:pt>
                <c:pt idx="53">
                  <c:v>0.17655810764530283</c:v>
                </c:pt>
                <c:pt idx="54">
                  <c:v>0.1798894133786362</c:v>
                </c:pt>
                <c:pt idx="55">
                  <c:v>0.18322071911196952</c:v>
                </c:pt>
                <c:pt idx="56">
                  <c:v>0.18655202484530289</c:v>
                </c:pt>
                <c:pt idx="57">
                  <c:v>0.18988333057863621</c:v>
                </c:pt>
                <c:pt idx="58">
                  <c:v>0.19321463631196958</c:v>
                </c:pt>
                <c:pt idx="59">
                  <c:v>0.19654594204530293</c:v>
                </c:pt>
                <c:pt idx="60">
                  <c:v>0.19987724777863597</c:v>
                </c:pt>
              </c:numCache>
            </c:numRef>
          </c:xVal>
          <c:yVal>
            <c:numRef>
              <c:f>'Grafik (+X)'!$P$8:$P$500</c:f>
              <c:numCache>
                <c:formatCode>General</c:formatCode>
                <c:ptCount val="493"/>
                <c:pt idx="0">
                  <c:v>-2.6699999999999998E-4</c:v>
                </c:pt>
                <c:pt idx="1">
                  <c:v>-2.8600000000000001E-4</c:v>
                </c:pt>
                <c:pt idx="2">
                  <c:v>-3.0499999999999999E-4</c:v>
                </c:pt>
                <c:pt idx="3">
                  <c:v>-3.2400000000000001E-4</c:v>
                </c:pt>
                <c:pt idx="4">
                  <c:v>-3.4299999999999999E-4</c:v>
                </c:pt>
                <c:pt idx="5">
                  <c:v>-3.6200000000000002E-4</c:v>
                </c:pt>
                <c:pt idx="6">
                  <c:v>-3.8099999999999999E-4</c:v>
                </c:pt>
                <c:pt idx="7">
                  <c:v>-4.0000000000000002E-4</c:v>
                </c:pt>
                <c:pt idx="8">
                  <c:v>-4.2000000000000002E-4</c:v>
                </c:pt>
                <c:pt idx="9">
                  <c:v>-4.3899999999999999E-4</c:v>
                </c:pt>
                <c:pt idx="10">
                  <c:v>-4.6000000000000001E-4</c:v>
                </c:pt>
                <c:pt idx="11">
                  <c:v>-4.8299999999999998E-4</c:v>
                </c:pt>
                <c:pt idx="12">
                  <c:v>-5.1199999999999998E-4</c:v>
                </c:pt>
                <c:pt idx="13">
                  <c:v>-5.3899999999999998E-4</c:v>
                </c:pt>
                <c:pt idx="14">
                  <c:v>-5.6599999999999999E-4</c:v>
                </c:pt>
                <c:pt idx="15">
                  <c:v>-5.9699999999999998E-4</c:v>
                </c:pt>
                <c:pt idx="16">
                  <c:v>-6.2799999999999998E-4</c:v>
                </c:pt>
                <c:pt idx="17">
                  <c:v>-6.6799999999999997E-4</c:v>
                </c:pt>
                <c:pt idx="18">
                  <c:v>-7.1199999999999996E-4</c:v>
                </c:pt>
                <c:pt idx="19">
                  <c:v>-7.5799999999999999E-4</c:v>
                </c:pt>
                <c:pt idx="20">
                  <c:v>-8.0199999999999998E-4</c:v>
                </c:pt>
                <c:pt idx="21">
                  <c:v>-8.52E-4</c:v>
                </c:pt>
                <c:pt idx="22">
                  <c:v>-9.0700000000000004E-4</c:v>
                </c:pt>
                <c:pt idx="23">
                  <c:v>-9.68E-4</c:v>
                </c:pt>
                <c:pt idx="24">
                  <c:v>-1.029E-3</c:v>
                </c:pt>
                <c:pt idx="25">
                  <c:v>-1.1000000000000001E-3</c:v>
                </c:pt>
                <c:pt idx="26">
                  <c:v>-1.1709999999999999E-3</c:v>
                </c:pt>
                <c:pt idx="27">
                  <c:v>-1.2489999999999999E-3</c:v>
                </c:pt>
                <c:pt idx="28">
                  <c:v>-1.346E-3</c:v>
                </c:pt>
                <c:pt idx="29">
                  <c:v>-1.444E-3</c:v>
                </c:pt>
                <c:pt idx="30">
                  <c:v>-1.5219999999999999E-3</c:v>
                </c:pt>
                <c:pt idx="31">
                  <c:v>-1.606E-3</c:v>
                </c:pt>
                <c:pt idx="32">
                  <c:v>-1.7110000000000001E-3</c:v>
                </c:pt>
                <c:pt idx="33">
                  <c:v>-1.82E-3</c:v>
                </c:pt>
                <c:pt idx="34">
                  <c:v>-1.933E-3</c:v>
                </c:pt>
                <c:pt idx="35">
                  <c:v>-2.0590000000000001E-3</c:v>
                </c:pt>
                <c:pt idx="36">
                  <c:v>-2.1789999999999999E-3</c:v>
                </c:pt>
                <c:pt idx="37">
                  <c:v>-2.3249999999999998E-3</c:v>
                </c:pt>
                <c:pt idx="38">
                  <c:v>-2.4550000000000002E-3</c:v>
                </c:pt>
                <c:pt idx="39">
                  <c:v>-2.4940000000000001E-3</c:v>
                </c:pt>
                <c:pt idx="40">
                  <c:v>-2.5409999999999999E-3</c:v>
                </c:pt>
                <c:pt idx="41">
                  <c:v>-2.614E-3</c:v>
                </c:pt>
                <c:pt idx="42">
                  <c:v>-2.6930000000000001E-3</c:v>
                </c:pt>
                <c:pt idx="43">
                  <c:v>-2.8089999999999999E-3</c:v>
                </c:pt>
                <c:pt idx="44">
                  <c:v>-2.9299999999999999E-3</c:v>
                </c:pt>
                <c:pt idx="45">
                  <c:v>-3.0829999999999998E-3</c:v>
                </c:pt>
                <c:pt idx="46">
                  <c:v>-3.2429999999999998E-3</c:v>
                </c:pt>
                <c:pt idx="47">
                  <c:v>-3.5209999999999998E-3</c:v>
                </c:pt>
                <c:pt idx="48">
                  <c:v>-3.8730000000000001E-3</c:v>
                </c:pt>
                <c:pt idx="49">
                  <c:v>-4.2290000000000001E-3</c:v>
                </c:pt>
                <c:pt idx="50">
                  <c:v>-5.012E-3</c:v>
                </c:pt>
                <c:pt idx="51">
                  <c:v>-6.4640000000000001E-3</c:v>
                </c:pt>
                <c:pt idx="52">
                  <c:v>-6.7530000000000003E-3</c:v>
                </c:pt>
                <c:pt idx="53">
                  <c:v>-7.1770000000000002E-3</c:v>
                </c:pt>
                <c:pt idx="54">
                  <c:v>-7.6099999999999996E-3</c:v>
                </c:pt>
                <c:pt idx="55">
                  <c:v>-7.9260000000000008E-3</c:v>
                </c:pt>
                <c:pt idx="56">
                  <c:v>-8.2839999999999997E-3</c:v>
                </c:pt>
                <c:pt idx="57">
                  <c:v>-8.6440000000000006E-3</c:v>
                </c:pt>
                <c:pt idx="58">
                  <c:v>-9.0220000000000005E-3</c:v>
                </c:pt>
                <c:pt idx="59">
                  <c:v>-9.3790000000000002E-3</c:v>
                </c:pt>
                <c:pt idx="60">
                  <c:v>-9.7470000000000005E-3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1-41F4-9E96-818EDC97D25F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1.0962213640442574E-6</c:v>
                </c:pt>
                <c:pt idx="1">
                  <c:v>9.9829547863595569E-4</c:v>
                </c:pt>
                <c:pt idx="2">
                  <c:v>1.997687178635956E-3</c:v>
                </c:pt>
                <c:pt idx="3">
                  <c:v>2.9970788786359559E-3</c:v>
                </c:pt>
                <c:pt idx="4">
                  <c:v>3.9964705786359554E-3</c:v>
                </c:pt>
                <c:pt idx="5">
                  <c:v>4.9958622786359557E-3</c:v>
                </c:pt>
                <c:pt idx="6">
                  <c:v>5.995253978635956E-3</c:v>
                </c:pt>
                <c:pt idx="7">
                  <c:v>6.9946456786359563E-3</c:v>
                </c:pt>
                <c:pt idx="8">
                  <c:v>7.9940373786359566E-3</c:v>
                </c:pt>
                <c:pt idx="9">
                  <c:v>8.9934290786359578E-3</c:v>
                </c:pt>
                <c:pt idx="10">
                  <c:v>9.9928207786359555E-3</c:v>
                </c:pt>
                <c:pt idx="11">
                  <c:v>9.9928207786359555E-3</c:v>
                </c:pt>
                <c:pt idx="12">
                  <c:v>1.0992212478635957E-2</c:v>
                </c:pt>
                <c:pt idx="13">
                  <c:v>1.1991604178635956E-2</c:v>
                </c:pt>
                <c:pt idx="14">
                  <c:v>1.2990995878635957E-2</c:v>
                </c:pt>
                <c:pt idx="15">
                  <c:v>1.3990387578635957E-2</c:v>
                </c:pt>
                <c:pt idx="16">
                  <c:v>1.4989779278635958E-2</c:v>
                </c:pt>
                <c:pt idx="17">
                  <c:v>1.5989170978635957E-2</c:v>
                </c:pt>
                <c:pt idx="18">
                  <c:v>1.6988562678635959E-2</c:v>
                </c:pt>
                <c:pt idx="19">
                  <c:v>1.798795437863596E-2</c:v>
                </c:pt>
                <c:pt idx="20">
                  <c:v>1.8987346078635958E-2</c:v>
                </c:pt>
                <c:pt idx="21">
                  <c:v>1.9986737778635955E-2</c:v>
                </c:pt>
                <c:pt idx="22">
                  <c:v>1.9986737778635955E-2</c:v>
                </c:pt>
                <c:pt idx="23">
                  <c:v>2.0986129478635956E-2</c:v>
                </c:pt>
                <c:pt idx="24">
                  <c:v>2.1985521178635958E-2</c:v>
                </c:pt>
                <c:pt idx="25">
                  <c:v>2.2984912878635955E-2</c:v>
                </c:pt>
                <c:pt idx="26">
                  <c:v>2.3984304578635957E-2</c:v>
                </c:pt>
                <c:pt idx="27">
                  <c:v>2.4983696278635958E-2</c:v>
                </c:pt>
                <c:pt idx="28">
                  <c:v>2.5983087978635959E-2</c:v>
                </c:pt>
                <c:pt idx="29">
                  <c:v>2.6982479678635957E-2</c:v>
                </c:pt>
                <c:pt idx="30">
                  <c:v>2.7981871378635958E-2</c:v>
                </c:pt>
                <c:pt idx="31">
                  <c:v>2.8981263078635959E-2</c:v>
                </c:pt>
                <c:pt idx="32">
                  <c:v>2.9980654778635957E-2</c:v>
                </c:pt>
                <c:pt idx="33">
                  <c:v>2.9980654778635957E-2</c:v>
                </c:pt>
                <c:pt idx="34">
                  <c:v>3.0980046478635954E-2</c:v>
                </c:pt>
                <c:pt idx="35">
                  <c:v>3.1979438178635959E-2</c:v>
                </c:pt>
                <c:pt idx="36">
                  <c:v>3.2978829878635957E-2</c:v>
                </c:pt>
                <c:pt idx="37">
                  <c:v>3.3978221578635955E-2</c:v>
                </c:pt>
                <c:pt idx="38">
                  <c:v>3.4977613278635952E-2</c:v>
                </c:pt>
                <c:pt idx="39">
                  <c:v>3.597700497863595E-2</c:v>
                </c:pt>
                <c:pt idx="40">
                  <c:v>3.6976396678635941E-2</c:v>
                </c:pt>
                <c:pt idx="41">
                  <c:v>3.7975788378635938E-2</c:v>
                </c:pt>
                <c:pt idx="42">
                  <c:v>3.8975180078635936E-2</c:v>
                </c:pt>
                <c:pt idx="43">
                  <c:v>3.9974571778635934E-2</c:v>
                </c:pt>
                <c:pt idx="44">
                  <c:v>3.9974571778635934E-2</c:v>
                </c:pt>
                <c:pt idx="45">
                  <c:v>4.0973963478635932E-2</c:v>
                </c:pt>
                <c:pt idx="46">
                  <c:v>4.1973355178635929E-2</c:v>
                </c:pt>
                <c:pt idx="47">
                  <c:v>4.2972746878635927E-2</c:v>
                </c:pt>
                <c:pt idx="48">
                  <c:v>4.3972138578635925E-2</c:v>
                </c:pt>
                <c:pt idx="49">
                  <c:v>4.4971530278635916E-2</c:v>
                </c:pt>
                <c:pt idx="50">
                  <c:v>4.5970921978635913E-2</c:v>
                </c:pt>
                <c:pt idx="51">
                  <c:v>4.6970313678635911E-2</c:v>
                </c:pt>
                <c:pt idx="52">
                  <c:v>4.7969705378635909E-2</c:v>
                </c:pt>
                <c:pt idx="53">
                  <c:v>4.8969097078635906E-2</c:v>
                </c:pt>
                <c:pt idx="54">
                  <c:v>4.9968488778635904E-2</c:v>
                </c:pt>
                <c:pt idx="55">
                  <c:v>4.9968488778635904E-2</c:v>
                </c:pt>
                <c:pt idx="56">
                  <c:v>5.0967880478635902E-2</c:v>
                </c:pt>
                <c:pt idx="57">
                  <c:v>5.1967272178635893E-2</c:v>
                </c:pt>
                <c:pt idx="58">
                  <c:v>5.296666387863589E-2</c:v>
                </c:pt>
                <c:pt idx="59">
                  <c:v>5.3966055578635888E-2</c:v>
                </c:pt>
                <c:pt idx="60">
                  <c:v>5.4965447278635886E-2</c:v>
                </c:pt>
                <c:pt idx="61">
                  <c:v>5.5964838978635884E-2</c:v>
                </c:pt>
                <c:pt idx="62">
                  <c:v>5.6964230678635881E-2</c:v>
                </c:pt>
                <c:pt idx="63">
                  <c:v>5.7963622378635879E-2</c:v>
                </c:pt>
                <c:pt idx="64">
                  <c:v>5.8963014078635877E-2</c:v>
                </c:pt>
                <c:pt idx="65">
                  <c:v>5.9962405778635867E-2</c:v>
                </c:pt>
                <c:pt idx="66">
                  <c:v>5.9962405778635867E-2</c:v>
                </c:pt>
                <c:pt idx="67">
                  <c:v>6.0961797478635865E-2</c:v>
                </c:pt>
                <c:pt idx="68">
                  <c:v>6.1961189178635863E-2</c:v>
                </c:pt>
                <c:pt idx="69">
                  <c:v>6.2960580878635861E-2</c:v>
                </c:pt>
                <c:pt idx="70">
                  <c:v>6.3959972578635851E-2</c:v>
                </c:pt>
                <c:pt idx="71">
                  <c:v>6.4959364278635856E-2</c:v>
                </c:pt>
                <c:pt idx="72">
                  <c:v>6.5958755978635861E-2</c:v>
                </c:pt>
                <c:pt idx="73">
                  <c:v>6.6958147678635865E-2</c:v>
                </c:pt>
                <c:pt idx="74">
                  <c:v>6.795753937863587E-2</c:v>
                </c:pt>
                <c:pt idx="75">
                  <c:v>6.8956931078635875E-2</c:v>
                </c:pt>
                <c:pt idx="76">
                  <c:v>6.9956322778635865E-2</c:v>
                </c:pt>
                <c:pt idx="77">
                  <c:v>6.9956322778635865E-2</c:v>
                </c:pt>
                <c:pt idx="78">
                  <c:v>7.095571447863587E-2</c:v>
                </c:pt>
                <c:pt idx="79">
                  <c:v>7.1955106178635875E-2</c:v>
                </c:pt>
                <c:pt idx="80">
                  <c:v>7.2954497878635879E-2</c:v>
                </c:pt>
                <c:pt idx="81">
                  <c:v>7.3953889578635884E-2</c:v>
                </c:pt>
                <c:pt idx="82">
                  <c:v>7.4953281278635889E-2</c:v>
                </c:pt>
                <c:pt idx="83">
                  <c:v>7.5952672978635893E-2</c:v>
                </c:pt>
                <c:pt idx="84">
                  <c:v>7.6952064678635898E-2</c:v>
                </c:pt>
                <c:pt idx="85">
                  <c:v>7.7951456378635903E-2</c:v>
                </c:pt>
                <c:pt idx="86">
                  <c:v>7.8950848078635907E-2</c:v>
                </c:pt>
                <c:pt idx="87">
                  <c:v>7.9950239778635857E-2</c:v>
                </c:pt>
                <c:pt idx="88">
                  <c:v>7.9950239778635857E-2</c:v>
                </c:pt>
                <c:pt idx="89">
                  <c:v>8.0949631478635861E-2</c:v>
                </c:pt>
                <c:pt idx="90">
                  <c:v>8.1949023178635866E-2</c:v>
                </c:pt>
                <c:pt idx="91">
                  <c:v>8.294841487863587E-2</c:v>
                </c:pt>
                <c:pt idx="92">
                  <c:v>8.3947806578635875E-2</c:v>
                </c:pt>
                <c:pt idx="93">
                  <c:v>8.494719827863588E-2</c:v>
                </c:pt>
                <c:pt idx="94">
                  <c:v>8.5946589978635884E-2</c:v>
                </c:pt>
                <c:pt idx="95">
                  <c:v>8.6945981678635889E-2</c:v>
                </c:pt>
                <c:pt idx="96">
                  <c:v>8.7945373378635894E-2</c:v>
                </c:pt>
                <c:pt idx="97">
                  <c:v>8.8944765078635898E-2</c:v>
                </c:pt>
                <c:pt idx="98">
                  <c:v>8.9944156778635861E-2</c:v>
                </c:pt>
                <c:pt idx="99">
                  <c:v>8.9944156778635861E-2</c:v>
                </c:pt>
                <c:pt idx="100">
                  <c:v>9.0943548478635866E-2</c:v>
                </c:pt>
                <c:pt idx="101">
                  <c:v>9.1942940178635871E-2</c:v>
                </c:pt>
                <c:pt idx="102">
                  <c:v>9.2942331878635875E-2</c:v>
                </c:pt>
                <c:pt idx="103">
                  <c:v>9.3941723578635866E-2</c:v>
                </c:pt>
                <c:pt idx="104">
                  <c:v>9.4941115278635871E-2</c:v>
                </c:pt>
                <c:pt idx="105">
                  <c:v>9.5940506978635876E-2</c:v>
                </c:pt>
                <c:pt idx="106">
                  <c:v>9.6939898678635866E-2</c:v>
                </c:pt>
                <c:pt idx="107">
                  <c:v>9.7939290378635871E-2</c:v>
                </c:pt>
                <c:pt idx="108">
                  <c:v>9.8938682078635848E-2</c:v>
                </c:pt>
                <c:pt idx="109">
                  <c:v>9.9938073778635853E-2</c:v>
                </c:pt>
                <c:pt idx="110">
                  <c:v>9.9938073778635853E-2</c:v>
                </c:pt>
                <c:pt idx="111">
                  <c:v>0.10093746547863586</c:v>
                </c:pt>
                <c:pt idx="112">
                  <c:v>0.10193685717863586</c:v>
                </c:pt>
                <c:pt idx="113">
                  <c:v>0.10293624887863587</c:v>
                </c:pt>
                <c:pt idx="114">
                  <c:v>0.10393564057863586</c:v>
                </c:pt>
                <c:pt idx="115">
                  <c:v>0.10493503227863586</c:v>
                </c:pt>
                <c:pt idx="116">
                  <c:v>0.10593442397863585</c:v>
                </c:pt>
                <c:pt idx="117">
                  <c:v>0.10693381567863586</c:v>
                </c:pt>
                <c:pt idx="118">
                  <c:v>0.10793320737863586</c:v>
                </c:pt>
                <c:pt idx="119">
                  <c:v>0.10893259907863587</c:v>
                </c:pt>
                <c:pt idx="120">
                  <c:v>0.10993199077863586</c:v>
                </c:pt>
                <c:pt idx="121">
                  <c:v>0.10993199077863586</c:v>
                </c:pt>
                <c:pt idx="122">
                  <c:v>0.11093138247863586</c:v>
                </c:pt>
                <c:pt idx="123">
                  <c:v>0.11193077417863587</c:v>
                </c:pt>
                <c:pt idx="124">
                  <c:v>0.11293016587863586</c:v>
                </c:pt>
                <c:pt idx="125">
                  <c:v>0.11392955757863586</c:v>
                </c:pt>
                <c:pt idx="126">
                  <c:v>0.11492894927863585</c:v>
                </c:pt>
                <c:pt idx="127">
                  <c:v>0.11592834097863586</c:v>
                </c:pt>
                <c:pt idx="128">
                  <c:v>0.11692773267863586</c:v>
                </c:pt>
                <c:pt idx="129">
                  <c:v>0.11792712437863587</c:v>
                </c:pt>
                <c:pt idx="130">
                  <c:v>0.11892651607863587</c:v>
                </c:pt>
                <c:pt idx="131">
                  <c:v>0.11992590777863585</c:v>
                </c:pt>
                <c:pt idx="132">
                  <c:v>0.11992590777863585</c:v>
                </c:pt>
                <c:pt idx="133">
                  <c:v>0.12092529947863585</c:v>
                </c:pt>
                <c:pt idx="134">
                  <c:v>0.12192469117863586</c:v>
                </c:pt>
                <c:pt idx="135">
                  <c:v>0.12292408287863586</c:v>
                </c:pt>
                <c:pt idx="136">
                  <c:v>0.12392347457863587</c:v>
                </c:pt>
                <c:pt idx="137">
                  <c:v>0.12492286627863587</c:v>
                </c:pt>
                <c:pt idx="138">
                  <c:v>0.12592225797863588</c:v>
                </c:pt>
                <c:pt idx="139">
                  <c:v>0.12692164967863587</c:v>
                </c:pt>
                <c:pt idx="140">
                  <c:v>0.12792104137863589</c:v>
                </c:pt>
                <c:pt idx="141">
                  <c:v>0.12892043307863585</c:v>
                </c:pt>
                <c:pt idx="142">
                  <c:v>0.12991982477863584</c:v>
                </c:pt>
                <c:pt idx="143">
                  <c:v>0.12991982477863584</c:v>
                </c:pt>
                <c:pt idx="144">
                  <c:v>0.13091921647863583</c:v>
                </c:pt>
                <c:pt idx="145">
                  <c:v>0.13191860817863585</c:v>
                </c:pt>
                <c:pt idx="146">
                  <c:v>0.13291799987863584</c:v>
                </c:pt>
                <c:pt idx="147">
                  <c:v>0.13391739157863583</c:v>
                </c:pt>
                <c:pt idx="148">
                  <c:v>0.13491678327863582</c:v>
                </c:pt>
                <c:pt idx="149">
                  <c:v>0.13591617497863581</c:v>
                </c:pt>
                <c:pt idx="150">
                  <c:v>0.1369155666786358</c:v>
                </c:pt>
                <c:pt idx="151">
                  <c:v>0.13791495837863579</c:v>
                </c:pt>
                <c:pt idx="152">
                  <c:v>0.13891435007863584</c:v>
                </c:pt>
                <c:pt idx="153">
                  <c:v>0.13991374177863583</c:v>
                </c:pt>
                <c:pt idx="154">
                  <c:v>0.13991374177863583</c:v>
                </c:pt>
                <c:pt idx="155">
                  <c:v>0.14091313347863582</c:v>
                </c:pt>
                <c:pt idx="156">
                  <c:v>0.14191252517863581</c:v>
                </c:pt>
                <c:pt idx="157">
                  <c:v>0.1429119168786358</c:v>
                </c:pt>
                <c:pt idx="158">
                  <c:v>0.14391130857863579</c:v>
                </c:pt>
                <c:pt idx="159">
                  <c:v>0.14491070027863578</c:v>
                </c:pt>
                <c:pt idx="160">
                  <c:v>0.14591009197863578</c:v>
                </c:pt>
                <c:pt idx="161">
                  <c:v>0.14690948367863577</c:v>
                </c:pt>
                <c:pt idx="162">
                  <c:v>0.14790887537863576</c:v>
                </c:pt>
                <c:pt idx="163">
                  <c:v>0.14890826707863575</c:v>
                </c:pt>
                <c:pt idx="164">
                  <c:v>0.14990765877863585</c:v>
                </c:pt>
                <c:pt idx="165">
                  <c:v>0.14990765877863585</c:v>
                </c:pt>
                <c:pt idx="166">
                  <c:v>0.15090705047863584</c:v>
                </c:pt>
                <c:pt idx="167">
                  <c:v>0.1519064421786358</c:v>
                </c:pt>
                <c:pt idx="168">
                  <c:v>0.15290583387863579</c:v>
                </c:pt>
                <c:pt idx="169">
                  <c:v>0.15390522557863581</c:v>
                </c:pt>
                <c:pt idx="170">
                  <c:v>0.1549046172786358</c:v>
                </c:pt>
                <c:pt idx="171">
                  <c:v>0.15590400897863579</c:v>
                </c:pt>
                <c:pt idx="172">
                  <c:v>0.15690340067863578</c:v>
                </c:pt>
                <c:pt idx="173">
                  <c:v>0.15790279237863578</c:v>
                </c:pt>
                <c:pt idx="174">
                  <c:v>0.15890218407863577</c:v>
                </c:pt>
                <c:pt idx="175">
                  <c:v>0.15990157577863576</c:v>
                </c:pt>
                <c:pt idx="176">
                  <c:v>0.15990157577863576</c:v>
                </c:pt>
                <c:pt idx="177">
                  <c:v>0.16090096747863575</c:v>
                </c:pt>
                <c:pt idx="178">
                  <c:v>0.16190035917863574</c:v>
                </c:pt>
                <c:pt idx="179">
                  <c:v>0.16289975087863573</c:v>
                </c:pt>
                <c:pt idx="180">
                  <c:v>0.16389914257863572</c:v>
                </c:pt>
                <c:pt idx="181">
                  <c:v>0.16489853427863571</c:v>
                </c:pt>
                <c:pt idx="182">
                  <c:v>0.1658979259786357</c:v>
                </c:pt>
                <c:pt idx="183">
                  <c:v>0.16689731767863578</c:v>
                </c:pt>
                <c:pt idx="184">
                  <c:v>0.16789670937863577</c:v>
                </c:pt>
                <c:pt idx="185">
                  <c:v>0.16889610107863576</c:v>
                </c:pt>
                <c:pt idx="186">
                  <c:v>0.16989549277863578</c:v>
                </c:pt>
                <c:pt idx="187">
                  <c:v>0.16989549277863578</c:v>
                </c:pt>
                <c:pt idx="188">
                  <c:v>0.17089488447863577</c:v>
                </c:pt>
                <c:pt idx="189">
                  <c:v>0.17189427617863579</c:v>
                </c:pt>
                <c:pt idx="190">
                  <c:v>0.17289366787863578</c:v>
                </c:pt>
                <c:pt idx="191">
                  <c:v>0.17389305957863577</c:v>
                </c:pt>
                <c:pt idx="192">
                  <c:v>0.17489245127863576</c:v>
                </c:pt>
                <c:pt idx="193">
                  <c:v>0.17589184297863575</c:v>
                </c:pt>
                <c:pt idx="194">
                  <c:v>0.17689123467863574</c:v>
                </c:pt>
                <c:pt idx="195">
                  <c:v>0.17789062637863573</c:v>
                </c:pt>
                <c:pt idx="196">
                  <c:v>0.17889001807863572</c:v>
                </c:pt>
                <c:pt idx="197">
                  <c:v>0.17988940977863579</c:v>
                </c:pt>
                <c:pt idx="198">
                  <c:v>0.17988940977863579</c:v>
                </c:pt>
                <c:pt idx="199">
                  <c:v>0.18088880147863579</c:v>
                </c:pt>
                <c:pt idx="200">
                  <c:v>0.18188819317863578</c:v>
                </c:pt>
                <c:pt idx="201">
                  <c:v>0.18288758487863579</c:v>
                </c:pt>
                <c:pt idx="202">
                  <c:v>0.18388697657863576</c:v>
                </c:pt>
                <c:pt idx="203">
                  <c:v>0.18488636827863575</c:v>
                </c:pt>
                <c:pt idx="204">
                  <c:v>0.18588575997863574</c:v>
                </c:pt>
                <c:pt idx="205">
                  <c:v>0.18688515167863573</c:v>
                </c:pt>
                <c:pt idx="206">
                  <c:v>0.18788454337863572</c:v>
                </c:pt>
                <c:pt idx="207">
                  <c:v>0.18888393507863571</c:v>
                </c:pt>
                <c:pt idx="208">
                  <c:v>0.1898833267786357</c:v>
                </c:pt>
                <c:pt idx="209">
                  <c:v>0.1898833267786357</c:v>
                </c:pt>
                <c:pt idx="210">
                  <c:v>0.19088271847863569</c:v>
                </c:pt>
                <c:pt idx="211">
                  <c:v>0.19188211017863571</c:v>
                </c:pt>
                <c:pt idx="212">
                  <c:v>0.1928815018786357</c:v>
                </c:pt>
                <c:pt idx="213">
                  <c:v>0.19388089357863569</c:v>
                </c:pt>
                <c:pt idx="214">
                  <c:v>0.19488028527863568</c:v>
                </c:pt>
                <c:pt idx="215">
                  <c:v>0.19587967697863568</c:v>
                </c:pt>
                <c:pt idx="216">
                  <c:v>0.19687906867863567</c:v>
                </c:pt>
                <c:pt idx="217">
                  <c:v>0.19787846037863566</c:v>
                </c:pt>
                <c:pt idx="218">
                  <c:v>0.19887785207863565</c:v>
                </c:pt>
                <c:pt idx="219">
                  <c:v>0.19987724377863564</c:v>
                </c:pt>
              </c:numCache>
            </c:numRef>
          </c:xVal>
          <c:yVal>
            <c:numRef>
              <c:f>'Grafik (+X)'!$T$8:$T$500</c:f>
              <c:numCache>
                <c:formatCode>General</c:formatCode>
                <c:ptCount val="493"/>
                <c:pt idx="0">
                  <c:v>-2.6699999999999998E-4</c:v>
                </c:pt>
                <c:pt idx="1">
                  <c:v>-2.7300000000000002E-4</c:v>
                </c:pt>
                <c:pt idx="2">
                  <c:v>-2.7799999999999998E-4</c:v>
                </c:pt>
                <c:pt idx="3">
                  <c:v>-2.8400000000000002E-4</c:v>
                </c:pt>
                <c:pt idx="4">
                  <c:v>-2.9E-4</c:v>
                </c:pt>
                <c:pt idx="5">
                  <c:v>-2.9500000000000001E-4</c:v>
                </c:pt>
                <c:pt idx="6">
                  <c:v>-3.01E-4</c:v>
                </c:pt>
                <c:pt idx="7">
                  <c:v>-3.0699999999999998E-4</c:v>
                </c:pt>
                <c:pt idx="8">
                  <c:v>-3.1300000000000002E-4</c:v>
                </c:pt>
                <c:pt idx="9">
                  <c:v>-3.1799999999999998E-4</c:v>
                </c:pt>
                <c:pt idx="10">
                  <c:v>-3.2400000000000001E-4</c:v>
                </c:pt>
                <c:pt idx="11">
                  <c:v>-3.2400000000000001E-4</c:v>
                </c:pt>
                <c:pt idx="12">
                  <c:v>-3.3E-4</c:v>
                </c:pt>
                <c:pt idx="13">
                  <c:v>-3.3500000000000001E-4</c:v>
                </c:pt>
                <c:pt idx="14">
                  <c:v>-3.4099999999999999E-4</c:v>
                </c:pt>
                <c:pt idx="15">
                  <c:v>-3.4699999999999998E-4</c:v>
                </c:pt>
                <c:pt idx="16">
                  <c:v>-3.5199999999999999E-4</c:v>
                </c:pt>
                <c:pt idx="17">
                  <c:v>-3.5799999999999997E-4</c:v>
                </c:pt>
                <c:pt idx="18">
                  <c:v>-3.6400000000000001E-4</c:v>
                </c:pt>
                <c:pt idx="19">
                  <c:v>-3.6999999999999999E-4</c:v>
                </c:pt>
                <c:pt idx="20">
                  <c:v>-3.7500000000000001E-4</c:v>
                </c:pt>
                <c:pt idx="21">
                  <c:v>-3.8099999999999999E-4</c:v>
                </c:pt>
                <c:pt idx="22">
                  <c:v>-3.8099999999999999E-4</c:v>
                </c:pt>
                <c:pt idx="23">
                  <c:v>-3.8699999999999997E-4</c:v>
                </c:pt>
                <c:pt idx="24">
                  <c:v>-3.9300000000000001E-4</c:v>
                </c:pt>
                <c:pt idx="25">
                  <c:v>-3.9800000000000002E-4</c:v>
                </c:pt>
                <c:pt idx="26">
                  <c:v>-4.0400000000000001E-4</c:v>
                </c:pt>
                <c:pt idx="27">
                  <c:v>-4.0999999999999999E-4</c:v>
                </c:pt>
                <c:pt idx="28">
                  <c:v>-4.1599999999999997E-4</c:v>
                </c:pt>
                <c:pt idx="29">
                  <c:v>-4.2200000000000001E-4</c:v>
                </c:pt>
                <c:pt idx="30">
                  <c:v>-4.28E-4</c:v>
                </c:pt>
                <c:pt idx="31">
                  <c:v>-4.3399999999999998E-4</c:v>
                </c:pt>
                <c:pt idx="32">
                  <c:v>-4.4000000000000002E-4</c:v>
                </c:pt>
                <c:pt idx="33">
                  <c:v>-4.4000000000000002E-4</c:v>
                </c:pt>
                <c:pt idx="34">
                  <c:v>-4.4700000000000002E-4</c:v>
                </c:pt>
                <c:pt idx="35">
                  <c:v>-4.5300000000000001E-4</c:v>
                </c:pt>
                <c:pt idx="36">
                  <c:v>-4.6000000000000001E-4</c:v>
                </c:pt>
                <c:pt idx="37">
                  <c:v>-4.66E-4</c:v>
                </c:pt>
                <c:pt idx="38">
                  <c:v>-4.73E-4</c:v>
                </c:pt>
                <c:pt idx="39">
                  <c:v>-4.7899999999999999E-4</c:v>
                </c:pt>
                <c:pt idx="40">
                  <c:v>-4.8799999999999999E-4</c:v>
                </c:pt>
                <c:pt idx="41">
                  <c:v>-4.9600000000000002E-4</c:v>
                </c:pt>
                <c:pt idx="42">
                  <c:v>-5.04E-4</c:v>
                </c:pt>
                <c:pt idx="43">
                  <c:v>-5.1199999999999998E-4</c:v>
                </c:pt>
                <c:pt idx="44">
                  <c:v>-5.1199999999999998E-4</c:v>
                </c:pt>
                <c:pt idx="45">
                  <c:v>-5.1999999999999995E-4</c:v>
                </c:pt>
                <c:pt idx="46">
                  <c:v>-5.2899999999999996E-4</c:v>
                </c:pt>
                <c:pt idx="47">
                  <c:v>-5.3700000000000004E-4</c:v>
                </c:pt>
                <c:pt idx="48">
                  <c:v>-5.4500000000000002E-4</c:v>
                </c:pt>
                <c:pt idx="49">
                  <c:v>-5.53E-4</c:v>
                </c:pt>
                <c:pt idx="50">
                  <c:v>-5.62E-4</c:v>
                </c:pt>
                <c:pt idx="51">
                  <c:v>-5.71E-4</c:v>
                </c:pt>
                <c:pt idx="52">
                  <c:v>-5.8E-4</c:v>
                </c:pt>
                <c:pt idx="53">
                  <c:v>-5.8900000000000001E-4</c:v>
                </c:pt>
                <c:pt idx="54">
                  <c:v>-5.9900000000000003E-4</c:v>
                </c:pt>
                <c:pt idx="55">
                  <c:v>-5.9900000000000003E-4</c:v>
                </c:pt>
                <c:pt idx="56">
                  <c:v>-6.0800000000000003E-4</c:v>
                </c:pt>
                <c:pt idx="57">
                  <c:v>-6.1700000000000004E-4</c:v>
                </c:pt>
                <c:pt idx="58">
                  <c:v>-6.29E-4</c:v>
                </c:pt>
                <c:pt idx="59">
                  <c:v>-6.4099999999999997E-4</c:v>
                </c:pt>
                <c:pt idx="60">
                  <c:v>-6.5200000000000002E-4</c:v>
                </c:pt>
                <c:pt idx="61">
                  <c:v>-6.6399999999999999E-4</c:v>
                </c:pt>
                <c:pt idx="62">
                  <c:v>-6.78E-4</c:v>
                </c:pt>
                <c:pt idx="63">
                  <c:v>-6.8900000000000005E-4</c:v>
                </c:pt>
                <c:pt idx="64">
                  <c:v>-7.0299999999999996E-4</c:v>
                </c:pt>
                <c:pt idx="65">
                  <c:v>-7.1500000000000003E-4</c:v>
                </c:pt>
                <c:pt idx="66">
                  <c:v>-7.1500000000000003E-4</c:v>
                </c:pt>
                <c:pt idx="67">
                  <c:v>-7.2900000000000005E-4</c:v>
                </c:pt>
                <c:pt idx="68">
                  <c:v>-7.4299999999999995E-4</c:v>
                </c:pt>
                <c:pt idx="69">
                  <c:v>-7.5699999999999997E-4</c:v>
                </c:pt>
                <c:pt idx="70">
                  <c:v>-7.6999999999999996E-4</c:v>
                </c:pt>
                <c:pt idx="71">
                  <c:v>-7.8399999999999997E-4</c:v>
                </c:pt>
                <c:pt idx="72">
                  <c:v>-7.9799999999999999E-4</c:v>
                </c:pt>
                <c:pt idx="73">
                  <c:v>-8.12E-4</c:v>
                </c:pt>
                <c:pt idx="74">
                  <c:v>-8.2799999999999996E-4</c:v>
                </c:pt>
                <c:pt idx="75">
                  <c:v>-8.4400000000000002E-4</c:v>
                </c:pt>
                <c:pt idx="76">
                  <c:v>-8.5999999999999998E-4</c:v>
                </c:pt>
                <c:pt idx="77">
                  <c:v>-8.5999999999999998E-4</c:v>
                </c:pt>
                <c:pt idx="78">
                  <c:v>-8.7699999999999996E-4</c:v>
                </c:pt>
                <c:pt idx="79">
                  <c:v>-8.9499999999999996E-4</c:v>
                </c:pt>
                <c:pt idx="80">
                  <c:v>-9.1299999999999997E-4</c:v>
                </c:pt>
                <c:pt idx="81">
                  <c:v>-9.3199999999999999E-4</c:v>
                </c:pt>
                <c:pt idx="82">
                  <c:v>-9.5E-4</c:v>
                </c:pt>
                <c:pt idx="83">
                  <c:v>-9.6900000000000003E-4</c:v>
                </c:pt>
                <c:pt idx="84">
                  <c:v>-9.8700000000000003E-4</c:v>
                </c:pt>
                <c:pt idx="85">
                  <c:v>-1.005E-3</c:v>
                </c:pt>
                <c:pt idx="86">
                  <c:v>-1.024E-3</c:v>
                </c:pt>
                <c:pt idx="87">
                  <c:v>-1.0449999999999999E-3</c:v>
                </c:pt>
                <c:pt idx="88">
                  <c:v>-1.0449999999999999E-3</c:v>
                </c:pt>
                <c:pt idx="89">
                  <c:v>-1.067E-3</c:v>
                </c:pt>
                <c:pt idx="90">
                  <c:v>-1.088E-3</c:v>
                </c:pt>
                <c:pt idx="91">
                  <c:v>-1.1100000000000001E-3</c:v>
                </c:pt>
                <c:pt idx="92">
                  <c:v>-1.1310000000000001E-3</c:v>
                </c:pt>
                <c:pt idx="93">
                  <c:v>-1.1529999999999999E-3</c:v>
                </c:pt>
                <c:pt idx="94">
                  <c:v>-1.175E-3</c:v>
                </c:pt>
                <c:pt idx="95">
                  <c:v>-1.2019999999999999E-3</c:v>
                </c:pt>
                <c:pt idx="96">
                  <c:v>-1.2290000000000001E-3</c:v>
                </c:pt>
                <c:pt idx="97">
                  <c:v>-1.256E-3</c:v>
                </c:pt>
                <c:pt idx="98">
                  <c:v>-1.284E-3</c:v>
                </c:pt>
                <c:pt idx="99">
                  <c:v>-1.284E-3</c:v>
                </c:pt>
                <c:pt idx="100">
                  <c:v>-1.3110000000000001E-3</c:v>
                </c:pt>
                <c:pt idx="101">
                  <c:v>-1.3439999999999999E-3</c:v>
                </c:pt>
                <c:pt idx="102">
                  <c:v>-1.374E-3</c:v>
                </c:pt>
                <c:pt idx="103">
                  <c:v>-1.3990000000000001E-3</c:v>
                </c:pt>
                <c:pt idx="104">
                  <c:v>-1.4250000000000001E-3</c:v>
                </c:pt>
                <c:pt idx="105">
                  <c:v>-1.4519999999999999E-3</c:v>
                </c:pt>
                <c:pt idx="106">
                  <c:v>-1.4779999999999999E-3</c:v>
                </c:pt>
                <c:pt idx="107">
                  <c:v>-1.5039999999999999E-3</c:v>
                </c:pt>
                <c:pt idx="108">
                  <c:v>-1.531E-3</c:v>
                </c:pt>
                <c:pt idx="109">
                  <c:v>-1.557E-3</c:v>
                </c:pt>
                <c:pt idx="110">
                  <c:v>-1.557E-3</c:v>
                </c:pt>
                <c:pt idx="111">
                  <c:v>-1.583E-3</c:v>
                </c:pt>
                <c:pt idx="112">
                  <c:v>-1.6100000000000001E-3</c:v>
                </c:pt>
                <c:pt idx="113">
                  <c:v>-1.639E-3</c:v>
                </c:pt>
                <c:pt idx="114">
                  <c:v>-1.6750000000000001E-3</c:v>
                </c:pt>
                <c:pt idx="115">
                  <c:v>-1.7099999999999999E-3</c:v>
                </c:pt>
                <c:pt idx="116">
                  <c:v>-1.7440000000000001E-3</c:v>
                </c:pt>
                <c:pt idx="117">
                  <c:v>-1.7780000000000001E-3</c:v>
                </c:pt>
                <c:pt idx="118">
                  <c:v>-1.8109999999999999E-3</c:v>
                </c:pt>
                <c:pt idx="119">
                  <c:v>-1.8439999999999999E-3</c:v>
                </c:pt>
                <c:pt idx="120">
                  <c:v>-1.8760000000000001E-3</c:v>
                </c:pt>
                <c:pt idx="121">
                  <c:v>-1.8760000000000001E-3</c:v>
                </c:pt>
                <c:pt idx="122">
                  <c:v>-1.9120000000000001E-3</c:v>
                </c:pt>
                <c:pt idx="123">
                  <c:v>-1.9469999999999999E-3</c:v>
                </c:pt>
                <c:pt idx="124">
                  <c:v>-1.9880000000000002E-3</c:v>
                </c:pt>
                <c:pt idx="125">
                  <c:v>-2.0270000000000002E-3</c:v>
                </c:pt>
                <c:pt idx="126">
                  <c:v>-2.068E-3</c:v>
                </c:pt>
                <c:pt idx="127">
                  <c:v>-2.1090000000000002E-3</c:v>
                </c:pt>
                <c:pt idx="128">
                  <c:v>-2.1519999999999998E-3</c:v>
                </c:pt>
                <c:pt idx="129">
                  <c:v>-2.1879999999999998E-3</c:v>
                </c:pt>
                <c:pt idx="130">
                  <c:v>-2.2290000000000001E-3</c:v>
                </c:pt>
                <c:pt idx="131">
                  <c:v>-2.2699999999999999E-3</c:v>
                </c:pt>
                <c:pt idx="132">
                  <c:v>-2.2699999999999999E-3</c:v>
                </c:pt>
                <c:pt idx="133">
                  <c:v>-2.3140000000000001E-3</c:v>
                </c:pt>
                <c:pt idx="134">
                  <c:v>-2.3530000000000001E-3</c:v>
                </c:pt>
                <c:pt idx="135">
                  <c:v>-2.395E-3</c:v>
                </c:pt>
                <c:pt idx="136">
                  <c:v>-2.4359999999999998E-3</c:v>
                </c:pt>
                <c:pt idx="137">
                  <c:v>-2.428E-3</c:v>
                </c:pt>
                <c:pt idx="138">
                  <c:v>-2.4529999999999999E-3</c:v>
                </c:pt>
                <c:pt idx="139">
                  <c:v>-2.4659999999999999E-3</c:v>
                </c:pt>
                <c:pt idx="140">
                  <c:v>-2.4789999999999999E-3</c:v>
                </c:pt>
                <c:pt idx="141">
                  <c:v>-2.493E-3</c:v>
                </c:pt>
                <c:pt idx="142">
                  <c:v>-2.506E-3</c:v>
                </c:pt>
                <c:pt idx="143">
                  <c:v>-2.506E-3</c:v>
                </c:pt>
                <c:pt idx="144">
                  <c:v>-2.5209999999999998E-3</c:v>
                </c:pt>
                <c:pt idx="145">
                  <c:v>-2.5379999999999999E-3</c:v>
                </c:pt>
                <c:pt idx="146">
                  <c:v>-2.5579999999999999E-3</c:v>
                </c:pt>
                <c:pt idx="147">
                  <c:v>-2.581E-3</c:v>
                </c:pt>
                <c:pt idx="148">
                  <c:v>-2.6059999999999998E-3</c:v>
                </c:pt>
                <c:pt idx="149">
                  <c:v>-2.63E-3</c:v>
                </c:pt>
                <c:pt idx="150">
                  <c:v>-2.6679999999999998E-3</c:v>
                </c:pt>
                <c:pt idx="151">
                  <c:v>-2.7039999999999998E-3</c:v>
                </c:pt>
                <c:pt idx="152">
                  <c:v>-2.7399999999999998E-3</c:v>
                </c:pt>
                <c:pt idx="153">
                  <c:v>-2.7759999999999998E-3</c:v>
                </c:pt>
                <c:pt idx="154">
                  <c:v>-2.7759999999999998E-3</c:v>
                </c:pt>
                <c:pt idx="155">
                  <c:v>-2.8110000000000001E-3</c:v>
                </c:pt>
                <c:pt idx="156">
                  <c:v>-2.8470000000000001E-3</c:v>
                </c:pt>
                <c:pt idx="157">
                  <c:v>-2.8809999999999999E-3</c:v>
                </c:pt>
                <c:pt idx="158">
                  <c:v>-2.9160000000000002E-3</c:v>
                </c:pt>
                <c:pt idx="159">
                  <c:v>-2.9759999999999999E-3</c:v>
                </c:pt>
                <c:pt idx="160">
                  <c:v>-3.0240000000000002E-3</c:v>
                </c:pt>
                <c:pt idx="161">
                  <c:v>-3.075E-3</c:v>
                </c:pt>
                <c:pt idx="162">
                  <c:v>-3.1250000000000002E-3</c:v>
                </c:pt>
                <c:pt idx="163">
                  <c:v>-3.1749999999999999E-3</c:v>
                </c:pt>
                <c:pt idx="164">
                  <c:v>-3.2490000000000002E-3</c:v>
                </c:pt>
                <c:pt idx="165">
                  <c:v>-3.2490000000000002E-3</c:v>
                </c:pt>
                <c:pt idx="166">
                  <c:v>-3.32E-3</c:v>
                </c:pt>
                <c:pt idx="167">
                  <c:v>-3.3899999999999998E-3</c:v>
                </c:pt>
                <c:pt idx="168">
                  <c:v>-3.4789999999999999E-3</c:v>
                </c:pt>
                <c:pt idx="169">
                  <c:v>-3.5639999999999999E-3</c:v>
                </c:pt>
                <c:pt idx="170">
                  <c:v>-3.6489999999999999E-3</c:v>
                </c:pt>
                <c:pt idx="171">
                  <c:v>-3.79E-3</c:v>
                </c:pt>
                <c:pt idx="172">
                  <c:v>-3.9160000000000002E-3</c:v>
                </c:pt>
                <c:pt idx="173">
                  <c:v>-4.0169999999999997E-3</c:v>
                </c:pt>
                <c:pt idx="174">
                  <c:v>-4.1260000000000003E-3</c:v>
                </c:pt>
                <c:pt idx="175">
                  <c:v>-4.359E-3</c:v>
                </c:pt>
                <c:pt idx="176">
                  <c:v>-4.359E-3</c:v>
                </c:pt>
                <c:pt idx="177">
                  <c:v>-4.5380000000000004E-3</c:v>
                </c:pt>
                <c:pt idx="178">
                  <c:v>-4.79E-3</c:v>
                </c:pt>
                <c:pt idx="179">
                  <c:v>-5.0350000000000004E-3</c:v>
                </c:pt>
                <c:pt idx="180">
                  <c:v>-5.3600000000000002E-3</c:v>
                </c:pt>
                <c:pt idx="181">
                  <c:v>-5.672E-3</c:v>
                </c:pt>
                <c:pt idx="182">
                  <c:v>-6.4089999999999998E-3</c:v>
                </c:pt>
                <c:pt idx="183">
                  <c:v>-6.4790000000000004E-3</c:v>
                </c:pt>
                <c:pt idx="184">
                  <c:v>-6.659E-3</c:v>
                </c:pt>
                <c:pt idx="185">
                  <c:v>-6.8079999999999998E-3</c:v>
                </c:pt>
                <c:pt idx="186">
                  <c:v>-6.9230000000000003E-3</c:v>
                </c:pt>
                <c:pt idx="187">
                  <c:v>-6.9230000000000003E-3</c:v>
                </c:pt>
                <c:pt idx="188">
                  <c:v>-7.0530000000000002E-3</c:v>
                </c:pt>
                <c:pt idx="189">
                  <c:v>-7.1830000000000001E-3</c:v>
                </c:pt>
                <c:pt idx="190">
                  <c:v>-7.3150000000000003E-3</c:v>
                </c:pt>
                <c:pt idx="191">
                  <c:v>-7.4469999999999996E-3</c:v>
                </c:pt>
                <c:pt idx="192">
                  <c:v>-7.5830000000000003E-3</c:v>
                </c:pt>
                <c:pt idx="193">
                  <c:v>-7.6740000000000003E-3</c:v>
                </c:pt>
                <c:pt idx="194">
                  <c:v>-7.7840000000000001E-3</c:v>
                </c:pt>
                <c:pt idx="195">
                  <c:v>-7.8949999999999992E-3</c:v>
                </c:pt>
                <c:pt idx="196">
                  <c:v>-8.0059999999999992E-3</c:v>
                </c:pt>
                <c:pt idx="197">
                  <c:v>-8.1169999999999992E-3</c:v>
                </c:pt>
                <c:pt idx="198">
                  <c:v>-8.1169999999999992E-3</c:v>
                </c:pt>
                <c:pt idx="199">
                  <c:v>-8.2299999999999995E-3</c:v>
                </c:pt>
                <c:pt idx="200">
                  <c:v>-8.3440000000000007E-3</c:v>
                </c:pt>
                <c:pt idx="201">
                  <c:v>-8.4580000000000002E-3</c:v>
                </c:pt>
                <c:pt idx="202">
                  <c:v>-8.5699999999999995E-3</c:v>
                </c:pt>
                <c:pt idx="203">
                  <c:v>-8.6840000000000007E-3</c:v>
                </c:pt>
                <c:pt idx="204">
                  <c:v>-8.8000000000000005E-3</c:v>
                </c:pt>
                <c:pt idx="205">
                  <c:v>-8.914E-3</c:v>
                </c:pt>
                <c:pt idx="206">
                  <c:v>-9.0279999999999996E-3</c:v>
                </c:pt>
                <c:pt idx="207">
                  <c:v>-9.1439999999999994E-3</c:v>
                </c:pt>
                <c:pt idx="208">
                  <c:v>-9.2589999999999999E-3</c:v>
                </c:pt>
                <c:pt idx="209">
                  <c:v>-9.2589999999999999E-3</c:v>
                </c:pt>
                <c:pt idx="210">
                  <c:v>-9.3740000000000004E-3</c:v>
                </c:pt>
                <c:pt idx="211">
                  <c:v>-9.4889999999999992E-3</c:v>
                </c:pt>
                <c:pt idx="212">
                  <c:v>-9.6039999999999997E-3</c:v>
                </c:pt>
                <c:pt idx="213">
                  <c:v>-9.7190000000000002E-3</c:v>
                </c:pt>
                <c:pt idx="214">
                  <c:v>-9.835E-3</c:v>
                </c:pt>
                <c:pt idx="215">
                  <c:v>-9.9500000000000005E-3</c:v>
                </c:pt>
                <c:pt idx="216">
                  <c:v>-1.0049000000000001E-2</c:v>
                </c:pt>
                <c:pt idx="217">
                  <c:v>-1.0154E-2</c:v>
                </c:pt>
                <c:pt idx="218">
                  <c:v>-1.0244E-2</c:v>
                </c:pt>
                <c:pt idx="219">
                  <c:v>-1.034E-2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1-41F4-9E96-818EDC97D25F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1.0962213640442574E-6</c:v>
                </c:pt>
                <c:pt idx="1">
                  <c:v>3.3302095119692888E-3</c:v>
                </c:pt>
                <c:pt idx="2">
                  <c:v>6.6615152453026226E-3</c:v>
                </c:pt>
                <c:pt idx="3">
                  <c:v>9.9928209786359547E-3</c:v>
                </c:pt>
                <c:pt idx="4">
                  <c:v>1.3324126711969289E-2</c:v>
                </c:pt>
                <c:pt idx="5">
                  <c:v>1.6655432445302622E-2</c:v>
                </c:pt>
                <c:pt idx="6">
                  <c:v>1.9986738178635957E-2</c:v>
                </c:pt>
                <c:pt idx="7">
                  <c:v>2.3318043911969292E-2</c:v>
                </c:pt>
                <c:pt idx="8">
                  <c:v>2.6649349645302627E-2</c:v>
                </c:pt>
                <c:pt idx="9">
                  <c:v>2.9980655378635958E-2</c:v>
                </c:pt>
                <c:pt idx="10">
                  <c:v>3.3311961111969289E-2</c:v>
                </c:pt>
                <c:pt idx="11">
                  <c:v>3.664326684530262E-2</c:v>
                </c:pt>
                <c:pt idx="12">
                  <c:v>3.9974572578635952E-2</c:v>
                </c:pt>
                <c:pt idx="13">
                  <c:v>4.3305878311969283E-2</c:v>
                </c:pt>
                <c:pt idx="14">
                  <c:v>4.6637184045302614E-2</c:v>
                </c:pt>
                <c:pt idx="15">
                  <c:v>4.9968489778635945E-2</c:v>
                </c:pt>
                <c:pt idx="16">
                  <c:v>5.329979551196927E-2</c:v>
                </c:pt>
                <c:pt idx="17">
                  <c:v>5.6631101245302601E-2</c:v>
                </c:pt>
                <c:pt idx="18">
                  <c:v>5.9962406978635932E-2</c:v>
                </c:pt>
                <c:pt idx="19">
                  <c:v>6.3293712711969263E-2</c:v>
                </c:pt>
                <c:pt idx="20">
                  <c:v>6.6625018445302608E-2</c:v>
                </c:pt>
                <c:pt idx="21">
                  <c:v>6.995632417863594E-2</c:v>
                </c:pt>
                <c:pt idx="22">
                  <c:v>7.3287629911969271E-2</c:v>
                </c:pt>
                <c:pt idx="23">
                  <c:v>7.6618935645302616E-2</c:v>
                </c:pt>
                <c:pt idx="24">
                  <c:v>7.9950241378635947E-2</c:v>
                </c:pt>
                <c:pt idx="25">
                  <c:v>8.3281547111969292E-2</c:v>
                </c:pt>
                <c:pt idx="26">
                  <c:v>8.6612852845302624E-2</c:v>
                </c:pt>
                <c:pt idx="27">
                  <c:v>8.9944158578635969E-2</c:v>
                </c:pt>
                <c:pt idx="28">
                  <c:v>9.3275464311969272E-2</c:v>
                </c:pt>
                <c:pt idx="29">
                  <c:v>9.6606770045302617E-2</c:v>
                </c:pt>
                <c:pt idx="30">
                  <c:v>9.9938075778635935E-2</c:v>
                </c:pt>
                <c:pt idx="31">
                  <c:v>0.10326938151196928</c:v>
                </c:pt>
                <c:pt idx="32">
                  <c:v>0.10660068724530262</c:v>
                </c:pt>
                <c:pt idx="33">
                  <c:v>0.10993199297863594</c:v>
                </c:pt>
                <c:pt idx="34">
                  <c:v>0.11326329871196932</c:v>
                </c:pt>
                <c:pt idx="35">
                  <c:v>0.11659460444530265</c:v>
                </c:pt>
                <c:pt idx="36">
                  <c:v>0.11992591017863599</c:v>
                </c:pt>
                <c:pt idx="37">
                  <c:v>0.12325721591196934</c:v>
                </c:pt>
                <c:pt idx="38">
                  <c:v>0.12658852164530268</c:v>
                </c:pt>
                <c:pt idx="39">
                  <c:v>0.12991982737863603</c:v>
                </c:pt>
                <c:pt idx="40">
                  <c:v>0.13325113311196937</c:v>
                </c:pt>
                <c:pt idx="41">
                  <c:v>0.13658243884530274</c:v>
                </c:pt>
                <c:pt idx="42">
                  <c:v>0.13991374457863606</c:v>
                </c:pt>
                <c:pt idx="43">
                  <c:v>0.14324505031196941</c:v>
                </c:pt>
                <c:pt idx="44">
                  <c:v>0.14657635604530272</c:v>
                </c:pt>
                <c:pt idx="45">
                  <c:v>0.14990766177863613</c:v>
                </c:pt>
                <c:pt idx="46">
                  <c:v>0.15323896751196944</c:v>
                </c:pt>
                <c:pt idx="47">
                  <c:v>0.15657027324530279</c:v>
                </c:pt>
                <c:pt idx="48">
                  <c:v>0.15990157897863613</c:v>
                </c:pt>
                <c:pt idx="49">
                  <c:v>0.16323288471196948</c:v>
                </c:pt>
                <c:pt idx="50">
                  <c:v>0.16656419044530282</c:v>
                </c:pt>
                <c:pt idx="51">
                  <c:v>0.16989549617863617</c:v>
                </c:pt>
                <c:pt idx="52">
                  <c:v>0.17322680191196951</c:v>
                </c:pt>
                <c:pt idx="53">
                  <c:v>0.17655810764530283</c:v>
                </c:pt>
                <c:pt idx="54">
                  <c:v>0.1798894133786362</c:v>
                </c:pt>
                <c:pt idx="55">
                  <c:v>0.18322071911196952</c:v>
                </c:pt>
                <c:pt idx="56">
                  <c:v>0.18655202484530289</c:v>
                </c:pt>
                <c:pt idx="57">
                  <c:v>0.18988333057863621</c:v>
                </c:pt>
                <c:pt idx="58">
                  <c:v>0.19321463631196958</c:v>
                </c:pt>
                <c:pt idx="59">
                  <c:v>0.19654594204530293</c:v>
                </c:pt>
                <c:pt idx="60">
                  <c:v>0.19987724777863597</c:v>
                </c:pt>
              </c:numCache>
            </c:numRef>
          </c:xVal>
          <c:yVal>
            <c:numRef>
              <c:f>'Grafik (+X)'!$Q$8:$Q$500</c:f>
              <c:numCache>
                <c:formatCode>General</c:formatCode>
                <c:ptCount val="493"/>
                <c:pt idx="0">
                  <c:v>-8.2999999999999998E-5</c:v>
                </c:pt>
                <c:pt idx="1">
                  <c:v>-6.8999999999999997E-5</c:v>
                </c:pt>
                <c:pt idx="2">
                  <c:v>-5.5999999999999999E-5</c:v>
                </c:pt>
                <c:pt idx="3">
                  <c:v>-4.3000000000000002E-5</c:v>
                </c:pt>
                <c:pt idx="4">
                  <c:v>-2.9E-5</c:v>
                </c:pt>
                <c:pt idx="5">
                  <c:v>-1.5999999999999999E-5</c:v>
                </c:pt>
                <c:pt idx="6">
                  <c:v>-3.0000000000000001E-6</c:v>
                </c:pt>
                <c:pt idx="7">
                  <c:v>1.0000000000000001E-5</c:v>
                </c:pt>
                <c:pt idx="8">
                  <c:v>2.4000000000000001E-5</c:v>
                </c:pt>
                <c:pt idx="9">
                  <c:v>3.8000000000000002E-5</c:v>
                </c:pt>
                <c:pt idx="10">
                  <c:v>5.3000000000000001E-5</c:v>
                </c:pt>
                <c:pt idx="11">
                  <c:v>6.9999999999999994E-5</c:v>
                </c:pt>
                <c:pt idx="12">
                  <c:v>9.5000000000000005E-5</c:v>
                </c:pt>
                <c:pt idx="13">
                  <c:v>1.18E-4</c:v>
                </c:pt>
                <c:pt idx="14">
                  <c:v>1.4100000000000001E-4</c:v>
                </c:pt>
                <c:pt idx="15">
                  <c:v>1.74E-4</c:v>
                </c:pt>
                <c:pt idx="16">
                  <c:v>2.05E-4</c:v>
                </c:pt>
                <c:pt idx="17">
                  <c:v>2.5599999999999999E-4</c:v>
                </c:pt>
                <c:pt idx="18">
                  <c:v>3.19E-4</c:v>
                </c:pt>
                <c:pt idx="19">
                  <c:v>3.9800000000000002E-4</c:v>
                </c:pt>
                <c:pt idx="20">
                  <c:v>4.9299999999999995E-4</c:v>
                </c:pt>
                <c:pt idx="21">
                  <c:v>5.9000000000000003E-4</c:v>
                </c:pt>
                <c:pt idx="22">
                  <c:v>6.9700000000000003E-4</c:v>
                </c:pt>
                <c:pt idx="23">
                  <c:v>8.1400000000000005E-4</c:v>
                </c:pt>
                <c:pt idx="24">
                  <c:v>9.2500000000000004E-4</c:v>
                </c:pt>
                <c:pt idx="25">
                  <c:v>1.0610000000000001E-3</c:v>
                </c:pt>
                <c:pt idx="26">
                  <c:v>1.1980000000000001E-3</c:v>
                </c:pt>
                <c:pt idx="27">
                  <c:v>1.3359999999999999E-3</c:v>
                </c:pt>
                <c:pt idx="28">
                  <c:v>1.5319999999999999E-3</c:v>
                </c:pt>
                <c:pt idx="29">
                  <c:v>1.702E-3</c:v>
                </c:pt>
                <c:pt idx="30">
                  <c:v>1.853E-3</c:v>
                </c:pt>
                <c:pt idx="31">
                  <c:v>1.9819999999999998E-3</c:v>
                </c:pt>
                <c:pt idx="32">
                  <c:v>2.1770000000000001E-3</c:v>
                </c:pt>
                <c:pt idx="33">
                  <c:v>2.3500000000000001E-3</c:v>
                </c:pt>
                <c:pt idx="34">
                  <c:v>2.516E-3</c:v>
                </c:pt>
                <c:pt idx="35">
                  <c:v>2.725E-3</c:v>
                </c:pt>
                <c:pt idx="36">
                  <c:v>2.9529999999999999E-3</c:v>
                </c:pt>
                <c:pt idx="37">
                  <c:v>3.2490000000000002E-3</c:v>
                </c:pt>
                <c:pt idx="38">
                  <c:v>3.6089999999999998E-3</c:v>
                </c:pt>
                <c:pt idx="39">
                  <c:v>4.0590000000000001E-3</c:v>
                </c:pt>
                <c:pt idx="40">
                  <c:v>4.5059999999999996E-3</c:v>
                </c:pt>
                <c:pt idx="41">
                  <c:v>4.9240000000000004E-3</c:v>
                </c:pt>
                <c:pt idx="42">
                  <c:v>5.3439999999999998E-3</c:v>
                </c:pt>
                <c:pt idx="43">
                  <c:v>5.6959999999999997E-3</c:v>
                </c:pt>
                <c:pt idx="44">
                  <c:v>6.0650000000000001E-3</c:v>
                </c:pt>
                <c:pt idx="45">
                  <c:v>6.4190000000000002E-3</c:v>
                </c:pt>
                <c:pt idx="46">
                  <c:v>6.7660000000000003E-3</c:v>
                </c:pt>
                <c:pt idx="47">
                  <c:v>7.0629999999999998E-3</c:v>
                </c:pt>
                <c:pt idx="48">
                  <c:v>7.3020000000000003E-3</c:v>
                </c:pt>
                <c:pt idx="49">
                  <c:v>7.5180000000000004E-3</c:v>
                </c:pt>
                <c:pt idx="50">
                  <c:v>7.4660000000000004E-3</c:v>
                </c:pt>
                <c:pt idx="51">
                  <c:v>7.2059999999999997E-3</c:v>
                </c:pt>
                <c:pt idx="52">
                  <c:v>7.2899999999999996E-3</c:v>
                </c:pt>
                <c:pt idx="53">
                  <c:v>7.3610000000000004E-3</c:v>
                </c:pt>
                <c:pt idx="54">
                  <c:v>7.4679999999999998E-3</c:v>
                </c:pt>
                <c:pt idx="55">
                  <c:v>7.7759999999999999E-3</c:v>
                </c:pt>
                <c:pt idx="56">
                  <c:v>8.0420000000000005E-3</c:v>
                </c:pt>
                <c:pt idx="57">
                  <c:v>8.3079999999999994E-3</c:v>
                </c:pt>
                <c:pt idx="58">
                  <c:v>8.5859999999999999E-3</c:v>
                </c:pt>
                <c:pt idx="59">
                  <c:v>8.907E-3</c:v>
                </c:pt>
                <c:pt idx="60">
                  <c:v>9.2180000000000005E-3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1-41F4-9E96-818EDC97D25F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1.0962213640442574E-6</c:v>
                </c:pt>
                <c:pt idx="1">
                  <c:v>9.9829547863595569E-4</c:v>
                </c:pt>
                <c:pt idx="2">
                  <c:v>1.997687178635956E-3</c:v>
                </c:pt>
                <c:pt idx="3">
                  <c:v>2.9970788786359559E-3</c:v>
                </c:pt>
                <c:pt idx="4">
                  <c:v>3.9964705786359554E-3</c:v>
                </c:pt>
                <c:pt idx="5">
                  <c:v>4.9958622786359557E-3</c:v>
                </c:pt>
                <c:pt idx="6">
                  <c:v>5.995253978635956E-3</c:v>
                </c:pt>
                <c:pt idx="7">
                  <c:v>6.9946456786359563E-3</c:v>
                </c:pt>
                <c:pt idx="8">
                  <c:v>7.9940373786359566E-3</c:v>
                </c:pt>
                <c:pt idx="9">
                  <c:v>8.9934290786359578E-3</c:v>
                </c:pt>
                <c:pt idx="10">
                  <c:v>9.9928207786359555E-3</c:v>
                </c:pt>
                <c:pt idx="11">
                  <c:v>9.9928207786359555E-3</c:v>
                </c:pt>
                <c:pt idx="12">
                  <c:v>1.0992212478635957E-2</c:v>
                </c:pt>
                <c:pt idx="13">
                  <c:v>1.1991604178635956E-2</c:v>
                </c:pt>
                <c:pt idx="14">
                  <c:v>1.2990995878635957E-2</c:v>
                </c:pt>
                <c:pt idx="15">
                  <c:v>1.3990387578635957E-2</c:v>
                </c:pt>
                <c:pt idx="16">
                  <c:v>1.4989779278635958E-2</c:v>
                </c:pt>
                <c:pt idx="17">
                  <c:v>1.5989170978635957E-2</c:v>
                </c:pt>
                <c:pt idx="18">
                  <c:v>1.6988562678635959E-2</c:v>
                </c:pt>
                <c:pt idx="19">
                  <c:v>1.798795437863596E-2</c:v>
                </c:pt>
                <c:pt idx="20">
                  <c:v>1.8987346078635958E-2</c:v>
                </c:pt>
                <c:pt idx="21">
                  <c:v>1.9986737778635955E-2</c:v>
                </c:pt>
                <c:pt idx="22">
                  <c:v>1.9986737778635955E-2</c:v>
                </c:pt>
                <c:pt idx="23">
                  <c:v>2.0986129478635956E-2</c:v>
                </c:pt>
                <c:pt idx="24">
                  <c:v>2.1985521178635958E-2</c:v>
                </c:pt>
                <c:pt idx="25">
                  <c:v>2.2984912878635955E-2</c:v>
                </c:pt>
                <c:pt idx="26">
                  <c:v>2.3984304578635957E-2</c:v>
                </c:pt>
                <c:pt idx="27">
                  <c:v>2.4983696278635958E-2</c:v>
                </c:pt>
                <c:pt idx="28">
                  <c:v>2.5983087978635959E-2</c:v>
                </c:pt>
                <c:pt idx="29">
                  <c:v>2.6982479678635957E-2</c:v>
                </c:pt>
                <c:pt idx="30">
                  <c:v>2.7981871378635958E-2</c:v>
                </c:pt>
                <c:pt idx="31">
                  <c:v>2.8981263078635959E-2</c:v>
                </c:pt>
                <c:pt idx="32">
                  <c:v>2.9980654778635957E-2</c:v>
                </c:pt>
                <c:pt idx="33">
                  <c:v>2.9980654778635957E-2</c:v>
                </c:pt>
                <c:pt idx="34">
                  <c:v>3.0980046478635954E-2</c:v>
                </c:pt>
                <c:pt idx="35">
                  <c:v>3.1979438178635959E-2</c:v>
                </c:pt>
                <c:pt idx="36">
                  <c:v>3.2978829878635957E-2</c:v>
                </c:pt>
                <c:pt idx="37">
                  <c:v>3.3978221578635955E-2</c:v>
                </c:pt>
                <c:pt idx="38">
                  <c:v>3.4977613278635952E-2</c:v>
                </c:pt>
                <c:pt idx="39">
                  <c:v>3.597700497863595E-2</c:v>
                </c:pt>
                <c:pt idx="40">
                  <c:v>3.6976396678635941E-2</c:v>
                </c:pt>
                <c:pt idx="41">
                  <c:v>3.7975788378635938E-2</c:v>
                </c:pt>
                <c:pt idx="42">
                  <c:v>3.8975180078635936E-2</c:v>
                </c:pt>
                <c:pt idx="43">
                  <c:v>3.9974571778635934E-2</c:v>
                </c:pt>
                <c:pt idx="44">
                  <c:v>3.9974571778635934E-2</c:v>
                </c:pt>
                <c:pt idx="45">
                  <c:v>4.0973963478635932E-2</c:v>
                </c:pt>
                <c:pt idx="46">
                  <c:v>4.1973355178635929E-2</c:v>
                </c:pt>
                <c:pt idx="47">
                  <c:v>4.2972746878635927E-2</c:v>
                </c:pt>
                <c:pt idx="48">
                  <c:v>4.3972138578635925E-2</c:v>
                </c:pt>
                <c:pt idx="49">
                  <c:v>4.4971530278635916E-2</c:v>
                </c:pt>
                <c:pt idx="50">
                  <c:v>4.5970921978635913E-2</c:v>
                </c:pt>
                <c:pt idx="51">
                  <c:v>4.6970313678635911E-2</c:v>
                </c:pt>
                <c:pt idx="52">
                  <c:v>4.7969705378635909E-2</c:v>
                </c:pt>
                <c:pt idx="53">
                  <c:v>4.8969097078635906E-2</c:v>
                </c:pt>
                <c:pt idx="54">
                  <c:v>4.9968488778635904E-2</c:v>
                </c:pt>
                <c:pt idx="55">
                  <c:v>4.9968488778635904E-2</c:v>
                </c:pt>
                <c:pt idx="56">
                  <c:v>5.0967880478635902E-2</c:v>
                </c:pt>
                <c:pt idx="57">
                  <c:v>5.1967272178635893E-2</c:v>
                </c:pt>
                <c:pt idx="58">
                  <c:v>5.296666387863589E-2</c:v>
                </c:pt>
                <c:pt idx="59">
                  <c:v>5.3966055578635888E-2</c:v>
                </c:pt>
                <c:pt idx="60">
                  <c:v>5.4965447278635886E-2</c:v>
                </c:pt>
                <c:pt idx="61">
                  <c:v>5.5964838978635884E-2</c:v>
                </c:pt>
                <c:pt idx="62">
                  <c:v>5.6964230678635881E-2</c:v>
                </c:pt>
                <c:pt idx="63">
                  <c:v>5.7963622378635879E-2</c:v>
                </c:pt>
                <c:pt idx="64">
                  <c:v>5.8963014078635877E-2</c:v>
                </c:pt>
                <c:pt idx="65">
                  <c:v>5.9962405778635867E-2</c:v>
                </c:pt>
                <c:pt idx="66">
                  <c:v>5.9962405778635867E-2</c:v>
                </c:pt>
                <c:pt idx="67">
                  <c:v>6.0961797478635865E-2</c:v>
                </c:pt>
                <c:pt idx="68">
                  <c:v>6.1961189178635863E-2</c:v>
                </c:pt>
                <c:pt idx="69">
                  <c:v>6.2960580878635861E-2</c:v>
                </c:pt>
                <c:pt idx="70">
                  <c:v>6.3959972578635851E-2</c:v>
                </c:pt>
                <c:pt idx="71">
                  <c:v>6.4959364278635856E-2</c:v>
                </c:pt>
                <c:pt idx="72">
                  <c:v>6.5958755978635861E-2</c:v>
                </c:pt>
                <c:pt idx="73">
                  <c:v>6.6958147678635865E-2</c:v>
                </c:pt>
                <c:pt idx="74">
                  <c:v>6.795753937863587E-2</c:v>
                </c:pt>
                <c:pt idx="75">
                  <c:v>6.8956931078635875E-2</c:v>
                </c:pt>
                <c:pt idx="76">
                  <c:v>6.9956322778635865E-2</c:v>
                </c:pt>
                <c:pt idx="77">
                  <c:v>6.9956322778635865E-2</c:v>
                </c:pt>
                <c:pt idx="78">
                  <c:v>7.095571447863587E-2</c:v>
                </c:pt>
                <c:pt idx="79">
                  <c:v>7.1955106178635875E-2</c:v>
                </c:pt>
                <c:pt idx="80">
                  <c:v>7.2954497878635879E-2</c:v>
                </c:pt>
                <c:pt idx="81">
                  <c:v>7.3953889578635884E-2</c:v>
                </c:pt>
                <c:pt idx="82">
                  <c:v>7.4953281278635889E-2</c:v>
                </c:pt>
                <c:pt idx="83">
                  <c:v>7.5952672978635893E-2</c:v>
                </c:pt>
                <c:pt idx="84">
                  <c:v>7.6952064678635898E-2</c:v>
                </c:pt>
                <c:pt idx="85">
                  <c:v>7.7951456378635903E-2</c:v>
                </c:pt>
                <c:pt idx="86">
                  <c:v>7.8950848078635907E-2</c:v>
                </c:pt>
                <c:pt idx="87">
                  <c:v>7.9950239778635857E-2</c:v>
                </c:pt>
                <c:pt idx="88">
                  <c:v>7.9950239778635857E-2</c:v>
                </c:pt>
                <c:pt idx="89">
                  <c:v>8.0949631478635861E-2</c:v>
                </c:pt>
                <c:pt idx="90">
                  <c:v>8.1949023178635866E-2</c:v>
                </c:pt>
                <c:pt idx="91">
                  <c:v>8.294841487863587E-2</c:v>
                </c:pt>
                <c:pt idx="92">
                  <c:v>8.3947806578635875E-2</c:v>
                </c:pt>
                <c:pt idx="93">
                  <c:v>8.494719827863588E-2</c:v>
                </c:pt>
                <c:pt idx="94">
                  <c:v>8.5946589978635884E-2</c:v>
                </c:pt>
                <c:pt idx="95">
                  <c:v>8.6945981678635889E-2</c:v>
                </c:pt>
                <c:pt idx="96">
                  <c:v>8.7945373378635894E-2</c:v>
                </c:pt>
                <c:pt idx="97">
                  <c:v>8.8944765078635898E-2</c:v>
                </c:pt>
                <c:pt idx="98">
                  <c:v>8.9944156778635861E-2</c:v>
                </c:pt>
                <c:pt idx="99">
                  <c:v>8.9944156778635861E-2</c:v>
                </c:pt>
                <c:pt idx="100">
                  <c:v>9.0943548478635866E-2</c:v>
                </c:pt>
                <c:pt idx="101">
                  <c:v>9.1942940178635871E-2</c:v>
                </c:pt>
                <c:pt idx="102">
                  <c:v>9.2942331878635875E-2</c:v>
                </c:pt>
                <c:pt idx="103">
                  <c:v>9.3941723578635866E-2</c:v>
                </c:pt>
                <c:pt idx="104">
                  <c:v>9.4941115278635871E-2</c:v>
                </c:pt>
                <c:pt idx="105">
                  <c:v>9.5940506978635876E-2</c:v>
                </c:pt>
                <c:pt idx="106">
                  <c:v>9.6939898678635866E-2</c:v>
                </c:pt>
                <c:pt idx="107">
                  <c:v>9.7939290378635871E-2</c:v>
                </c:pt>
                <c:pt idx="108">
                  <c:v>9.8938682078635848E-2</c:v>
                </c:pt>
                <c:pt idx="109">
                  <c:v>9.9938073778635853E-2</c:v>
                </c:pt>
                <c:pt idx="110">
                  <c:v>9.9938073778635853E-2</c:v>
                </c:pt>
                <c:pt idx="111">
                  <c:v>0.10093746547863586</c:v>
                </c:pt>
                <c:pt idx="112">
                  <c:v>0.10193685717863586</c:v>
                </c:pt>
                <c:pt idx="113">
                  <c:v>0.10293624887863587</c:v>
                </c:pt>
                <c:pt idx="114">
                  <c:v>0.10393564057863586</c:v>
                </c:pt>
                <c:pt idx="115">
                  <c:v>0.10493503227863586</c:v>
                </c:pt>
                <c:pt idx="116">
                  <c:v>0.10593442397863585</c:v>
                </c:pt>
                <c:pt idx="117">
                  <c:v>0.10693381567863586</c:v>
                </c:pt>
                <c:pt idx="118">
                  <c:v>0.10793320737863586</c:v>
                </c:pt>
                <c:pt idx="119">
                  <c:v>0.10893259907863587</c:v>
                </c:pt>
                <c:pt idx="120">
                  <c:v>0.10993199077863586</c:v>
                </c:pt>
                <c:pt idx="121">
                  <c:v>0.10993199077863586</c:v>
                </c:pt>
                <c:pt idx="122">
                  <c:v>0.11093138247863586</c:v>
                </c:pt>
                <c:pt idx="123">
                  <c:v>0.11193077417863587</c:v>
                </c:pt>
                <c:pt idx="124">
                  <c:v>0.11293016587863586</c:v>
                </c:pt>
                <c:pt idx="125">
                  <c:v>0.11392955757863586</c:v>
                </c:pt>
                <c:pt idx="126">
                  <c:v>0.11492894927863585</c:v>
                </c:pt>
                <c:pt idx="127">
                  <c:v>0.11592834097863586</c:v>
                </c:pt>
                <c:pt idx="128">
                  <c:v>0.11692773267863586</c:v>
                </c:pt>
                <c:pt idx="129">
                  <c:v>0.11792712437863587</c:v>
                </c:pt>
                <c:pt idx="130">
                  <c:v>0.11892651607863587</c:v>
                </c:pt>
                <c:pt idx="131">
                  <c:v>0.11992590777863585</c:v>
                </c:pt>
                <c:pt idx="132">
                  <c:v>0.11992590777863585</c:v>
                </c:pt>
                <c:pt idx="133">
                  <c:v>0.12092529947863585</c:v>
                </c:pt>
                <c:pt idx="134">
                  <c:v>0.12192469117863586</c:v>
                </c:pt>
                <c:pt idx="135">
                  <c:v>0.12292408287863586</c:v>
                </c:pt>
                <c:pt idx="136">
                  <c:v>0.12392347457863587</c:v>
                </c:pt>
                <c:pt idx="137">
                  <c:v>0.12492286627863587</c:v>
                </c:pt>
                <c:pt idx="138">
                  <c:v>0.12592225797863588</c:v>
                </c:pt>
                <c:pt idx="139">
                  <c:v>0.12692164967863587</c:v>
                </c:pt>
                <c:pt idx="140">
                  <c:v>0.12792104137863589</c:v>
                </c:pt>
                <c:pt idx="141">
                  <c:v>0.12892043307863585</c:v>
                </c:pt>
                <c:pt idx="142">
                  <c:v>0.12991982477863584</c:v>
                </c:pt>
                <c:pt idx="143">
                  <c:v>0.12991982477863584</c:v>
                </c:pt>
                <c:pt idx="144">
                  <c:v>0.13091921647863583</c:v>
                </c:pt>
                <c:pt idx="145">
                  <c:v>0.13191860817863585</c:v>
                </c:pt>
                <c:pt idx="146">
                  <c:v>0.13291799987863584</c:v>
                </c:pt>
                <c:pt idx="147">
                  <c:v>0.13391739157863583</c:v>
                </c:pt>
                <c:pt idx="148">
                  <c:v>0.13491678327863582</c:v>
                </c:pt>
                <c:pt idx="149">
                  <c:v>0.13591617497863581</c:v>
                </c:pt>
                <c:pt idx="150">
                  <c:v>0.1369155666786358</c:v>
                </c:pt>
                <c:pt idx="151">
                  <c:v>0.13791495837863579</c:v>
                </c:pt>
                <c:pt idx="152">
                  <c:v>0.13891435007863584</c:v>
                </c:pt>
                <c:pt idx="153">
                  <c:v>0.13991374177863583</c:v>
                </c:pt>
                <c:pt idx="154">
                  <c:v>0.13991374177863583</c:v>
                </c:pt>
                <c:pt idx="155">
                  <c:v>0.14091313347863582</c:v>
                </c:pt>
                <c:pt idx="156">
                  <c:v>0.14191252517863581</c:v>
                </c:pt>
                <c:pt idx="157">
                  <c:v>0.1429119168786358</c:v>
                </c:pt>
                <c:pt idx="158">
                  <c:v>0.14391130857863579</c:v>
                </c:pt>
                <c:pt idx="159">
                  <c:v>0.14491070027863578</c:v>
                </c:pt>
                <c:pt idx="160">
                  <c:v>0.14591009197863578</c:v>
                </c:pt>
                <c:pt idx="161">
                  <c:v>0.14690948367863577</c:v>
                </c:pt>
                <c:pt idx="162">
                  <c:v>0.14790887537863576</c:v>
                </c:pt>
                <c:pt idx="163">
                  <c:v>0.14890826707863575</c:v>
                </c:pt>
                <c:pt idx="164">
                  <c:v>0.14990765877863585</c:v>
                </c:pt>
                <c:pt idx="165">
                  <c:v>0.14990765877863585</c:v>
                </c:pt>
                <c:pt idx="166">
                  <c:v>0.15090705047863584</c:v>
                </c:pt>
                <c:pt idx="167">
                  <c:v>0.1519064421786358</c:v>
                </c:pt>
                <c:pt idx="168">
                  <c:v>0.15290583387863579</c:v>
                </c:pt>
                <c:pt idx="169">
                  <c:v>0.15390522557863581</c:v>
                </c:pt>
                <c:pt idx="170">
                  <c:v>0.1549046172786358</c:v>
                </c:pt>
                <c:pt idx="171">
                  <c:v>0.15590400897863579</c:v>
                </c:pt>
                <c:pt idx="172">
                  <c:v>0.15690340067863578</c:v>
                </c:pt>
                <c:pt idx="173">
                  <c:v>0.15790279237863578</c:v>
                </c:pt>
                <c:pt idx="174">
                  <c:v>0.15890218407863577</c:v>
                </c:pt>
                <c:pt idx="175">
                  <c:v>0.15990157577863576</c:v>
                </c:pt>
                <c:pt idx="176">
                  <c:v>0.15990157577863576</c:v>
                </c:pt>
                <c:pt idx="177">
                  <c:v>0.16090096747863575</c:v>
                </c:pt>
                <c:pt idx="178">
                  <c:v>0.16190035917863574</c:v>
                </c:pt>
                <c:pt idx="179">
                  <c:v>0.16289975087863573</c:v>
                </c:pt>
                <c:pt idx="180">
                  <c:v>0.16389914257863572</c:v>
                </c:pt>
                <c:pt idx="181">
                  <c:v>0.16489853427863571</c:v>
                </c:pt>
                <c:pt idx="182">
                  <c:v>0.1658979259786357</c:v>
                </c:pt>
                <c:pt idx="183">
                  <c:v>0.16689731767863578</c:v>
                </c:pt>
                <c:pt idx="184">
                  <c:v>0.16789670937863577</c:v>
                </c:pt>
                <c:pt idx="185">
                  <c:v>0.16889610107863576</c:v>
                </c:pt>
                <c:pt idx="186">
                  <c:v>0.16989549277863578</c:v>
                </c:pt>
                <c:pt idx="187">
                  <c:v>0.16989549277863578</c:v>
                </c:pt>
                <c:pt idx="188">
                  <c:v>0.17089488447863577</c:v>
                </c:pt>
                <c:pt idx="189">
                  <c:v>0.17189427617863579</c:v>
                </c:pt>
                <c:pt idx="190">
                  <c:v>0.17289366787863578</c:v>
                </c:pt>
                <c:pt idx="191">
                  <c:v>0.17389305957863577</c:v>
                </c:pt>
                <c:pt idx="192">
                  <c:v>0.17489245127863576</c:v>
                </c:pt>
                <c:pt idx="193">
                  <c:v>0.17589184297863575</c:v>
                </c:pt>
                <c:pt idx="194">
                  <c:v>0.17689123467863574</c:v>
                </c:pt>
                <c:pt idx="195">
                  <c:v>0.17789062637863573</c:v>
                </c:pt>
                <c:pt idx="196">
                  <c:v>0.17889001807863572</c:v>
                </c:pt>
                <c:pt idx="197">
                  <c:v>0.17988940977863579</c:v>
                </c:pt>
                <c:pt idx="198">
                  <c:v>0.17988940977863579</c:v>
                </c:pt>
                <c:pt idx="199">
                  <c:v>0.18088880147863579</c:v>
                </c:pt>
                <c:pt idx="200">
                  <c:v>0.18188819317863578</c:v>
                </c:pt>
                <c:pt idx="201">
                  <c:v>0.18288758487863579</c:v>
                </c:pt>
                <c:pt idx="202">
                  <c:v>0.18388697657863576</c:v>
                </c:pt>
                <c:pt idx="203">
                  <c:v>0.18488636827863575</c:v>
                </c:pt>
                <c:pt idx="204">
                  <c:v>0.18588575997863574</c:v>
                </c:pt>
                <c:pt idx="205">
                  <c:v>0.18688515167863573</c:v>
                </c:pt>
                <c:pt idx="206">
                  <c:v>0.18788454337863572</c:v>
                </c:pt>
                <c:pt idx="207">
                  <c:v>0.18888393507863571</c:v>
                </c:pt>
                <c:pt idx="208">
                  <c:v>0.1898833267786357</c:v>
                </c:pt>
                <c:pt idx="209">
                  <c:v>0.1898833267786357</c:v>
                </c:pt>
                <c:pt idx="210">
                  <c:v>0.19088271847863569</c:v>
                </c:pt>
                <c:pt idx="211">
                  <c:v>0.19188211017863571</c:v>
                </c:pt>
                <c:pt idx="212">
                  <c:v>0.1928815018786357</c:v>
                </c:pt>
                <c:pt idx="213">
                  <c:v>0.19388089357863569</c:v>
                </c:pt>
                <c:pt idx="214">
                  <c:v>0.19488028527863568</c:v>
                </c:pt>
                <c:pt idx="215">
                  <c:v>0.19587967697863568</c:v>
                </c:pt>
                <c:pt idx="216">
                  <c:v>0.19687906867863567</c:v>
                </c:pt>
                <c:pt idx="217">
                  <c:v>0.19787846037863566</c:v>
                </c:pt>
                <c:pt idx="218">
                  <c:v>0.19887785207863565</c:v>
                </c:pt>
                <c:pt idx="219">
                  <c:v>0.19987724377863564</c:v>
                </c:pt>
              </c:numCache>
            </c:numRef>
          </c:xVal>
          <c:yVal>
            <c:numRef>
              <c:f>'Grafik (+X)'!$U$8:$U$500</c:f>
              <c:numCache>
                <c:formatCode>General</c:formatCode>
                <c:ptCount val="493"/>
                <c:pt idx="0">
                  <c:v>-8.2999999999999998E-5</c:v>
                </c:pt>
                <c:pt idx="1">
                  <c:v>-7.8999999999999996E-5</c:v>
                </c:pt>
                <c:pt idx="2">
                  <c:v>-7.4999999999999993E-5</c:v>
                </c:pt>
                <c:pt idx="3">
                  <c:v>-7.1000000000000005E-5</c:v>
                </c:pt>
                <c:pt idx="4">
                  <c:v>-6.7000000000000002E-5</c:v>
                </c:pt>
                <c:pt idx="5">
                  <c:v>-6.3E-5</c:v>
                </c:pt>
                <c:pt idx="6">
                  <c:v>-5.8999999999999998E-5</c:v>
                </c:pt>
                <c:pt idx="7">
                  <c:v>-5.5000000000000002E-5</c:v>
                </c:pt>
                <c:pt idx="8">
                  <c:v>-5.1E-5</c:v>
                </c:pt>
                <c:pt idx="9">
                  <c:v>-4.6999999999999997E-5</c:v>
                </c:pt>
                <c:pt idx="10">
                  <c:v>-4.3000000000000002E-5</c:v>
                </c:pt>
                <c:pt idx="11">
                  <c:v>-4.3000000000000002E-5</c:v>
                </c:pt>
                <c:pt idx="12">
                  <c:v>-3.8999999999999999E-5</c:v>
                </c:pt>
                <c:pt idx="13">
                  <c:v>-3.4999999999999997E-5</c:v>
                </c:pt>
                <c:pt idx="14">
                  <c:v>-3.1000000000000001E-5</c:v>
                </c:pt>
                <c:pt idx="15">
                  <c:v>-2.6999999999999999E-5</c:v>
                </c:pt>
                <c:pt idx="16">
                  <c:v>-2.3E-5</c:v>
                </c:pt>
                <c:pt idx="17">
                  <c:v>-1.9000000000000001E-5</c:v>
                </c:pt>
                <c:pt idx="18">
                  <c:v>-1.5E-5</c:v>
                </c:pt>
                <c:pt idx="19">
                  <c:v>-1.1E-5</c:v>
                </c:pt>
                <c:pt idx="20">
                  <c:v>-6.9999999999999999E-6</c:v>
                </c:pt>
                <c:pt idx="21">
                  <c:v>-3.0000000000000001E-6</c:v>
                </c:pt>
                <c:pt idx="22">
                  <c:v>-3.0000000000000001E-6</c:v>
                </c:pt>
                <c:pt idx="23">
                  <c:v>9.9999999999999995E-7</c:v>
                </c:pt>
                <c:pt idx="24">
                  <c:v>5.0000000000000004E-6</c:v>
                </c:pt>
                <c:pt idx="25">
                  <c:v>9.0000000000000002E-6</c:v>
                </c:pt>
                <c:pt idx="26">
                  <c:v>1.2999999999999999E-5</c:v>
                </c:pt>
                <c:pt idx="27">
                  <c:v>1.7E-5</c:v>
                </c:pt>
                <c:pt idx="28">
                  <c:v>2.0999999999999999E-5</c:v>
                </c:pt>
                <c:pt idx="29">
                  <c:v>2.5000000000000001E-5</c:v>
                </c:pt>
                <c:pt idx="30">
                  <c:v>3.0000000000000001E-5</c:v>
                </c:pt>
                <c:pt idx="31">
                  <c:v>3.4E-5</c:v>
                </c:pt>
                <c:pt idx="32">
                  <c:v>3.8999999999999999E-5</c:v>
                </c:pt>
                <c:pt idx="33">
                  <c:v>3.8999999999999999E-5</c:v>
                </c:pt>
                <c:pt idx="34">
                  <c:v>4.3000000000000002E-5</c:v>
                </c:pt>
                <c:pt idx="35">
                  <c:v>4.8000000000000001E-5</c:v>
                </c:pt>
                <c:pt idx="36">
                  <c:v>5.3000000000000001E-5</c:v>
                </c:pt>
                <c:pt idx="37">
                  <c:v>5.7000000000000003E-5</c:v>
                </c:pt>
                <c:pt idx="38">
                  <c:v>6.2000000000000003E-5</c:v>
                </c:pt>
                <c:pt idx="39">
                  <c:v>6.7000000000000002E-5</c:v>
                </c:pt>
                <c:pt idx="40">
                  <c:v>7.4999999999999993E-5</c:v>
                </c:pt>
                <c:pt idx="41">
                  <c:v>8.2000000000000001E-5</c:v>
                </c:pt>
                <c:pt idx="42">
                  <c:v>8.8999999999999995E-5</c:v>
                </c:pt>
                <c:pt idx="43">
                  <c:v>9.6000000000000002E-5</c:v>
                </c:pt>
                <c:pt idx="44">
                  <c:v>9.6000000000000002E-5</c:v>
                </c:pt>
                <c:pt idx="45">
                  <c:v>1.03E-4</c:v>
                </c:pt>
                <c:pt idx="46">
                  <c:v>1.1E-4</c:v>
                </c:pt>
                <c:pt idx="47">
                  <c:v>1.17E-4</c:v>
                </c:pt>
                <c:pt idx="48">
                  <c:v>1.2400000000000001E-4</c:v>
                </c:pt>
                <c:pt idx="49">
                  <c:v>1.3100000000000001E-4</c:v>
                </c:pt>
                <c:pt idx="50">
                  <c:v>1.3799999999999999E-4</c:v>
                </c:pt>
                <c:pt idx="51">
                  <c:v>1.4899999999999999E-4</c:v>
                </c:pt>
                <c:pt idx="52">
                  <c:v>1.5799999999999999E-4</c:v>
                </c:pt>
                <c:pt idx="53">
                  <c:v>1.6699999999999999E-4</c:v>
                </c:pt>
                <c:pt idx="54">
                  <c:v>1.76E-4</c:v>
                </c:pt>
                <c:pt idx="55">
                  <c:v>1.76E-4</c:v>
                </c:pt>
                <c:pt idx="56">
                  <c:v>1.8599999999999999E-4</c:v>
                </c:pt>
                <c:pt idx="57">
                  <c:v>1.95E-4</c:v>
                </c:pt>
                <c:pt idx="58">
                  <c:v>2.1100000000000001E-4</c:v>
                </c:pt>
                <c:pt idx="59">
                  <c:v>2.24E-4</c:v>
                </c:pt>
                <c:pt idx="60">
                  <c:v>2.3699999999999999E-4</c:v>
                </c:pt>
                <c:pt idx="61">
                  <c:v>2.5500000000000002E-4</c:v>
                </c:pt>
                <c:pt idx="62">
                  <c:v>2.7300000000000002E-4</c:v>
                </c:pt>
                <c:pt idx="63">
                  <c:v>2.8899999999999998E-4</c:v>
                </c:pt>
                <c:pt idx="64">
                  <c:v>3.1399999999999999E-4</c:v>
                </c:pt>
                <c:pt idx="65">
                  <c:v>3.3399999999999999E-4</c:v>
                </c:pt>
                <c:pt idx="66">
                  <c:v>3.3399999999999999E-4</c:v>
                </c:pt>
                <c:pt idx="67">
                  <c:v>3.5599999999999998E-4</c:v>
                </c:pt>
                <c:pt idx="68">
                  <c:v>3.77E-4</c:v>
                </c:pt>
                <c:pt idx="69">
                  <c:v>3.9800000000000002E-4</c:v>
                </c:pt>
                <c:pt idx="70">
                  <c:v>4.3199999999999998E-4</c:v>
                </c:pt>
                <c:pt idx="71">
                  <c:v>4.6000000000000001E-4</c:v>
                </c:pt>
                <c:pt idx="72">
                  <c:v>4.8799999999999999E-4</c:v>
                </c:pt>
                <c:pt idx="73">
                  <c:v>5.1699999999999999E-4</c:v>
                </c:pt>
                <c:pt idx="74">
                  <c:v>5.4699999999999996E-4</c:v>
                </c:pt>
                <c:pt idx="75">
                  <c:v>5.7600000000000001E-4</c:v>
                </c:pt>
                <c:pt idx="76">
                  <c:v>6.0800000000000003E-4</c:v>
                </c:pt>
                <c:pt idx="77">
                  <c:v>6.0800000000000003E-4</c:v>
                </c:pt>
                <c:pt idx="78">
                  <c:v>6.4099999999999997E-4</c:v>
                </c:pt>
                <c:pt idx="79">
                  <c:v>6.7599999999999995E-4</c:v>
                </c:pt>
                <c:pt idx="80">
                  <c:v>7.1199999999999996E-4</c:v>
                </c:pt>
                <c:pt idx="81">
                  <c:v>7.4700000000000005E-4</c:v>
                </c:pt>
                <c:pt idx="82">
                  <c:v>7.8200000000000003E-4</c:v>
                </c:pt>
                <c:pt idx="83">
                  <c:v>8.1599999999999999E-4</c:v>
                </c:pt>
                <c:pt idx="84">
                  <c:v>8.4999999999999995E-4</c:v>
                </c:pt>
                <c:pt idx="85">
                  <c:v>8.8500000000000004E-4</c:v>
                </c:pt>
                <c:pt idx="86">
                  <c:v>9.2100000000000005E-4</c:v>
                </c:pt>
                <c:pt idx="87">
                  <c:v>9.59E-4</c:v>
                </c:pt>
                <c:pt idx="88">
                  <c:v>9.59E-4</c:v>
                </c:pt>
                <c:pt idx="89">
                  <c:v>1.0009999999999999E-3</c:v>
                </c:pt>
                <c:pt idx="90">
                  <c:v>1.042E-3</c:v>
                </c:pt>
                <c:pt idx="91">
                  <c:v>1.0839999999999999E-3</c:v>
                </c:pt>
                <c:pt idx="92">
                  <c:v>1.127E-3</c:v>
                </c:pt>
                <c:pt idx="93">
                  <c:v>1.1709999999999999E-3</c:v>
                </c:pt>
                <c:pt idx="94">
                  <c:v>1.212E-3</c:v>
                </c:pt>
                <c:pt idx="95">
                  <c:v>1.2570000000000001E-3</c:v>
                </c:pt>
                <c:pt idx="96">
                  <c:v>1.312E-3</c:v>
                </c:pt>
                <c:pt idx="97">
                  <c:v>1.3669999999999999E-3</c:v>
                </c:pt>
                <c:pt idx="98">
                  <c:v>1.4189999999999999E-3</c:v>
                </c:pt>
                <c:pt idx="99">
                  <c:v>1.4189999999999999E-3</c:v>
                </c:pt>
                <c:pt idx="100">
                  <c:v>1.472E-3</c:v>
                </c:pt>
                <c:pt idx="101">
                  <c:v>1.5280000000000001E-3</c:v>
                </c:pt>
                <c:pt idx="102">
                  <c:v>1.583E-3</c:v>
                </c:pt>
                <c:pt idx="103">
                  <c:v>1.6260000000000001E-3</c:v>
                </c:pt>
                <c:pt idx="104">
                  <c:v>1.671E-3</c:v>
                </c:pt>
                <c:pt idx="105">
                  <c:v>1.732E-3</c:v>
                </c:pt>
                <c:pt idx="106">
                  <c:v>1.7830000000000001E-3</c:v>
                </c:pt>
                <c:pt idx="107">
                  <c:v>1.835E-3</c:v>
                </c:pt>
                <c:pt idx="108">
                  <c:v>1.8829999999999999E-3</c:v>
                </c:pt>
                <c:pt idx="109">
                  <c:v>1.931E-3</c:v>
                </c:pt>
                <c:pt idx="110">
                  <c:v>1.931E-3</c:v>
                </c:pt>
                <c:pt idx="111">
                  <c:v>1.9780000000000002E-3</c:v>
                </c:pt>
                <c:pt idx="112">
                  <c:v>2.026E-3</c:v>
                </c:pt>
                <c:pt idx="113">
                  <c:v>2.0790000000000001E-3</c:v>
                </c:pt>
                <c:pt idx="114">
                  <c:v>2.134E-3</c:v>
                </c:pt>
                <c:pt idx="115">
                  <c:v>2.1819999999999999E-3</c:v>
                </c:pt>
                <c:pt idx="116">
                  <c:v>2.2430000000000002E-3</c:v>
                </c:pt>
                <c:pt idx="117">
                  <c:v>2.297E-3</c:v>
                </c:pt>
                <c:pt idx="118">
                  <c:v>2.3509999999999998E-3</c:v>
                </c:pt>
                <c:pt idx="119">
                  <c:v>2.4020000000000001E-3</c:v>
                </c:pt>
                <c:pt idx="120">
                  <c:v>2.4529999999999999E-3</c:v>
                </c:pt>
                <c:pt idx="121">
                  <c:v>2.4529999999999999E-3</c:v>
                </c:pt>
                <c:pt idx="122">
                  <c:v>2.5049999999999998E-3</c:v>
                </c:pt>
                <c:pt idx="123">
                  <c:v>2.5579999999999999E-3</c:v>
                </c:pt>
                <c:pt idx="124">
                  <c:v>2.6359999999999999E-3</c:v>
                </c:pt>
                <c:pt idx="125">
                  <c:v>2.7039999999999998E-3</c:v>
                </c:pt>
                <c:pt idx="126">
                  <c:v>2.7680000000000001E-3</c:v>
                </c:pt>
                <c:pt idx="127">
                  <c:v>2.833E-3</c:v>
                </c:pt>
                <c:pt idx="128">
                  <c:v>2.9169999999999999E-3</c:v>
                </c:pt>
                <c:pt idx="129">
                  <c:v>3.0140000000000002E-3</c:v>
                </c:pt>
                <c:pt idx="130">
                  <c:v>3.104E-3</c:v>
                </c:pt>
                <c:pt idx="131">
                  <c:v>3.1970000000000002E-3</c:v>
                </c:pt>
                <c:pt idx="132">
                  <c:v>3.1970000000000002E-3</c:v>
                </c:pt>
                <c:pt idx="133">
                  <c:v>3.2850000000000002E-3</c:v>
                </c:pt>
                <c:pt idx="134">
                  <c:v>3.4099999999999998E-3</c:v>
                </c:pt>
                <c:pt idx="135">
                  <c:v>3.5230000000000001E-3</c:v>
                </c:pt>
                <c:pt idx="136">
                  <c:v>3.6329999999999999E-3</c:v>
                </c:pt>
                <c:pt idx="137">
                  <c:v>3.7980000000000002E-3</c:v>
                </c:pt>
                <c:pt idx="138">
                  <c:v>3.9290000000000002E-3</c:v>
                </c:pt>
                <c:pt idx="139">
                  <c:v>4.0699999999999998E-3</c:v>
                </c:pt>
                <c:pt idx="140">
                  <c:v>4.2100000000000002E-3</c:v>
                </c:pt>
                <c:pt idx="141">
                  <c:v>4.3480000000000003E-3</c:v>
                </c:pt>
                <c:pt idx="142">
                  <c:v>4.4860000000000004E-3</c:v>
                </c:pt>
                <c:pt idx="143">
                  <c:v>4.4860000000000004E-3</c:v>
                </c:pt>
                <c:pt idx="144">
                  <c:v>4.6189999999999998E-3</c:v>
                </c:pt>
                <c:pt idx="145">
                  <c:v>4.7499999999999999E-3</c:v>
                </c:pt>
                <c:pt idx="146">
                  <c:v>4.8789999999999997E-3</c:v>
                </c:pt>
                <c:pt idx="147">
                  <c:v>5.0150000000000004E-3</c:v>
                </c:pt>
                <c:pt idx="148">
                  <c:v>5.1479999999999998E-3</c:v>
                </c:pt>
                <c:pt idx="149">
                  <c:v>5.2789999999999998E-3</c:v>
                </c:pt>
                <c:pt idx="150">
                  <c:v>5.3899999999999998E-3</c:v>
                </c:pt>
                <c:pt idx="151">
                  <c:v>5.5079999999999999E-3</c:v>
                </c:pt>
                <c:pt idx="152">
                  <c:v>5.6259999999999999E-3</c:v>
                </c:pt>
                <c:pt idx="153">
                  <c:v>5.744E-3</c:v>
                </c:pt>
                <c:pt idx="154">
                  <c:v>5.744E-3</c:v>
                </c:pt>
                <c:pt idx="155">
                  <c:v>5.8630000000000002E-3</c:v>
                </c:pt>
                <c:pt idx="156">
                  <c:v>5.9810000000000002E-3</c:v>
                </c:pt>
                <c:pt idx="157">
                  <c:v>6.0949999999999997E-3</c:v>
                </c:pt>
                <c:pt idx="158">
                  <c:v>6.2129999999999998E-3</c:v>
                </c:pt>
                <c:pt idx="159">
                  <c:v>6.319E-3</c:v>
                </c:pt>
                <c:pt idx="160">
                  <c:v>6.4289999999999998E-3</c:v>
                </c:pt>
                <c:pt idx="161">
                  <c:v>6.5389999999999997E-3</c:v>
                </c:pt>
                <c:pt idx="162">
                  <c:v>6.6490000000000004E-3</c:v>
                </c:pt>
                <c:pt idx="163">
                  <c:v>6.7590000000000003E-3</c:v>
                </c:pt>
                <c:pt idx="164">
                  <c:v>6.862E-3</c:v>
                </c:pt>
                <c:pt idx="165">
                  <c:v>6.862E-3</c:v>
                </c:pt>
                <c:pt idx="166">
                  <c:v>6.9670000000000001E-3</c:v>
                </c:pt>
                <c:pt idx="167">
                  <c:v>7.0699999999999999E-3</c:v>
                </c:pt>
                <c:pt idx="168">
                  <c:v>7.1570000000000002E-3</c:v>
                </c:pt>
                <c:pt idx="169">
                  <c:v>7.2459999999999998E-3</c:v>
                </c:pt>
                <c:pt idx="170">
                  <c:v>7.3369999999999998E-3</c:v>
                </c:pt>
                <c:pt idx="171">
                  <c:v>7.4000000000000003E-3</c:v>
                </c:pt>
                <c:pt idx="172">
                  <c:v>7.4700000000000001E-3</c:v>
                </c:pt>
                <c:pt idx="173">
                  <c:v>7.5440000000000004E-3</c:v>
                </c:pt>
                <c:pt idx="174">
                  <c:v>7.6160000000000004E-3</c:v>
                </c:pt>
                <c:pt idx="175">
                  <c:v>7.5940000000000001E-3</c:v>
                </c:pt>
                <c:pt idx="176">
                  <c:v>7.5940000000000001E-3</c:v>
                </c:pt>
                <c:pt idx="177">
                  <c:v>7.6E-3</c:v>
                </c:pt>
                <c:pt idx="178">
                  <c:v>7.5909999999999997E-3</c:v>
                </c:pt>
                <c:pt idx="179">
                  <c:v>7.5830000000000003E-3</c:v>
                </c:pt>
                <c:pt idx="180">
                  <c:v>7.5560000000000002E-3</c:v>
                </c:pt>
                <c:pt idx="181">
                  <c:v>7.5310000000000004E-3</c:v>
                </c:pt>
                <c:pt idx="182">
                  <c:v>7.3400000000000002E-3</c:v>
                </c:pt>
                <c:pt idx="183">
                  <c:v>7.3699999999999998E-3</c:v>
                </c:pt>
                <c:pt idx="184">
                  <c:v>7.3670000000000003E-3</c:v>
                </c:pt>
                <c:pt idx="185">
                  <c:v>7.3800000000000003E-3</c:v>
                </c:pt>
                <c:pt idx="186">
                  <c:v>7.4029999999999999E-3</c:v>
                </c:pt>
                <c:pt idx="187">
                  <c:v>7.4029999999999999E-3</c:v>
                </c:pt>
                <c:pt idx="188">
                  <c:v>7.4219999999999998E-3</c:v>
                </c:pt>
                <c:pt idx="189">
                  <c:v>7.4460000000000004E-3</c:v>
                </c:pt>
                <c:pt idx="190">
                  <c:v>7.4700000000000001E-3</c:v>
                </c:pt>
                <c:pt idx="191">
                  <c:v>7.5050000000000004E-3</c:v>
                </c:pt>
                <c:pt idx="192">
                  <c:v>7.5380000000000004E-3</c:v>
                </c:pt>
                <c:pt idx="193">
                  <c:v>7.6169999999999996E-3</c:v>
                </c:pt>
                <c:pt idx="194">
                  <c:v>7.6990000000000001E-3</c:v>
                </c:pt>
                <c:pt idx="195">
                  <c:v>7.7809999999999997E-3</c:v>
                </c:pt>
                <c:pt idx="196">
                  <c:v>7.8630000000000002E-3</c:v>
                </c:pt>
                <c:pt idx="197">
                  <c:v>7.9450000000000007E-3</c:v>
                </c:pt>
                <c:pt idx="198">
                  <c:v>7.9450000000000007E-3</c:v>
                </c:pt>
                <c:pt idx="199">
                  <c:v>8.0289999999999997E-3</c:v>
                </c:pt>
                <c:pt idx="200">
                  <c:v>8.1139999999999997E-3</c:v>
                </c:pt>
                <c:pt idx="201">
                  <c:v>8.1980000000000004E-3</c:v>
                </c:pt>
                <c:pt idx="202">
                  <c:v>8.2819999999999994E-3</c:v>
                </c:pt>
                <c:pt idx="203">
                  <c:v>8.3660000000000002E-3</c:v>
                </c:pt>
                <c:pt idx="204">
                  <c:v>8.4510000000000002E-3</c:v>
                </c:pt>
                <c:pt idx="205">
                  <c:v>8.5450000000000005E-3</c:v>
                </c:pt>
                <c:pt idx="206">
                  <c:v>8.6390000000000008E-3</c:v>
                </c:pt>
                <c:pt idx="207">
                  <c:v>8.7329999999999994E-3</c:v>
                </c:pt>
                <c:pt idx="208">
                  <c:v>8.8280000000000008E-3</c:v>
                </c:pt>
                <c:pt idx="209">
                  <c:v>8.8280000000000008E-3</c:v>
                </c:pt>
                <c:pt idx="210">
                  <c:v>8.9219999999999994E-3</c:v>
                </c:pt>
                <c:pt idx="211">
                  <c:v>9.0159999999999997E-3</c:v>
                </c:pt>
                <c:pt idx="212">
                  <c:v>9.1120000000000003E-3</c:v>
                </c:pt>
                <c:pt idx="213">
                  <c:v>9.2049999999999996E-3</c:v>
                </c:pt>
                <c:pt idx="214">
                  <c:v>9.3080000000000003E-3</c:v>
                </c:pt>
                <c:pt idx="215">
                  <c:v>9.4070000000000004E-3</c:v>
                </c:pt>
                <c:pt idx="216">
                  <c:v>9.495E-3</c:v>
                </c:pt>
                <c:pt idx="217">
                  <c:v>9.587E-3</c:v>
                </c:pt>
                <c:pt idx="218">
                  <c:v>9.6710000000000008E-3</c:v>
                </c:pt>
                <c:pt idx="219">
                  <c:v>9.7579999999999993E-3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F71-41F4-9E96-818EDC97D25F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(+X)'!$J$8:$J$9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(+X)'!$K$8:$K$9</c:f>
              <c:numCache>
                <c:formatCode>General</c:formatCode>
                <c:ptCount val="2"/>
                <c:pt idx="0">
                  <c:v>7.4999999999999997E-3</c:v>
                </c:pt>
                <c:pt idx="1">
                  <c:v>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71-41F4-9E96-818EDC97D25F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(+X)'!$H$8:$H$9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71-41F4-9E96-818EDC97D25F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(+X)'!$J$11:$J$12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(+X)'!$K$11:$K$12</c:f>
              <c:numCache>
                <c:formatCode>General</c:formatCode>
                <c:ptCount val="2"/>
                <c:pt idx="0">
                  <c:v>2.4E-2</c:v>
                </c:pt>
                <c:pt idx="1">
                  <c:v>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F71-41F4-9E96-818EDC97D25F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(+X)'!$H$11:$H$12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(+X)'!$I$11:$I$12</c:f>
              <c:numCache>
                <c:formatCode>General</c:formatCode>
                <c:ptCount val="2"/>
                <c:pt idx="0">
                  <c:v>-9.8528304427183775E-3</c:v>
                </c:pt>
                <c:pt idx="1">
                  <c:v>-9.8528304427183775E-3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F71-41F4-9E96-818EDC97D25F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  <c:pt idx="0">
                  <c:v>3.2000000000000001E-2</c:v>
                </c:pt>
                <c:pt idx="1">
                  <c:v>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F71-41F4-9E96-818EDC97D25F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(+X)'!$H$14:$H$15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(+X)'!$I$14:$I$15</c:f>
              <c:numCache>
                <c:formatCode>General</c:formatCode>
                <c:ptCount val="2"/>
                <c:pt idx="0">
                  <c:v>-1.3137107256957837E-2</c:v>
                </c:pt>
                <c:pt idx="1">
                  <c:v>-1.3137107256957837E-2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F71-41F4-9E96-818EDC97D25F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(+X)'!$J$19:$J$20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(+X)'!$K$19:$K$20</c:f>
              <c:numCache>
                <c:formatCode>General</c:formatCode>
                <c:ptCount val="2"/>
                <c:pt idx="0">
                  <c:v>7.4999999999999997E-3</c:v>
                </c:pt>
                <c:pt idx="1">
                  <c:v>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F71-41F4-9E96-818EDC97D25F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(+X)'!$H$19:$H$20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F71-41F4-9E96-818EDC97D25F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(+X)'!$J$22:$J$23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(+X)'!$K$22:$K$23</c:f>
              <c:numCache>
                <c:formatCode>General</c:formatCode>
                <c:ptCount val="2"/>
                <c:pt idx="0">
                  <c:v>2.4E-2</c:v>
                </c:pt>
                <c:pt idx="1">
                  <c:v>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F71-41F4-9E96-818EDC97D25F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(+X)'!$H$22:$H$23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(+X)'!$I$22:$I$23</c:f>
              <c:numCache>
                <c:formatCode>General</c:formatCode>
                <c:ptCount val="2"/>
                <c:pt idx="0">
                  <c:v>-9.8528304427183775E-3</c:v>
                </c:pt>
                <c:pt idx="1">
                  <c:v>-9.8528304427183775E-3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F71-41F4-9E96-818EDC97D25F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(+X)'!$J$25:$J$26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(+X)'!$K$25:$K$26</c:f>
              <c:numCache>
                <c:formatCode>General</c:formatCode>
                <c:ptCount val="2"/>
                <c:pt idx="0">
                  <c:v>3.2000000000000001E-2</c:v>
                </c:pt>
                <c:pt idx="1">
                  <c:v>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F71-41F4-9E96-818EDC97D25F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(+X)'!$H$25:$H$26</c:f>
              <c:numCache>
                <c:formatCode>0.0000</c:formatCode>
                <c:ptCount val="2"/>
                <c:pt idx="0">
                  <c:v>0</c:v>
                </c:pt>
                <c:pt idx="1">
                  <c:v>0.19987724777863597</c:v>
                </c:pt>
              </c:numCache>
            </c:numRef>
          </c:xVal>
          <c:yVal>
            <c:numRef>
              <c:f>'Grafik (+X)'!$I$25:$I$26</c:f>
              <c:numCache>
                <c:formatCode>General</c:formatCode>
                <c:ptCount val="2"/>
                <c:pt idx="0">
                  <c:v>-1.3137107256957837E-2</c:v>
                </c:pt>
                <c:pt idx="1">
                  <c:v>-1.3137107256957837E-2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F71-41F4-9E96-818EDC97D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1.513710725695783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(+Y)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3.9530487862121556E-7</c:v>
                </c:pt>
                <c:pt idx="1">
                  <c:v>3.393808128454712E-3</c:v>
                </c:pt>
                <c:pt idx="2">
                  <c:v>6.7880115617880458E-3</c:v>
                </c:pt>
                <c:pt idx="3">
                  <c:v>1.018221499512138E-2</c:v>
                </c:pt>
                <c:pt idx="4">
                  <c:v>1.3576418428454713E-2</c:v>
                </c:pt>
                <c:pt idx="5">
                  <c:v>1.6970621861788045E-2</c:v>
                </c:pt>
                <c:pt idx="6">
                  <c:v>2.0364825295121382E-2</c:v>
                </c:pt>
                <c:pt idx="7">
                  <c:v>2.3759028728454715E-2</c:v>
                </c:pt>
                <c:pt idx="8">
                  <c:v>2.7153232161788051E-2</c:v>
                </c:pt>
                <c:pt idx="9">
                  <c:v>3.0547435595121387E-2</c:v>
                </c:pt>
                <c:pt idx="10">
                  <c:v>3.394163902845472E-2</c:v>
                </c:pt>
                <c:pt idx="11">
                  <c:v>3.7335842461788046E-2</c:v>
                </c:pt>
                <c:pt idx="12">
                  <c:v>4.0730045895121379E-2</c:v>
                </c:pt>
                <c:pt idx="13">
                  <c:v>4.4124249328454712E-2</c:v>
                </c:pt>
                <c:pt idx="14">
                  <c:v>4.7518452761788038E-2</c:v>
                </c:pt>
                <c:pt idx="15">
                  <c:v>5.0912656195121371E-2</c:v>
                </c:pt>
                <c:pt idx="16">
                  <c:v>5.4306859628454704E-2</c:v>
                </c:pt>
                <c:pt idx="17">
                  <c:v>5.7701063061788037E-2</c:v>
                </c:pt>
                <c:pt idx="18">
                  <c:v>6.1095266495121377E-2</c:v>
                </c:pt>
                <c:pt idx="19">
                  <c:v>6.448946992845471E-2</c:v>
                </c:pt>
                <c:pt idx="20">
                  <c:v>6.7883673361788049E-2</c:v>
                </c:pt>
                <c:pt idx="21">
                  <c:v>7.1277876795121375E-2</c:v>
                </c:pt>
                <c:pt idx="22">
                  <c:v>7.4672080228454701E-2</c:v>
                </c:pt>
                <c:pt idx="23">
                  <c:v>7.8066283661788041E-2</c:v>
                </c:pt>
                <c:pt idx="24">
                  <c:v>8.1460487095121367E-2</c:v>
                </c:pt>
                <c:pt idx="25">
                  <c:v>8.4854690528454693E-2</c:v>
                </c:pt>
                <c:pt idx="26">
                  <c:v>8.8248893961788033E-2</c:v>
                </c:pt>
                <c:pt idx="27">
                  <c:v>9.1643097395121359E-2</c:v>
                </c:pt>
                <c:pt idx="28">
                  <c:v>9.5037300828454685E-2</c:v>
                </c:pt>
                <c:pt idx="29">
                  <c:v>9.8431504261788039E-2</c:v>
                </c:pt>
                <c:pt idx="30">
                  <c:v>0.10182570769512136</c:v>
                </c:pt>
                <c:pt idx="31">
                  <c:v>0.10521991112845472</c:v>
                </c:pt>
                <c:pt idx="32">
                  <c:v>0.10861411456178804</c:v>
                </c:pt>
                <c:pt idx="33">
                  <c:v>0.1120083179951214</c:v>
                </c:pt>
                <c:pt idx="34">
                  <c:v>0.11540252142845475</c:v>
                </c:pt>
                <c:pt idx="35">
                  <c:v>0.11879672486178808</c:v>
                </c:pt>
                <c:pt idx="36">
                  <c:v>0.12219092829512143</c:v>
                </c:pt>
                <c:pt idx="37">
                  <c:v>0.12558513172845476</c:v>
                </c:pt>
                <c:pt idx="38">
                  <c:v>0.12897933516178811</c:v>
                </c:pt>
                <c:pt idx="39">
                  <c:v>0.13237353859512146</c:v>
                </c:pt>
                <c:pt idx="40">
                  <c:v>0.13576774202845479</c:v>
                </c:pt>
                <c:pt idx="41">
                  <c:v>0.13916194546178814</c:v>
                </c:pt>
                <c:pt idx="42">
                  <c:v>0.14255614889512147</c:v>
                </c:pt>
                <c:pt idx="43">
                  <c:v>0.14595035232845482</c:v>
                </c:pt>
                <c:pt idx="44">
                  <c:v>0.14934455576178818</c:v>
                </c:pt>
                <c:pt idx="45">
                  <c:v>0.1527387591951215</c:v>
                </c:pt>
                <c:pt idx="46">
                  <c:v>0.15613296262845486</c:v>
                </c:pt>
                <c:pt idx="47">
                  <c:v>0.15952716606178818</c:v>
                </c:pt>
                <c:pt idx="48">
                  <c:v>0.16292136949512154</c:v>
                </c:pt>
                <c:pt idx="49">
                  <c:v>0.16631557292845489</c:v>
                </c:pt>
                <c:pt idx="50">
                  <c:v>0.16970977636178822</c:v>
                </c:pt>
                <c:pt idx="51">
                  <c:v>0.17310397979512157</c:v>
                </c:pt>
                <c:pt idx="52">
                  <c:v>0.1764981832284549</c:v>
                </c:pt>
                <c:pt idx="53">
                  <c:v>0.17989238666178828</c:v>
                </c:pt>
                <c:pt idx="54">
                  <c:v>0.1832865900951216</c:v>
                </c:pt>
                <c:pt idx="55">
                  <c:v>0.18668079352845493</c:v>
                </c:pt>
                <c:pt idx="56">
                  <c:v>0.19007499696178831</c:v>
                </c:pt>
                <c:pt idx="57">
                  <c:v>0.19346920039512164</c:v>
                </c:pt>
                <c:pt idx="58">
                  <c:v>0.19686340382845499</c:v>
                </c:pt>
                <c:pt idx="59">
                  <c:v>0.20025760726178835</c:v>
                </c:pt>
                <c:pt idx="60">
                  <c:v>0.20365181069512139</c:v>
                </c:pt>
              </c:numCache>
            </c:numRef>
          </c:xVal>
          <c:yVal>
            <c:numRef>
              <c:f>'Grafik (+Y)'!$O$8:$O$500</c:f>
              <c:numCache>
                <c:formatCode>General</c:formatCode>
                <c:ptCount val="493"/>
                <c:pt idx="0">
                  <c:v>-2.8600000000000001E-4</c:v>
                </c:pt>
                <c:pt idx="1">
                  <c:v>-3.0499999999999999E-4</c:v>
                </c:pt>
                <c:pt idx="2">
                  <c:v>-3.2400000000000001E-4</c:v>
                </c:pt>
                <c:pt idx="3">
                  <c:v>-3.4200000000000002E-4</c:v>
                </c:pt>
                <c:pt idx="4">
                  <c:v>-3.6099999999999999E-4</c:v>
                </c:pt>
                <c:pt idx="5">
                  <c:v>-3.8000000000000002E-4</c:v>
                </c:pt>
                <c:pt idx="6">
                  <c:v>-3.9899999999999999E-4</c:v>
                </c:pt>
                <c:pt idx="7">
                  <c:v>-4.1800000000000002E-4</c:v>
                </c:pt>
                <c:pt idx="8">
                  <c:v>-4.37E-4</c:v>
                </c:pt>
                <c:pt idx="9">
                  <c:v>-4.5600000000000003E-4</c:v>
                </c:pt>
                <c:pt idx="10">
                  <c:v>-4.7600000000000002E-4</c:v>
                </c:pt>
                <c:pt idx="11">
                  <c:v>-4.9700000000000005E-4</c:v>
                </c:pt>
                <c:pt idx="12">
                  <c:v>-5.2300000000000003E-4</c:v>
                </c:pt>
                <c:pt idx="13">
                  <c:v>-5.5099999999999995E-4</c:v>
                </c:pt>
                <c:pt idx="14">
                  <c:v>-5.8200000000000005E-4</c:v>
                </c:pt>
                <c:pt idx="15">
                  <c:v>-6.1399999999999996E-4</c:v>
                </c:pt>
                <c:pt idx="16">
                  <c:v>-6.4599999999999998E-4</c:v>
                </c:pt>
                <c:pt idx="17">
                  <c:v>-6.7699999999999998E-4</c:v>
                </c:pt>
                <c:pt idx="18">
                  <c:v>-7.2099999999999996E-4</c:v>
                </c:pt>
                <c:pt idx="19">
                  <c:v>-7.7099999999999998E-4</c:v>
                </c:pt>
                <c:pt idx="20">
                  <c:v>-8.2600000000000002E-4</c:v>
                </c:pt>
                <c:pt idx="21">
                  <c:v>-8.7699999999999996E-4</c:v>
                </c:pt>
                <c:pt idx="22">
                  <c:v>-9.3099999999999997E-4</c:v>
                </c:pt>
                <c:pt idx="23">
                  <c:v>-9.9599999999999992E-4</c:v>
                </c:pt>
                <c:pt idx="24">
                  <c:v>-1.059E-3</c:v>
                </c:pt>
                <c:pt idx="25">
                  <c:v>-1.1349999999999999E-3</c:v>
                </c:pt>
                <c:pt idx="26">
                  <c:v>-1.2160000000000001E-3</c:v>
                </c:pt>
                <c:pt idx="27">
                  <c:v>-1.305E-3</c:v>
                </c:pt>
                <c:pt idx="28">
                  <c:v>-1.3910000000000001E-3</c:v>
                </c:pt>
                <c:pt idx="29">
                  <c:v>-1.4890000000000001E-3</c:v>
                </c:pt>
                <c:pt idx="30">
                  <c:v>-1.601E-3</c:v>
                </c:pt>
                <c:pt idx="31">
                  <c:v>-1.7049999999999999E-3</c:v>
                </c:pt>
                <c:pt idx="32">
                  <c:v>-1.8029999999999999E-3</c:v>
                </c:pt>
                <c:pt idx="33">
                  <c:v>-1.8810000000000001E-3</c:v>
                </c:pt>
                <c:pt idx="34">
                  <c:v>-1.949E-3</c:v>
                </c:pt>
                <c:pt idx="35">
                  <c:v>-2.0470000000000002E-3</c:v>
                </c:pt>
                <c:pt idx="36">
                  <c:v>-2.1719999999999999E-3</c:v>
                </c:pt>
                <c:pt idx="37">
                  <c:v>-2.2650000000000001E-3</c:v>
                </c:pt>
                <c:pt idx="38">
                  <c:v>-2.356E-3</c:v>
                </c:pt>
                <c:pt idx="39">
                  <c:v>-2.4369999999999999E-3</c:v>
                </c:pt>
                <c:pt idx="40">
                  <c:v>-2.519E-3</c:v>
                </c:pt>
                <c:pt idx="41">
                  <c:v>-2.6050000000000001E-3</c:v>
                </c:pt>
                <c:pt idx="42">
                  <c:v>-2.702E-3</c:v>
                </c:pt>
                <c:pt idx="43">
                  <c:v>-2.8240000000000001E-3</c:v>
                </c:pt>
                <c:pt idx="44">
                  <c:v>-2.9789999999999999E-3</c:v>
                </c:pt>
                <c:pt idx="45">
                  <c:v>-3.1250000000000002E-3</c:v>
                </c:pt>
                <c:pt idx="46">
                  <c:v>-3.271E-3</c:v>
                </c:pt>
                <c:pt idx="47">
                  <c:v>-3.4160000000000002E-3</c:v>
                </c:pt>
                <c:pt idx="48">
                  <c:v>-3.5599999999999998E-3</c:v>
                </c:pt>
                <c:pt idx="49">
                  <c:v>-3.7320000000000001E-3</c:v>
                </c:pt>
                <c:pt idx="50">
                  <c:v>-3.9119999999999997E-3</c:v>
                </c:pt>
                <c:pt idx="51">
                  <c:v>-4.1000000000000003E-3</c:v>
                </c:pt>
                <c:pt idx="52">
                  <c:v>-4.2890000000000003E-3</c:v>
                </c:pt>
                <c:pt idx="53">
                  <c:v>-4.4869999999999997E-3</c:v>
                </c:pt>
                <c:pt idx="54">
                  <c:v>-4.6690000000000004E-3</c:v>
                </c:pt>
                <c:pt idx="55">
                  <c:v>-4.8510000000000003E-3</c:v>
                </c:pt>
                <c:pt idx="56">
                  <c:v>-5.1390000000000003E-3</c:v>
                </c:pt>
                <c:pt idx="57">
                  <c:v>-5.359E-3</c:v>
                </c:pt>
                <c:pt idx="58">
                  <c:v>-5.7590000000000002E-3</c:v>
                </c:pt>
                <c:pt idx="59">
                  <c:v>-6.3550000000000004E-3</c:v>
                </c:pt>
                <c:pt idx="60">
                  <c:v>-7.1399999999999996E-3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C-4AAC-A517-17C81A2B0170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3.9530487862121556E-7</c:v>
                </c:pt>
                <c:pt idx="1">
                  <c:v>9.6937709512137887E-4</c:v>
                </c:pt>
                <c:pt idx="2">
                  <c:v>1.9391494951213788E-3</c:v>
                </c:pt>
                <c:pt idx="3">
                  <c:v>2.9089218951213786E-3</c:v>
                </c:pt>
                <c:pt idx="4">
                  <c:v>3.878694295121379E-3</c:v>
                </c:pt>
                <c:pt idx="5">
                  <c:v>4.8484666951213789E-3</c:v>
                </c:pt>
                <c:pt idx="6">
                  <c:v>5.8182390951213789E-3</c:v>
                </c:pt>
                <c:pt idx="7">
                  <c:v>6.7880114951213788E-3</c:v>
                </c:pt>
                <c:pt idx="8">
                  <c:v>7.7577838951213788E-3</c:v>
                </c:pt>
                <c:pt idx="9">
                  <c:v>8.7275562951213779E-3</c:v>
                </c:pt>
                <c:pt idx="10">
                  <c:v>9.6973286951213787E-3</c:v>
                </c:pt>
                <c:pt idx="11">
                  <c:v>9.6973286951213787E-3</c:v>
                </c:pt>
                <c:pt idx="12">
                  <c:v>1.0667101095121378E-2</c:v>
                </c:pt>
                <c:pt idx="13">
                  <c:v>1.1636873495121379E-2</c:v>
                </c:pt>
                <c:pt idx="14">
                  <c:v>1.2606645895121378E-2</c:v>
                </c:pt>
                <c:pt idx="15">
                  <c:v>1.3576418295121379E-2</c:v>
                </c:pt>
                <c:pt idx="16">
                  <c:v>1.4546190695121379E-2</c:v>
                </c:pt>
                <c:pt idx="17">
                  <c:v>1.5515963095121378E-2</c:v>
                </c:pt>
                <c:pt idx="18">
                  <c:v>1.6485735495121379E-2</c:v>
                </c:pt>
                <c:pt idx="19">
                  <c:v>1.7455507895121378E-2</c:v>
                </c:pt>
                <c:pt idx="20">
                  <c:v>1.8425280295121377E-2</c:v>
                </c:pt>
                <c:pt idx="21">
                  <c:v>1.939505269512138E-2</c:v>
                </c:pt>
                <c:pt idx="22">
                  <c:v>1.939505269512138E-2</c:v>
                </c:pt>
                <c:pt idx="23">
                  <c:v>2.0364825095121379E-2</c:v>
                </c:pt>
                <c:pt idx="24">
                  <c:v>2.1334597495121378E-2</c:v>
                </c:pt>
                <c:pt idx="25">
                  <c:v>2.2304369895121381E-2</c:v>
                </c:pt>
                <c:pt idx="26">
                  <c:v>2.327414229512138E-2</c:v>
                </c:pt>
                <c:pt idx="27">
                  <c:v>2.4243914695121379E-2</c:v>
                </c:pt>
                <c:pt idx="28">
                  <c:v>2.5213687095121382E-2</c:v>
                </c:pt>
                <c:pt idx="29">
                  <c:v>2.6183459495121381E-2</c:v>
                </c:pt>
                <c:pt idx="30">
                  <c:v>2.715323189512138E-2</c:v>
                </c:pt>
                <c:pt idx="31">
                  <c:v>2.8123004295121379E-2</c:v>
                </c:pt>
                <c:pt idx="32">
                  <c:v>2.9092776695121381E-2</c:v>
                </c:pt>
                <c:pt idx="33">
                  <c:v>2.9092776695121381E-2</c:v>
                </c:pt>
                <c:pt idx="34">
                  <c:v>3.006254909512138E-2</c:v>
                </c:pt>
                <c:pt idx="35">
                  <c:v>3.103232149512138E-2</c:v>
                </c:pt>
                <c:pt idx="36">
                  <c:v>3.2002093895121375E-2</c:v>
                </c:pt>
                <c:pt idx="37">
                  <c:v>3.2971866295121374E-2</c:v>
                </c:pt>
                <c:pt idx="38">
                  <c:v>3.3941638695121373E-2</c:v>
                </c:pt>
                <c:pt idx="39">
                  <c:v>3.4911411095121365E-2</c:v>
                </c:pt>
                <c:pt idx="40">
                  <c:v>3.5881183495121365E-2</c:v>
                </c:pt>
                <c:pt idx="41">
                  <c:v>3.6850955895121357E-2</c:v>
                </c:pt>
                <c:pt idx="42">
                  <c:v>3.7820728295121356E-2</c:v>
                </c:pt>
                <c:pt idx="43">
                  <c:v>3.8790500695121355E-2</c:v>
                </c:pt>
                <c:pt idx="44">
                  <c:v>3.8790500695121355E-2</c:v>
                </c:pt>
                <c:pt idx="45">
                  <c:v>3.9760273095121347E-2</c:v>
                </c:pt>
                <c:pt idx="46">
                  <c:v>4.0730045495121346E-2</c:v>
                </c:pt>
                <c:pt idx="47">
                  <c:v>4.1699817895121345E-2</c:v>
                </c:pt>
                <c:pt idx="48">
                  <c:v>4.2669590295121337E-2</c:v>
                </c:pt>
                <c:pt idx="49">
                  <c:v>4.3639362695121336E-2</c:v>
                </c:pt>
                <c:pt idx="50">
                  <c:v>4.4609135095121336E-2</c:v>
                </c:pt>
                <c:pt idx="51">
                  <c:v>4.5578907495121328E-2</c:v>
                </c:pt>
                <c:pt idx="52">
                  <c:v>4.6548679895121327E-2</c:v>
                </c:pt>
                <c:pt idx="53">
                  <c:v>4.7518452295121319E-2</c:v>
                </c:pt>
                <c:pt idx="54">
                  <c:v>4.8488224695121318E-2</c:v>
                </c:pt>
                <c:pt idx="55">
                  <c:v>4.8488224695121318E-2</c:v>
                </c:pt>
                <c:pt idx="56">
                  <c:v>4.9457997095121317E-2</c:v>
                </c:pt>
                <c:pt idx="57">
                  <c:v>5.0427769495121309E-2</c:v>
                </c:pt>
                <c:pt idx="58">
                  <c:v>5.1397541895121308E-2</c:v>
                </c:pt>
                <c:pt idx="59">
                  <c:v>5.2367314295121307E-2</c:v>
                </c:pt>
                <c:pt idx="60">
                  <c:v>5.33370866951213E-2</c:v>
                </c:pt>
                <c:pt idx="61">
                  <c:v>5.4306859095121299E-2</c:v>
                </c:pt>
                <c:pt idx="62">
                  <c:v>5.5276631495121298E-2</c:v>
                </c:pt>
                <c:pt idx="63">
                  <c:v>5.624640389512129E-2</c:v>
                </c:pt>
                <c:pt idx="64">
                  <c:v>5.7216176295121289E-2</c:v>
                </c:pt>
                <c:pt idx="65">
                  <c:v>5.8185948695121281E-2</c:v>
                </c:pt>
                <c:pt idx="66">
                  <c:v>5.8185948695121281E-2</c:v>
                </c:pt>
                <c:pt idx="67">
                  <c:v>5.915572109512128E-2</c:v>
                </c:pt>
                <c:pt idx="68">
                  <c:v>6.0125493495121279E-2</c:v>
                </c:pt>
                <c:pt idx="69">
                  <c:v>6.1095265895121272E-2</c:v>
                </c:pt>
                <c:pt idx="70">
                  <c:v>6.2065038295121271E-2</c:v>
                </c:pt>
                <c:pt idx="71">
                  <c:v>6.3034810695121263E-2</c:v>
                </c:pt>
                <c:pt idx="72">
                  <c:v>6.4004583095121262E-2</c:v>
                </c:pt>
                <c:pt idx="73">
                  <c:v>6.4974355495121261E-2</c:v>
                </c:pt>
                <c:pt idx="74">
                  <c:v>6.594412789512126E-2</c:v>
                </c:pt>
                <c:pt idx="75">
                  <c:v>6.6913900295121259E-2</c:v>
                </c:pt>
                <c:pt idx="76">
                  <c:v>6.7883672695121244E-2</c:v>
                </c:pt>
                <c:pt idx="77">
                  <c:v>6.7883672695121244E-2</c:v>
                </c:pt>
                <c:pt idx="78">
                  <c:v>6.8853445095121243E-2</c:v>
                </c:pt>
                <c:pt idx="79">
                  <c:v>6.9823217495121243E-2</c:v>
                </c:pt>
                <c:pt idx="80">
                  <c:v>7.0792989895121242E-2</c:v>
                </c:pt>
                <c:pt idx="81">
                  <c:v>7.1762762295121241E-2</c:v>
                </c:pt>
                <c:pt idx="82">
                  <c:v>7.2732534695121226E-2</c:v>
                </c:pt>
                <c:pt idx="83">
                  <c:v>7.3702307095121225E-2</c:v>
                </c:pt>
                <c:pt idx="84">
                  <c:v>7.4672079495121224E-2</c:v>
                </c:pt>
                <c:pt idx="85">
                  <c:v>7.5641851895121223E-2</c:v>
                </c:pt>
                <c:pt idx="86">
                  <c:v>7.6611624295121222E-2</c:v>
                </c:pt>
                <c:pt idx="87">
                  <c:v>7.7581396695121221E-2</c:v>
                </c:pt>
                <c:pt idx="88">
                  <c:v>7.7581396695121221E-2</c:v>
                </c:pt>
                <c:pt idx="89">
                  <c:v>7.8551169095121207E-2</c:v>
                </c:pt>
                <c:pt idx="90">
                  <c:v>7.9520941495121206E-2</c:v>
                </c:pt>
                <c:pt idx="91">
                  <c:v>8.0490713895121205E-2</c:v>
                </c:pt>
                <c:pt idx="92">
                  <c:v>8.1460486295121204E-2</c:v>
                </c:pt>
                <c:pt idx="93">
                  <c:v>8.2430258695121203E-2</c:v>
                </c:pt>
                <c:pt idx="94">
                  <c:v>8.3400031095121188E-2</c:v>
                </c:pt>
                <c:pt idx="95">
                  <c:v>8.4369803495121187E-2</c:v>
                </c:pt>
                <c:pt idx="96">
                  <c:v>8.5339575895121186E-2</c:v>
                </c:pt>
                <c:pt idx="97">
                  <c:v>8.6309348295121185E-2</c:v>
                </c:pt>
                <c:pt idx="98">
                  <c:v>8.7279120695121185E-2</c:v>
                </c:pt>
                <c:pt idx="99">
                  <c:v>8.7279120695121185E-2</c:v>
                </c:pt>
                <c:pt idx="100">
                  <c:v>8.8248893095121184E-2</c:v>
                </c:pt>
                <c:pt idx="101">
                  <c:v>8.9218665495121169E-2</c:v>
                </c:pt>
                <c:pt idx="102">
                  <c:v>9.0188437895121168E-2</c:v>
                </c:pt>
                <c:pt idx="103">
                  <c:v>9.1158210295121167E-2</c:v>
                </c:pt>
                <c:pt idx="104">
                  <c:v>9.2127982695121166E-2</c:v>
                </c:pt>
                <c:pt idx="105">
                  <c:v>9.3097755095121165E-2</c:v>
                </c:pt>
                <c:pt idx="106">
                  <c:v>9.406752749512115E-2</c:v>
                </c:pt>
                <c:pt idx="107">
                  <c:v>9.503729989512115E-2</c:v>
                </c:pt>
                <c:pt idx="108">
                  <c:v>9.6007072295121149E-2</c:v>
                </c:pt>
                <c:pt idx="109">
                  <c:v>9.6976844695121148E-2</c:v>
                </c:pt>
                <c:pt idx="110">
                  <c:v>9.6976844695121148E-2</c:v>
                </c:pt>
                <c:pt idx="111">
                  <c:v>9.7946617095121147E-2</c:v>
                </c:pt>
                <c:pt idx="112">
                  <c:v>9.8916389495121146E-2</c:v>
                </c:pt>
                <c:pt idx="113">
                  <c:v>9.9886161895121131E-2</c:v>
                </c:pt>
                <c:pt idx="114">
                  <c:v>0.10085593429512113</c:v>
                </c:pt>
                <c:pt idx="115">
                  <c:v>0.10182570669512113</c:v>
                </c:pt>
                <c:pt idx="116">
                  <c:v>0.10279547909512114</c:v>
                </c:pt>
                <c:pt idx="117">
                  <c:v>0.10376525149512114</c:v>
                </c:pt>
                <c:pt idx="118">
                  <c:v>0.10473502389512113</c:v>
                </c:pt>
                <c:pt idx="119">
                  <c:v>0.10570479629512113</c:v>
                </c:pt>
                <c:pt idx="120">
                  <c:v>0.10667456869512112</c:v>
                </c:pt>
                <c:pt idx="121">
                  <c:v>0.10667456869512112</c:v>
                </c:pt>
                <c:pt idx="122">
                  <c:v>0.10764434109512112</c:v>
                </c:pt>
                <c:pt idx="123">
                  <c:v>0.10861411349512112</c:v>
                </c:pt>
                <c:pt idx="124">
                  <c:v>0.10958388589512112</c:v>
                </c:pt>
                <c:pt idx="125">
                  <c:v>0.11055365829512111</c:v>
                </c:pt>
                <c:pt idx="126">
                  <c:v>0.11152343069512111</c:v>
                </c:pt>
                <c:pt idx="127">
                  <c:v>0.11249320309512111</c:v>
                </c:pt>
                <c:pt idx="128">
                  <c:v>0.1134629754951211</c:v>
                </c:pt>
                <c:pt idx="129">
                  <c:v>0.1144327478951211</c:v>
                </c:pt>
                <c:pt idx="130">
                  <c:v>0.11540252029512109</c:v>
                </c:pt>
                <c:pt idx="131">
                  <c:v>0.11637229269512109</c:v>
                </c:pt>
                <c:pt idx="132">
                  <c:v>0.11637229269512109</c:v>
                </c:pt>
                <c:pt idx="133">
                  <c:v>0.11734206509512109</c:v>
                </c:pt>
                <c:pt idx="134">
                  <c:v>0.11831183749512109</c:v>
                </c:pt>
                <c:pt idx="135">
                  <c:v>0.11928160989512109</c:v>
                </c:pt>
                <c:pt idx="136">
                  <c:v>0.12025138229512108</c:v>
                </c:pt>
                <c:pt idx="137">
                  <c:v>0.12122115469512107</c:v>
                </c:pt>
                <c:pt idx="138">
                  <c:v>0.12219092709512107</c:v>
                </c:pt>
                <c:pt idx="139">
                  <c:v>0.12316069949512107</c:v>
                </c:pt>
                <c:pt idx="140">
                  <c:v>0.12413047189512109</c:v>
                </c:pt>
                <c:pt idx="141">
                  <c:v>0.12510024429512109</c:v>
                </c:pt>
                <c:pt idx="142">
                  <c:v>0.12607001669512108</c:v>
                </c:pt>
                <c:pt idx="143">
                  <c:v>0.12607001669512108</c:v>
                </c:pt>
                <c:pt idx="144">
                  <c:v>0.12703978909512109</c:v>
                </c:pt>
                <c:pt idx="145">
                  <c:v>0.1280095614951211</c:v>
                </c:pt>
                <c:pt idx="146">
                  <c:v>0.12897933389512112</c:v>
                </c:pt>
                <c:pt idx="147">
                  <c:v>0.1299491062951211</c:v>
                </c:pt>
                <c:pt idx="148">
                  <c:v>0.13091887869512112</c:v>
                </c:pt>
                <c:pt idx="149">
                  <c:v>0.13188865109512113</c:v>
                </c:pt>
                <c:pt idx="150">
                  <c:v>0.13285842349512114</c:v>
                </c:pt>
                <c:pt idx="151">
                  <c:v>0.13382819589512115</c:v>
                </c:pt>
                <c:pt idx="152">
                  <c:v>0.13479796829512117</c:v>
                </c:pt>
                <c:pt idx="153">
                  <c:v>0.1357677406951211</c:v>
                </c:pt>
                <c:pt idx="154">
                  <c:v>0.1357677406951211</c:v>
                </c:pt>
                <c:pt idx="155">
                  <c:v>0.13673751309512111</c:v>
                </c:pt>
                <c:pt idx="156">
                  <c:v>0.13770728549512112</c:v>
                </c:pt>
                <c:pt idx="157">
                  <c:v>0.13867705789512114</c:v>
                </c:pt>
                <c:pt idx="158">
                  <c:v>0.13964683029512109</c:v>
                </c:pt>
                <c:pt idx="159">
                  <c:v>0.14061660269512108</c:v>
                </c:pt>
                <c:pt idx="160">
                  <c:v>0.14158637509512109</c:v>
                </c:pt>
                <c:pt idx="161">
                  <c:v>0.1425561474951211</c:v>
                </c:pt>
                <c:pt idx="162">
                  <c:v>0.14352591989512112</c:v>
                </c:pt>
                <c:pt idx="163">
                  <c:v>0.14449569229512113</c:v>
                </c:pt>
                <c:pt idx="164">
                  <c:v>0.14546546469512109</c:v>
                </c:pt>
                <c:pt idx="165">
                  <c:v>0.14546546469512109</c:v>
                </c:pt>
                <c:pt idx="166">
                  <c:v>0.1464352370951211</c:v>
                </c:pt>
                <c:pt idx="167">
                  <c:v>0.14740500949512111</c:v>
                </c:pt>
                <c:pt idx="168">
                  <c:v>0.14837478189512113</c:v>
                </c:pt>
                <c:pt idx="169">
                  <c:v>0.14934455429512114</c:v>
                </c:pt>
                <c:pt idx="170">
                  <c:v>0.15031432669512115</c:v>
                </c:pt>
                <c:pt idx="171">
                  <c:v>0.15128409909512117</c:v>
                </c:pt>
                <c:pt idx="172">
                  <c:v>0.15225387149512115</c:v>
                </c:pt>
                <c:pt idx="173">
                  <c:v>0.15322364389512116</c:v>
                </c:pt>
                <c:pt idx="174">
                  <c:v>0.15419341629512118</c:v>
                </c:pt>
                <c:pt idx="175">
                  <c:v>0.15516318869512108</c:v>
                </c:pt>
                <c:pt idx="176">
                  <c:v>0.15516318869512108</c:v>
                </c:pt>
                <c:pt idx="177">
                  <c:v>0.15613296109512109</c:v>
                </c:pt>
                <c:pt idx="178">
                  <c:v>0.15710273349512111</c:v>
                </c:pt>
                <c:pt idx="179">
                  <c:v>0.15807250589512112</c:v>
                </c:pt>
                <c:pt idx="180">
                  <c:v>0.15904227829512113</c:v>
                </c:pt>
                <c:pt idx="181">
                  <c:v>0.16001205069512114</c:v>
                </c:pt>
                <c:pt idx="182">
                  <c:v>0.16098182309512116</c:v>
                </c:pt>
                <c:pt idx="183">
                  <c:v>0.16195159549512117</c:v>
                </c:pt>
                <c:pt idx="184">
                  <c:v>0.16292136789512116</c:v>
                </c:pt>
                <c:pt idx="185">
                  <c:v>0.16389114029512117</c:v>
                </c:pt>
                <c:pt idx="186">
                  <c:v>0.16486091269512107</c:v>
                </c:pt>
                <c:pt idx="187">
                  <c:v>0.16486091269512107</c:v>
                </c:pt>
                <c:pt idx="188">
                  <c:v>0.16583068509512108</c:v>
                </c:pt>
                <c:pt idx="189">
                  <c:v>0.1668004574951211</c:v>
                </c:pt>
                <c:pt idx="190">
                  <c:v>0.16777022989512111</c:v>
                </c:pt>
                <c:pt idx="191">
                  <c:v>0.16874000229512112</c:v>
                </c:pt>
                <c:pt idx="192">
                  <c:v>0.16970977469512114</c:v>
                </c:pt>
                <c:pt idx="193">
                  <c:v>0.17067954709512115</c:v>
                </c:pt>
                <c:pt idx="194">
                  <c:v>0.17164931949512116</c:v>
                </c:pt>
                <c:pt idx="195">
                  <c:v>0.17261909189512117</c:v>
                </c:pt>
                <c:pt idx="196">
                  <c:v>0.17358886429512116</c:v>
                </c:pt>
                <c:pt idx="197">
                  <c:v>0.17455863669512106</c:v>
                </c:pt>
                <c:pt idx="198">
                  <c:v>0.17455863669512106</c:v>
                </c:pt>
                <c:pt idx="199">
                  <c:v>0.17552840909512107</c:v>
                </c:pt>
                <c:pt idx="200">
                  <c:v>0.17649818149512109</c:v>
                </c:pt>
                <c:pt idx="201">
                  <c:v>0.1774679538951211</c:v>
                </c:pt>
                <c:pt idx="202">
                  <c:v>0.17843772629512111</c:v>
                </c:pt>
                <c:pt idx="203">
                  <c:v>0.17940749869512113</c:v>
                </c:pt>
                <c:pt idx="204">
                  <c:v>0.18037727109512114</c:v>
                </c:pt>
                <c:pt idx="205">
                  <c:v>0.18134704349512115</c:v>
                </c:pt>
                <c:pt idx="206">
                  <c:v>0.18231681589512116</c:v>
                </c:pt>
                <c:pt idx="207">
                  <c:v>0.18328658829512118</c:v>
                </c:pt>
                <c:pt idx="208">
                  <c:v>0.18425636069512105</c:v>
                </c:pt>
                <c:pt idx="209">
                  <c:v>0.18425636069512105</c:v>
                </c:pt>
                <c:pt idx="210">
                  <c:v>0.18522613309512106</c:v>
                </c:pt>
                <c:pt idx="211">
                  <c:v>0.18619590549512108</c:v>
                </c:pt>
                <c:pt idx="212">
                  <c:v>0.18716567789512109</c:v>
                </c:pt>
                <c:pt idx="213">
                  <c:v>0.1881354502951211</c:v>
                </c:pt>
                <c:pt idx="214">
                  <c:v>0.18910522269512106</c:v>
                </c:pt>
                <c:pt idx="215">
                  <c:v>0.19007499509512107</c:v>
                </c:pt>
                <c:pt idx="216">
                  <c:v>0.19104476749512109</c:v>
                </c:pt>
                <c:pt idx="217">
                  <c:v>0.1920145398951211</c:v>
                </c:pt>
                <c:pt idx="218">
                  <c:v>0.19298431229512111</c:v>
                </c:pt>
                <c:pt idx="219">
                  <c:v>0.19395408469512107</c:v>
                </c:pt>
                <c:pt idx="220">
                  <c:v>0.19395408469512107</c:v>
                </c:pt>
                <c:pt idx="221">
                  <c:v>0.19492385709512106</c:v>
                </c:pt>
                <c:pt idx="222">
                  <c:v>0.19589362949512107</c:v>
                </c:pt>
                <c:pt idx="223">
                  <c:v>0.19686340189512108</c:v>
                </c:pt>
                <c:pt idx="224">
                  <c:v>0.19783317429512109</c:v>
                </c:pt>
                <c:pt idx="225">
                  <c:v>0.19880294669512111</c:v>
                </c:pt>
                <c:pt idx="226">
                  <c:v>0.19977271909512107</c:v>
                </c:pt>
                <c:pt idx="227">
                  <c:v>0.20074249149512105</c:v>
                </c:pt>
                <c:pt idx="228">
                  <c:v>0.20171226389512106</c:v>
                </c:pt>
                <c:pt idx="229">
                  <c:v>0.20268203629512108</c:v>
                </c:pt>
                <c:pt idx="230">
                  <c:v>0.20365180869512106</c:v>
                </c:pt>
              </c:numCache>
            </c:numRef>
          </c:xVal>
          <c:yVal>
            <c:numRef>
              <c:f>'Grafik (+Y)'!$S$8:$S$500</c:f>
              <c:numCache>
                <c:formatCode>General</c:formatCode>
                <c:ptCount val="493"/>
                <c:pt idx="0">
                  <c:v>-2.8600000000000001E-4</c:v>
                </c:pt>
                <c:pt idx="1">
                  <c:v>-2.92E-4</c:v>
                </c:pt>
                <c:pt idx="2">
                  <c:v>-2.9700000000000001E-4</c:v>
                </c:pt>
                <c:pt idx="3">
                  <c:v>-3.0200000000000002E-4</c:v>
                </c:pt>
                <c:pt idx="4">
                  <c:v>-3.0800000000000001E-4</c:v>
                </c:pt>
                <c:pt idx="5">
                  <c:v>-3.1300000000000002E-4</c:v>
                </c:pt>
                <c:pt idx="6">
                  <c:v>-3.1799999999999998E-4</c:v>
                </c:pt>
                <c:pt idx="7">
                  <c:v>-3.2400000000000001E-4</c:v>
                </c:pt>
                <c:pt idx="8">
                  <c:v>-3.2899999999999997E-4</c:v>
                </c:pt>
                <c:pt idx="9">
                  <c:v>-3.3399999999999999E-4</c:v>
                </c:pt>
                <c:pt idx="10">
                  <c:v>-3.4000000000000002E-4</c:v>
                </c:pt>
                <c:pt idx="11">
                  <c:v>-3.4000000000000002E-4</c:v>
                </c:pt>
                <c:pt idx="12">
                  <c:v>-3.4499999999999998E-4</c:v>
                </c:pt>
                <c:pt idx="13">
                  <c:v>-3.5100000000000002E-4</c:v>
                </c:pt>
                <c:pt idx="14">
                  <c:v>-3.5599999999999998E-4</c:v>
                </c:pt>
                <c:pt idx="15">
                  <c:v>-3.6099999999999999E-4</c:v>
                </c:pt>
                <c:pt idx="16">
                  <c:v>-3.6699999999999998E-4</c:v>
                </c:pt>
                <c:pt idx="17">
                  <c:v>-3.7199999999999999E-4</c:v>
                </c:pt>
                <c:pt idx="18">
                  <c:v>-3.7800000000000003E-4</c:v>
                </c:pt>
                <c:pt idx="19">
                  <c:v>-3.8299999999999999E-4</c:v>
                </c:pt>
                <c:pt idx="20">
                  <c:v>-3.88E-4</c:v>
                </c:pt>
                <c:pt idx="21">
                  <c:v>-3.9399999999999998E-4</c:v>
                </c:pt>
                <c:pt idx="22">
                  <c:v>-3.9399999999999998E-4</c:v>
                </c:pt>
                <c:pt idx="23">
                  <c:v>-3.9899999999999999E-4</c:v>
                </c:pt>
                <c:pt idx="24">
                  <c:v>-4.0499999999999998E-4</c:v>
                </c:pt>
                <c:pt idx="25">
                  <c:v>-4.0999999999999999E-4</c:v>
                </c:pt>
                <c:pt idx="26">
                  <c:v>-4.15E-4</c:v>
                </c:pt>
                <c:pt idx="27">
                  <c:v>-4.2099999999999999E-4</c:v>
                </c:pt>
                <c:pt idx="28">
                  <c:v>-4.26E-4</c:v>
                </c:pt>
                <c:pt idx="29">
                  <c:v>-4.3199999999999998E-4</c:v>
                </c:pt>
                <c:pt idx="30">
                  <c:v>-4.37E-4</c:v>
                </c:pt>
                <c:pt idx="31">
                  <c:v>-4.4299999999999998E-4</c:v>
                </c:pt>
                <c:pt idx="32">
                  <c:v>-4.4799999999999999E-4</c:v>
                </c:pt>
                <c:pt idx="33">
                  <c:v>-4.4799999999999999E-4</c:v>
                </c:pt>
                <c:pt idx="34">
                  <c:v>-4.5399999999999998E-4</c:v>
                </c:pt>
                <c:pt idx="35">
                  <c:v>-4.5899999999999999E-4</c:v>
                </c:pt>
                <c:pt idx="36">
                  <c:v>-4.6500000000000003E-4</c:v>
                </c:pt>
                <c:pt idx="37">
                  <c:v>-4.6999999999999999E-4</c:v>
                </c:pt>
                <c:pt idx="38">
                  <c:v>-4.7600000000000002E-4</c:v>
                </c:pt>
                <c:pt idx="39">
                  <c:v>-4.8299999999999998E-4</c:v>
                </c:pt>
                <c:pt idx="40">
                  <c:v>-4.8999999999999998E-4</c:v>
                </c:pt>
                <c:pt idx="41">
                  <c:v>-4.9600000000000002E-4</c:v>
                </c:pt>
                <c:pt idx="42">
                  <c:v>-5.0299999999999997E-4</c:v>
                </c:pt>
                <c:pt idx="43">
                  <c:v>-5.0900000000000001E-4</c:v>
                </c:pt>
                <c:pt idx="44">
                  <c:v>-5.0900000000000001E-4</c:v>
                </c:pt>
                <c:pt idx="45">
                  <c:v>-5.1599999999999997E-4</c:v>
                </c:pt>
                <c:pt idx="46">
                  <c:v>-5.2300000000000003E-4</c:v>
                </c:pt>
                <c:pt idx="47">
                  <c:v>-5.3200000000000003E-4</c:v>
                </c:pt>
                <c:pt idx="48">
                  <c:v>-5.4000000000000001E-4</c:v>
                </c:pt>
                <c:pt idx="49">
                  <c:v>-5.4900000000000001E-4</c:v>
                </c:pt>
                <c:pt idx="50">
                  <c:v>-5.5699999999999999E-4</c:v>
                </c:pt>
                <c:pt idx="51">
                  <c:v>-5.6499999999999996E-4</c:v>
                </c:pt>
                <c:pt idx="52">
                  <c:v>-5.7399999999999997E-4</c:v>
                </c:pt>
                <c:pt idx="53">
                  <c:v>-5.8299999999999997E-4</c:v>
                </c:pt>
                <c:pt idx="54">
                  <c:v>-5.9199999999999997E-4</c:v>
                </c:pt>
                <c:pt idx="55">
                  <c:v>-5.9199999999999997E-4</c:v>
                </c:pt>
                <c:pt idx="56">
                  <c:v>-6.0099999999999997E-4</c:v>
                </c:pt>
                <c:pt idx="57">
                  <c:v>-6.0999999999999997E-4</c:v>
                </c:pt>
                <c:pt idx="58">
                  <c:v>-6.2E-4</c:v>
                </c:pt>
                <c:pt idx="59">
                  <c:v>-6.29E-4</c:v>
                </c:pt>
                <c:pt idx="60">
                  <c:v>-6.38E-4</c:v>
                </c:pt>
                <c:pt idx="61">
                  <c:v>-6.4700000000000001E-4</c:v>
                </c:pt>
                <c:pt idx="62">
                  <c:v>-6.5600000000000001E-4</c:v>
                </c:pt>
                <c:pt idx="63">
                  <c:v>-6.6500000000000001E-4</c:v>
                </c:pt>
                <c:pt idx="64">
                  <c:v>-6.7699999999999998E-4</c:v>
                </c:pt>
                <c:pt idx="65">
                  <c:v>-6.8800000000000003E-4</c:v>
                </c:pt>
                <c:pt idx="66">
                  <c:v>-6.8800000000000003E-4</c:v>
                </c:pt>
                <c:pt idx="67">
                  <c:v>-6.9899999999999997E-4</c:v>
                </c:pt>
                <c:pt idx="68">
                  <c:v>-7.1199999999999996E-4</c:v>
                </c:pt>
                <c:pt idx="69">
                  <c:v>-7.2599999999999997E-4</c:v>
                </c:pt>
                <c:pt idx="70">
                  <c:v>-7.3999999999999999E-4</c:v>
                </c:pt>
                <c:pt idx="71">
                  <c:v>-7.54E-4</c:v>
                </c:pt>
                <c:pt idx="72">
                  <c:v>-7.6900000000000004E-4</c:v>
                </c:pt>
                <c:pt idx="73">
                  <c:v>-7.8600000000000002E-4</c:v>
                </c:pt>
                <c:pt idx="74">
                  <c:v>-8.0099999999999995E-4</c:v>
                </c:pt>
                <c:pt idx="75">
                  <c:v>-8.1599999999999999E-4</c:v>
                </c:pt>
                <c:pt idx="76">
                  <c:v>-8.3100000000000003E-4</c:v>
                </c:pt>
                <c:pt idx="77">
                  <c:v>-8.3100000000000003E-4</c:v>
                </c:pt>
                <c:pt idx="78">
                  <c:v>-8.4599999999999996E-4</c:v>
                </c:pt>
                <c:pt idx="79">
                  <c:v>-8.61E-4</c:v>
                </c:pt>
                <c:pt idx="80">
                  <c:v>-8.7600000000000004E-4</c:v>
                </c:pt>
                <c:pt idx="81">
                  <c:v>-8.92E-4</c:v>
                </c:pt>
                <c:pt idx="82">
                  <c:v>-9.1E-4</c:v>
                </c:pt>
                <c:pt idx="83">
                  <c:v>-9.2699999999999998E-4</c:v>
                </c:pt>
                <c:pt idx="84">
                  <c:v>-9.4399999999999996E-4</c:v>
                </c:pt>
                <c:pt idx="85">
                  <c:v>-9.6100000000000005E-4</c:v>
                </c:pt>
                <c:pt idx="86">
                  <c:v>-9.7900000000000005E-4</c:v>
                </c:pt>
                <c:pt idx="87">
                  <c:v>-9.9599999999999992E-4</c:v>
                </c:pt>
                <c:pt idx="88">
                  <c:v>-9.9599999999999992E-4</c:v>
                </c:pt>
                <c:pt idx="89">
                  <c:v>-1.0150000000000001E-3</c:v>
                </c:pt>
                <c:pt idx="90">
                  <c:v>-1.0349999999999999E-3</c:v>
                </c:pt>
                <c:pt idx="91">
                  <c:v>-1.0549999999999999E-3</c:v>
                </c:pt>
                <c:pt idx="92">
                  <c:v>-1.077E-3</c:v>
                </c:pt>
                <c:pt idx="93">
                  <c:v>-1.1000000000000001E-3</c:v>
                </c:pt>
                <c:pt idx="94">
                  <c:v>-1.122E-3</c:v>
                </c:pt>
                <c:pt idx="95">
                  <c:v>-1.1440000000000001E-3</c:v>
                </c:pt>
                <c:pt idx="96">
                  <c:v>-1.1670000000000001E-3</c:v>
                </c:pt>
                <c:pt idx="97">
                  <c:v>-1.189E-3</c:v>
                </c:pt>
                <c:pt idx="98">
                  <c:v>-1.2110000000000001E-3</c:v>
                </c:pt>
                <c:pt idx="99">
                  <c:v>-1.2110000000000001E-3</c:v>
                </c:pt>
                <c:pt idx="100">
                  <c:v>-1.235E-3</c:v>
                </c:pt>
                <c:pt idx="101">
                  <c:v>-1.263E-3</c:v>
                </c:pt>
                <c:pt idx="102">
                  <c:v>-1.2880000000000001E-3</c:v>
                </c:pt>
                <c:pt idx="103">
                  <c:v>-1.315E-3</c:v>
                </c:pt>
                <c:pt idx="104">
                  <c:v>-1.34E-3</c:v>
                </c:pt>
                <c:pt idx="105">
                  <c:v>-1.364E-3</c:v>
                </c:pt>
                <c:pt idx="106">
                  <c:v>-1.39E-3</c:v>
                </c:pt>
                <c:pt idx="107">
                  <c:v>-1.4159999999999999E-3</c:v>
                </c:pt>
                <c:pt idx="108">
                  <c:v>-1.4480000000000001E-3</c:v>
                </c:pt>
                <c:pt idx="109">
                  <c:v>-1.4790000000000001E-3</c:v>
                </c:pt>
                <c:pt idx="110">
                  <c:v>-1.4790000000000001E-3</c:v>
                </c:pt>
                <c:pt idx="111">
                  <c:v>-1.511E-3</c:v>
                </c:pt>
                <c:pt idx="112">
                  <c:v>-1.5460000000000001E-3</c:v>
                </c:pt>
                <c:pt idx="113">
                  <c:v>-1.5809999999999999E-3</c:v>
                </c:pt>
                <c:pt idx="114">
                  <c:v>-1.6119999999999999E-3</c:v>
                </c:pt>
                <c:pt idx="115">
                  <c:v>-1.6440000000000001E-3</c:v>
                </c:pt>
                <c:pt idx="116">
                  <c:v>-1.6720000000000001E-3</c:v>
                </c:pt>
                <c:pt idx="117">
                  <c:v>-1.701E-3</c:v>
                </c:pt>
                <c:pt idx="118">
                  <c:v>-1.7279999999999999E-3</c:v>
                </c:pt>
                <c:pt idx="119">
                  <c:v>-1.755E-3</c:v>
                </c:pt>
                <c:pt idx="120">
                  <c:v>-1.781E-3</c:v>
                </c:pt>
                <c:pt idx="121">
                  <c:v>-1.781E-3</c:v>
                </c:pt>
                <c:pt idx="122">
                  <c:v>-1.807E-3</c:v>
                </c:pt>
                <c:pt idx="123">
                  <c:v>-1.8339999999999999E-3</c:v>
                </c:pt>
                <c:pt idx="124">
                  <c:v>-1.856E-3</c:v>
                </c:pt>
                <c:pt idx="125">
                  <c:v>-1.879E-3</c:v>
                </c:pt>
                <c:pt idx="126">
                  <c:v>-1.902E-3</c:v>
                </c:pt>
                <c:pt idx="127">
                  <c:v>-1.926E-3</c:v>
                </c:pt>
                <c:pt idx="128">
                  <c:v>-1.951E-3</c:v>
                </c:pt>
                <c:pt idx="129">
                  <c:v>-1.9750000000000002E-3</c:v>
                </c:pt>
                <c:pt idx="130">
                  <c:v>-2.0010000000000002E-3</c:v>
                </c:pt>
                <c:pt idx="131">
                  <c:v>-2.0309999999999998E-3</c:v>
                </c:pt>
                <c:pt idx="132">
                  <c:v>-2.0309999999999998E-3</c:v>
                </c:pt>
                <c:pt idx="133">
                  <c:v>-2.0600000000000002E-3</c:v>
                </c:pt>
                <c:pt idx="134">
                  <c:v>-2.0920000000000001E-3</c:v>
                </c:pt>
                <c:pt idx="135">
                  <c:v>-2.1289999999999998E-3</c:v>
                </c:pt>
                <c:pt idx="136">
                  <c:v>-2.1640000000000001E-3</c:v>
                </c:pt>
                <c:pt idx="137">
                  <c:v>-2.1949999999999999E-3</c:v>
                </c:pt>
                <c:pt idx="138">
                  <c:v>-2.2279999999999999E-3</c:v>
                </c:pt>
                <c:pt idx="139">
                  <c:v>-2.2439999999999999E-3</c:v>
                </c:pt>
                <c:pt idx="140">
                  <c:v>-2.274E-3</c:v>
                </c:pt>
                <c:pt idx="141">
                  <c:v>-2.2980000000000001E-3</c:v>
                </c:pt>
                <c:pt idx="142">
                  <c:v>-2.3219999999999998E-3</c:v>
                </c:pt>
                <c:pt idx="143">
                  <c:v>-2.3219999999999998E-3</c:v>
                </c:pt>
                <c:pt idx="144">
                  <c:v>-2.346E-3</c:v>
                </c:pt>
                <c:pt idx="145">
                  <c:v>-2.3700000000000001E-3</c:v>
                </c:pt>
                <c:pt idx="146">
                  <c:v>-2.3939999999999999E-3</c:v>
                </c:pt>
                <c:pt idx="147">
                  <c:v>-2.418E-3</c:v>
                </c:pt>
                <c:pt idx="148">
                  <c:v>-2.4429999999999999E-3</c:v>
                </c:pt>
                <c:pt idx="149">
                  <c:v>-2.467E-3</c:v>
                </c:pt>
                <c:pt idx="150">
                  <c:v>-2.4910000000000002E-3</c:v>
                </c:pt>
                <c:pt idx="151">
                  <c:v>-2.5140000000000002E-3</c:v>
                </c:pt>
                <c:pt idx="152">
                  <c:v>-2.5379999999999999E-3</c:v>
                </c:pt>
                <c:pt idx="153">
                  <c:v>-2.5660000000000001E-3</c:v>
                </c:pt>
                <c:pt idx="154">
                  <c:v>-2.5660000000000001E-3</c:v>
                </c:pt>
                <c:pt idx="155">
                  <c:v>-2.5929999999999998E-3</c:v>
                </c:pt>
                <c:pt idx="156">
                  <c:v>-2.6199999999999999E-3</c:v>
                </c:pt>
                <c:pt idx="157">
                  <c:v>-2.65E-3</c:v>
                </c:pt>
                <c:pt idx="158">
                  <c:v>-2.6840000000000002E-3</c:v>
                </c:pt>
                <c:pt idx="159">
                  <c:v>-2.7260000000000001E-3</c:v>
                </c:pt>
                <c:pt idx="160">
                  <c:v>-2.7669999999999999E-3</c:v>
                </c:pt>
                <c:pt idx="161">
                  <c:v>-2.807E-3</c:v>
                </c:pt>
                <c:pt idx="162">
                  <c:v>-2.8479999999999998E-3</c:v>
                </c:pt>
                <c:pt idx="163">
                  <c:v>-2.8879999999999999E-3</c:v>
                </c:pt>
                <c:pt idx="164">
                  <c:v>-2.9290000000000002E-3</c:v>
                </c:pt>
                <c:pt idx="165">
                  <c:v>-2.9290000000000002E-3</c:v>
                </c:pt>
                <c:pt idx="166">
                  <c:v>-2.97E-3</c:v>
                </c:pt>
                <c:pt idx="167">
                  <c:v>-3.0140000000000002E-3</c:v>
                </c:pt>
                <c:pt idx="168">
                  <c:v>-3.0560000000000001E-3</c:v>
                </c:pt>
                <c:pt idx="169">
                  <c:v>-3.0990000000000002E-3</c:v>
                </c:pt>
                <c:pt idx="170">
                  <c:v>-3.1419999999999998E-3</c:v>
                </c:pt>
                <c:pt idx="171">
                  <c:v>-3.1840000000000002E-3</c:v>
                </c:pt>
                <c:pt idx="172">
                  <c:v>-3.2269999999999998E-3</c:v>
                </c:pt>
                <c:pt idx="173">
                  <c:v>-3.2699999999999999E-3</c:v>
                </c:pt>
                <c:pt idx="174">
                  <c:v>-3.313E-3</c:v>
                </c:pt>
                <c:pt idx="175">
                  <c:v>-3.356E-3</c:v>
                </c:pt>
                <c:pt idx="176">
                  <c:v>-3.356E-3</c:v>
                </c:pt>
                <c:pt idx="177">
                  <c:v>-3.3990000000000001E-3</c:v>
                </c:pt>
                <c:pt idx="178">
                  <c:v>-3.441E-3</c:v>
                </c:pt>
                <c:pt idx="179">
                  <c:v>-3.4840000000000001E-3</c:v>
                </c:pt>
                <c:pt idx="180">
                  <c:v>-3.5270000000000002E-3</c:v>
                </c:pt>
                <c:pt idx="181">
                  <c:v>-3.578E-3</c:v>
                </c:pt>
                <c:pt idx="182">
                  <c:v>-3.6289999999999998E-3</c:v>
                </c:pt>
                <c:pt idx="183">
                  <c:v>-3.6770000000000001E-3</c:v>
                </c:pt>
                <c:pt idx="184">
                  <c:v>-3.7269999999999998E-3</c:v>
                </c:pt>
                <c:pt idx="185">
                  <c:v>-3.7750000000000001E-3</c:v>
                </c:pt>
                <c:pt idx="186">
                  <c:v>-3.826E-3</c:v>
                </c:pt>
                <c:pt idx="187">
                  <c:v>-3.826E-3</c:v>
                </c:pt>
                <c:pt idx="188">
                  <c:v>-3.8830000000000002E-3</c:v>
                </c:pt>
                <c:pt idx="189">
                  <c:v>-3.9399999999999999E-3</c:v>
                </c:pt>
                <c:pt idx="190">
                  <c:v>-3.9969999999999997E-3</c:v>
                </c:pt>
                <c:pt idx="191">
                  <c:v>-4.0540000000000003E-3</c:v>
                </c:pt>
                <c:pt idx="192">
                  <c:v>-4.1120000000000002E-3</c:v>
                </c:pt>
                <c:pt idx="193">
                  <c:v>-4.169E-3</c:v>
                </c:pt>
                <c:pt idx="194">
                  <c:v>-4.2259999999999997E-3</c:v>
                </c:pt>
                <c:pt idx="195">
                  <c:v>-4.2760000000000003E-3</c:v>
                </c:pt>
                <c:pt idx="196">
                  <c:v>-4.3290000000000004E-3</c:v>
                </c:pt>
                <c:pt idx="197">
                  <c:v>-4.3819999999999996E-3</c:v>
                </c:pt>
                <c:pt idx="198">
                  <c:v>-4.3819999999999996E-3</c:v>
                </c:pt>
                <c:pt idx="199">
                  <c:v>-4.4349999999999997E-3</c:v>
                </c:pt>
                <c:pt idx="200">
                  <c:v>-4.4879999999999998E-3</c:v>
                </c:pt>
                <c:pt idx="201">
                  <c:v>-4.542E-3</c:v>
                </c:pt>
                <c:pt idx="202">
                  <c:v>-4.5950000000000001E-3</c:v>
                </c:pt>
                <c:pt idx="203">
                  <c:v>-4.6490000000000004E-3</c:v>
                </c:pt>
                <c:pt idx="204">
                  <c:v>-4.7019999999999996E-3</c:v>
                </c:pt>
                <c:pt idx="205">
                  <c:v>-4.7559999999999998E-3</c:v>
                </c:pt>
                <c:pt idx="206">
                  <c:v>-4.8089999999999999E-3</c:v>
                </c:pt>
                <c:pt idx="207">
                  <c:v>-4.8630000000000001E-3</c:v>
                </c:pt>
                <c:pt idx="208">
                  <c:v>-4.9170000000000004E-3</c:v>
                </c:pt>
                <c:pt idx="209">
                  <c:v>-4.9170000000000004E-3</c:v>
                </c:pt>
                <c:pt idx="210">
                  <c:v>-4.9959999999999996E-3</c:v>
                </c:pt>
                <c:pt idx="211">
                  <c:v>-5.0749999999999997E-3</c:v>
                </c:pt>
                <c:pt idx="212">
                  <c:v>-5.1349999999999998E-3</c:v>
                </c:pt>
                <c:pt idx="213">
                  <c:v>-5.2050000000000004E-3</c:v>
                </c:pt>
                <c:pt idx="214">
                  <c:v>-5.274E-3</c:v>
                </c:pt>
                <c:pt idx="215">
                  <c:v>-5.3920000000000001E-3</c:v>
                </c:pt>
                <c:pt idx="216">
                  <c:v>-5.4920000000000004E-3</c:v>
                </c:pt>
                <c:pt idx="217">
                  <c:v>-5.5900000000000004E-3</c:v>
                </c:pt>
                <c:pt idx="218">
                  <c:v>-5.7689999999999998E-3</c:v>
                </c:pt>
                <c:pt idx="219">
                  <c:v>-5.8950000000000001E-3</c:v>
                </c:pt>
                <c:pt idx="220">
                  <c:v>-5.8950000000000001E-3</c:v>
                </c:pt>
                <c:pt idx="221">
                  <c:v>-6.0350000000000004E-3</c:v>
                </c:pt>
                <c:pt idx="222">
                  <c:v>-6.1760000000000001E-3</c:v>
                </c:pt>
                <c:pt idx="223">
                  <c:v>-6.3160000000000004E-3</c:v>
                </c:pt>
                <c:pt idx="224">
                  <c:v>-6.4570000000000001E-3</c:v>
                </c:pt>
                <c:pt idx="225">
                  <c:v>-6.5979999999999997E-3</c:v>
                </c:pt>
                <c:pt idx="226">
                  <c:v>-6.8910000000000004E-3</c:v>
                </c:pt>
                <c:pt idx="227">
                  <c:v>-7.2969999999999997E-3</c:v>
                </c:pt>
                <c:pt idx="228">
                  <c:v>-7.7850000000000003E-3</c:v>
                </c:pt>
                <c:pt idx="229">
                  <c:v>-8.2719999999999998E-3</c:v>
                </c:pt>
                <c:pt idx="230">
                  <c:v>-8.763E-3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C-4AAC-A517-17C81A2B0170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3.9530487862121556E-7</c:v>
                </c:pt>
                <c:pt idx="1">
                  <c:v>3.393808128454712E-3</c:v>
                </c:pt>
                <c:pt idx="2">
                  <c:v>6.7880115617880458E-3</c:v>
                </c:pt>
                <c:pt idx="3">
                  <c:v>1.018221499512138E-2</c:v>
                </c:pt>
                <c:pt idx="4">
                  <c:v>1.3576418428454713E-2</c:v>
                </c:pt>
                <c:pt idx="5">
                  <c:v>1.6970621861788045E-2</c:v>
                </c:pt>
                <c:pt idx="6">
                  <c:v>2.0364825295121382E-2</c:v>
                </c:pt>
                <c:pt idx="7">
                  <c:v>2.3759028728454715E-2</c:v>
                </c:pt>
                <c:pt idx="8">
                  <c:v>2.7153232161788051E-2</c:v>
                </c:pt>
                <c:pt idx="9">
                  <c:v>3.0547435595121387E-2</c:v>
                </c:pt>
                <c:pt idx="10">
                  <c:v>3.394163902845472E-2</c:v>
                </c:pt>
                <c:pt idx="11">
                  <c:v>3.7335842461788046E-2</c:v>
                </c:pt>
                <c:pt idx="12">
                  <c:v>4.0730045895121379E-2</c:v>
                </c:pt>
                <c:pt idx="13">
                  <c:v>4.4124249328454712E-2</c:v>
                </c:pt>
                <c:pt idx="14">
                  <c:v>4.7518452761788038E-2</c:v>
                </c:pt>
                <c:pt idx="15">
                  <c:v>5.0912656195121371E-2</c:v>
                </c:pt>
                <c:pt idx="16">
                  <c:v>5.4306859628454704E-2</c:v>
                </c:pt>
                <c:pt idx="17">
                  <c:v>5.7701063061788037E-2</c:v>
                </c:pt>
                <c:pt idx="18">
                  <c:v>6.1095266495121377E-2</c:v>
                </c:pt>
                <c:pt idx="19">
                  <c:v>6.448946992845471E-2</c:v>
                </c:pt>
                <c:pt idx="20">
                  <c:v>6.7883673361788049E-2</c:v>
                </c:pt>
                <c:pt idx="21">
                  <c:v>7.1277876795121375E-2</c:v>
                </c:pt>
                <c:pt idx="22">
                  <c:v>7.4672080228454701E-2</c:v>
                </c:pt>
                <c:pt idx="23">
                  <c:v>7.8066283661788041E-2</c:v>
                </c:pt>
                <c:pt idx="24">
                  <c:v>8.1460487095121367E-2</c:v>
                </c:pt>
                <c:pt idx="25">
                  <c:v>8.4854690528454693E-2</c:v>
                </c:pt>
                <c:pt idx="26">
                  <c:v>8.8248893961788033E-2</c:v>
                </c:pt>
                <c:pt idx="27">
                  <c:v>9.1643097395121359E-2</c:v>
                </c:pt>
                <c:pt idx="28">
                  <c:v>9.5037300828454685E-2</c:v>
                </c:pt>
                <c:pt idx="29">
                  <c:v>9.8431504261788039E-2</c:v>
                </c:pt>
                <c:pt idx="30">
                  <c:v>0.10182570769512136</c:v>
                </c:pt>
                <c:pt idx="31">
                  <c:v>0.10521991112845472</c:v>
                </c:pt>
                <c:pt idx="32">
                  <c:v>0.10861411456178804</c:v>
                </c:pt>
                <c:pt idx="33">
                  <c:v>0.1120083179951214</c:v>
                </c:pt>
                <c:pt idx="34">
                  <c:v>0.11540252142845475</c:v>
                </c:pt>
                <c:pt idx="35">
                  <c:v>0.11879672486178808</c:v>
                </c:pt>
                <c:pt idx="36">
                  <c:v>0.12219092829512143</c:v>
                </c:pt>
                <c:pt idx="37">
                  <c:v>0.12558513172845476</c:v>
                </c:pt>
                <c:pt idx="38">
                  <c:v>0.12897933516178811</c:v>
                </c:pt>
                <c:pt idx="39">
                  <c:v>0.13237353859512146</c:v>
                </c:pt>
                <c:pt idx="40">
                  <c:v>0.13576774202845479</c:v>
                </c:pt>
                <c:pt idx="41">
                  <c:v>0.13916194546178814</c:v>
                </c:pt>
                <c:pt idx="42">
                  <c:v>0.14255614889512147</c:v>
                </c:pt>
                <c:pt idx="43">
                  <c:v>0.14595035232845482</c:v>
                </c:pt>
                <c:pt idx="44">
                  <c:v>0.14934455576178818</c:v>
                </c:pt>
                <c:pt idx="45">
                  <c:v>0.1527387591951215</c:v>
                </c:pt>
                <c:pt idx="46">
                  <c:v>0.15613296262845486</c:v>
                </c:pt>
                <c:pt idx="47">
                  <c:v>0.15952716606178818</c:v>
                </c:pt>
                <c:pt idx="48">
                  <c:v>0.16292136949512154</c:v>
                </c:pt>
                <c:pt idx="49">
                  <c:v>0.16631557292845489</c:v>
                </c:pt>
                <c:pt idx="50">
                  <c:v>0.16970977636178822</c:v>
                </c:pt>
                <c:pt idx="51">
                  <c:v>0.17310397979512157</c:v>
                </c:pt>
                <c:pt idx="52">
                  <c:v>0.1764981832284549</c:v>
                </c:pt>
                <c:pt idx="53">
                  <c:v>0.17989238666178828</c:v>
                </c:pt>
                <c:pt idx="54">
                  <c:v>0.1832865900951216</c:v>
                </c:pt>
                <c:pt idx="55">
                  <c:v>0.18668079352845493</c:v>
                </c:pt>
                <c:pt idx="56">
                  <c:v>0.19007499696178831</c:v>
                </c:pt>
                <c:pt idx="57">
                  <c:v>0.19346920039512164</c:v>
                </c:pt>
                <c:pt idx="58">
                  <c:v>0.19686340382845499</c:v>
                </c:pt>
                <c:pt idx="59">
                  <c:v>0.20025760726178835</c:v>
                </c:pt>
                <c:pt idx="60">
                  <c:v>0.20365181069512139</c:v>
                </c:pt>
              </c:numCache>
            </c:numRef>
          </c:xVal>
          <c:yVal>
            <c:numRef>
              <c:f>'Grafik (+Y)'!$P$8:$P$500</c:f>
              <c:numCache>
                <c:formatCode>General</c:formatCode>
                <c:ptCount val="493"/>
                <c:pt idx="0">
                  <c:v>-2.6699999999999998E-4</c:v>
                </c:pt>
                <c:pt idx="1">
                  <c:v>-2.8299999999999999E-4</c:v>
                </c:pt>
                <c:pt idx="2">
                  <c:v>-2.99E-4</c:v>
                </c:pt>
                <c:pt idx="3">
                  <c:v>-3.1500000000000001E-4</c:v>
                </c:pt>
                <c:pt idx="4">
                  <c:v>-3.3100000000000002E-4</c:v>
                </c:pt>
                <c:pt idx="5">
                  <c:v>-3.4699999999999998E-4</c:v>
                </c:pt>
                <c:pt idx="6">
                  <c:v>-3.6299999999999999E-4</c:v>
                </c:pt>
                <c:pt idx="7">
                  <c:v>-3.79E-4</c:v>
                </c:pt>
                <c:pt idx="8">
                  <c:v>-3.9500000000000001E-4</c:v>
                </c:pt>
                <c:pt idx="9">
                  <c:v>-4.1100000000000002E-4</c:v>
                </c:pt>
                <c:pt idx="10">
                  <c:v>-4.2700000000000002E-4</c:v>
                </c:pt>
                <c:pt idx="11">
                  <c:v>-4.46E-4</c:v>
                </c:pt>
                <c:pt idx="12">
                  <c:v>-4.6700000000000002E-4</c:v>
                </c:pt>
                <c:pt idx="13">
                  <c:v>-4.8999999999999998E-4</c:v>
                </c:pt>
                <c:pt idx="14">
                  <c:v>-5.1599999999999997E-4</c:v>
                </c:pt>
                <c:pt idx="15">
                  <c:v>-5.4299999999999997E-4</c:v>
                </c:pt>
                <c:pt idx="16">
                  <c:v>-5.6899999999999995E-4</c:v>
                </c:pt>
                <c:pt idx="17">
                  <c:v>-5.9400000000000002E-4</c:v>
                </c:pt>
                <c:pt idx="18">
                  <c:v>-6.29E-4</c:v>
                </c:pt>
                <c:pt idx="19">
                  <c:v>-6.6699999999999995E-4</c:v>
                </c:pt>
                <c:pt idx="20">
                  <c:v>-7.0699999999999995E-4</c:v>
                </c:pt>
                <c:pt idx="21">
                  <c:v>-7.4600000000000003E-4</c:v>
                </c:pt>
                <c:pt idx="22">
                  <c:v>-7.8600000000000002E-4</c:v>
                </c:pt>
                <c:pt idx="23">
                  <c:v>-8.3600000000000005E-4</c:v>
                </c:pt>
                <c:pt idx="24">
                  <c:v>-8.8400000000000002E-4</c:v>
                </c:pt>
                <c:pt idx="25">
                  <c:v>-9.4300000000000004E-4</c:v>
                </c:pt>
                <c:pt idx="26">
                  <c:v>-1.0039999999999999E-3</c:v>
                </c:pt>
                <c:pt idx="27">
                  <c:v>-1.072E-3</c:v>
                </c:pt>
                <c:pt idx="28">
                  <c:v>-1.139E-3</c:v>
                </c:pt>
                <c:pt idx="29">
                  <c:v>-1.214E-3</c:v>
                </c:pt>
                <c:pt idx="30">
                  <c:v>-1.299E-3</c:v>
                </c:pt>
                <c:pt idx="31">
                  <c:v>-1.374E-3</c:v>
                </c:pt>
                <c:pt idx="32">
                  <c:v>-1.449E-3</c:v>
                </c:pt>
                <c:pt idx="33">
                  <c:v>-1.503E-3</c:v>
                </c:pt>
                <c:pt idx="34">
                  <c:v>-1.549E-3</c:v>
                </c:pt>
                <c:pt idx="35">
                  <c:v>-1.6199999999999999E-3</c:v>
                </c:pt>
                <c:pt idx="36">
                  <c:v>-1.712E-3</c:v>
                </c:pt>
                <c:pt idx="37">
                  <c:v>-1.761E-3</c:v>
                </c:pt>
                <c:pt idx="38">
                  <c:v>-1.8060000000000001E-3</c:v>
                </c:pt>
                <c:pt idx="39">
                  <c:v>-1.8400000000000001E-3</c:v>
                </c:pt>
                <c:pt idx="40">
                  <c:v>-1.8760000000000001E-3</c:v>
                </c:pt>
                <c:pt idx="41">
                  <c:v>-1.918E-3</c:v>
                </c:pt>
                <c:pt idx="42">
                  <c:v>-1.9719999999999998E-3</c:v>
                </c:pt>
                <c:pt idx="43">
                  <c:v>-2.0479999999999999E-3</c:v>
                </c:pt>
                <c:pt idx="44">
                  <c:v>-2.1559999999999999E-3</c:v>
                </c:pt>
                <c:pt idx="45">
                  <c:v>-2.2550000000000001E-3</c:v>
                </c:pt>
                <c:pt idx="46">
                  <c:v>-2.3530000000000001E-3</c:v>
                </c:pt>
                <c:pt idx="47">
                  <c:v>-2.4520000000000002E-3</c:v>
                </c:pt>
                <c:pt idx="48">
                  <c:v>-2.5479999999999999E-3</c:v>
                </c:pt>
                <c:pt idx="49">
                  <c:v>-2.6710000000000002E-3</c:v>
                </c:pt>
                <c:pt idx="50">
                  <c:v>-2.7989999999999998E-3</c:v>
                </c:pt>
                <c:pt idx="51">
                  <c:v>-2.9350000000000001E-3</c:v>
                </c:pt>
                <c:pt idx="52">
                  <c:v>-3.0730000000000002E-3</c:v>
                </c:pt>
                <c:pt idx="53">
                  <c:v>-3.2209999999999999E-3</c:v>
                </c:pt>
                <c:pt idx="54">
                  <c:v>-3.3530000000000001E-3</c:v>
                </c:pt>
                <c:pt idx="55">
                  <c:v>-3.4840000000000001E-3</c:v>
                </c:pt>
                <c:pt idx="56">
                  <c:v>-3.7169999999999998E-3</c:v>
                </c:pt>
                <c:pt idx="57">
                  <c:v>-3.885E-3</c:v>
                </c:pt>
                <c:pt idx="58">
                  <c:v>-4.2269999999999999E-3</c:v>
                </c:pt>
                <c:pt idx="59">
                  <c:v>-4.7619999999999997E-3</c:v>
                </c:pt>
                <c:pt idx="60">
                  <c:v>-5.47E-3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C-4AAC-A517-17C81A2B0170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3.9530487862121556E-7</c:v>
                </c:pt>
                <c:pt idx="1">
                  <c:v>9.6937709512137887E-4</c:v>
                </c:pt>
                <c:pt idx="2">
                  <c:v>1.9391494951213788E-3</c:v>
                </c:pt>
                <c:pt idx="3">
                  <c:v>2.9089218951213786E-3</c:v>
                </c:pt>
                <c:pt idx="4">
                  <c:v>3.878694295121379E-3</c:v>
                </c:pt>
                <c:pt idx="5">
                  <c:v>4.8484666951213789E-3</c:v>
                </c:pt>
                <c:pt idx="6">
                  <c:v>5.8182390951213789E-3</c:v>
                </c:pt>
                <c:pt idx="7">
                  <c:v>6.7880114951213788E-3</c:v>
                </c:pt>
                <c:pt idx="8">
                  <c:v>7.7577838951213788E-3</c:v>
                </c:pt>
                <c:pt idx="9">
                  <c:v>8.7275562951213779E-3</c:v>
                </c:pt>
                <c:pt idx="10">
                  <c:v>9.6973286951213787E-3</c:v>
                </c:pt>
                <c:pt idx="11">
                  <c:v>9.6973286951213787E-3</c:v>
                </c:pt>
                <c:pt idx="12">
                  <c:v>1.0667101095121378E-2</c:v>
                </c:pt>
                <c:pt idx="13">
                  <c:v>1.1636873495121379E-2</c:v>
                </c:pt>
                <c:pt idx="14">
                  <c:v>1.2606645895121378E-2</c:v>
                </c:pt>
                <c:pt idx="15">
                  <c:v>1.3576418295121379E-2</c:v>
                </c:pt>
                <c:pt idx="16">
                  <c:v>1.4546190695121379E-2</c:v>
                </c:pt>
                <c:pt idx="17">
                  <c:v>1.5515963095121378E-2</c:v>
                </c:pt>
                <c:pt idx="18">
                  <c:v>1.6485735495121379E-2</c:v>
                </c:pt>
                <c:pt idx="19">
                  <c:v>1.7455507895121378E-2</c:v>
                </c:pt>
                <c:pt idx="20">
                  <c:v>1.8425280295121377E-2</c:v>
                </c:pt>
                <c:pt idx="21">
                  <c:v>1.939505269512138E-2</c:v>
                </c:pt>
                <c:pt idx="22">
                  <c:v>1.939505269512138E-2</c:v>
                </c:pt>
                <c:pt idx="23">
                  <c:v>2.0364825095121379E-2</c:v>
                </c:pt>
                <c:pt idx="24">
                  <c:v>2.1334597495121378E-2</c:v>
                </c:pt>
                <c:pt idx="25">
                  <c:v>2.2304369895121381E-2</c:v>
                </c:pt>
                <c:pt idx="26">
                  <c:v>2.327414229512138E-2</c:v>
                </c:pt>
                <c:pt idx="27">
                  <c:v>2.4243914695121379E-2</c:v>
                </c:pt>
                <c:pt idx="28">
                  <c:v>2.5213687095121382E-2</c:v>
                </c:pt>
                <c:pt idx="29">
                  <c:v>2.6183459495121381E-2</c:v>
                </c:pt>
                <c:pt idx="30">
                  <c:v>2.715323189512138E-2</c:v>
                </c:pt>
                <c:pt idx="31">
                  <c:v>2.8123004295121379E-2</c:v>
                </c:pt>
                <c:pt idx="32">
                  <c:v>2.9092776695121381E-2</c:v>
                </c:pt>
                <c:pt idx="33">
                  <c:v>2.9092776695121381E-2</c:v>
                </c:pt>
                <c:pt idx="34">
                  <c:v>3.006254909512138E-2</c:v>
                </c:pt>
                <c:pt idx="35">
                  <c:v>3.103232149512138E-2</c:v>
                </c:pt>
                <c:pt idx="36">
                  <c:v>3.2002093895121375E-2</c:v>
                </c:pt>
                <c:pt idx="37">
                  <c:v>3.2971866295121374E-2</c:v>
                </c:pt>
                <c:pt idx="38">
                  <c:v>3.3941638695121373E-2</c:v>
                </c:pt>
                <c:pt idx="39">
                  <c:v>3.4911411095121365E-2</c:v>
                </c:pt>
                <c:pt idx="40">
                  <c:v>3.5881183495121365E-2</c:v>
                </c:pt>
                <c:pt idx="41">
                  <c:v>3.6850955895121357E-2</c:v>
                </c:pt>
                <c:pt idx="42">
                  <c:v>3.7820728295121356E-2</c:v>
                </c:pt>
                <c:pt idx="43">
                  <c:v>3.8790500695121355E-2</c:v>
                </c:pt>
                <c:pt idx="44">
                  <c:v>3.8790500695121355E-2</c:v>
                </c:pt>
                <c:pt idx="45">
                  <c:v>3.9760273095121347E-2</c:v>
                </c:pt>
                <c:pt idx="46">
                  <c:v>4.0730045495121346E-2</c:v>
                </c:pt>
                <c:pt idx="47">
                  <c:v>4.1699817895121345E-2</c:v>
                </c:pt>
                <c:pt idx="48">
                  <c:v>4.2669590295121337E-2</c:v>
                </c:pt>
                <c:pt idx="49">
                  <c:v>4.3639362695121336E-2</c:v>
                </c:pt>
                <c:pt idx="50">
                  <c:v>4.4609135095121336E-2</c:v>
                </c:pt>
                <c:pt idx="51">
                  <c:v>4.5578907495121328E-2</c:v>
                </c:pt>
                <c:pt idx="52">
                  <c:v>4.6548679895121327E-2</c:v>
                </c:pt>
                <c:pt idx="53">
                  <c:v>4.7518452295121319E-2</c:v>
                </c:pt>
                <c:pt idx="54">
                  <c:v>4.8488224695121318E-2</c:v>
                </c:pt>
                <c:pt idx="55">
                  <c:v>4.8488224695121318E-2</c:v>
                </c:pt>
                <c:pt idx="56">
                  <c:v>4.9457997095121317E-2</c:v>
                </c:pt>
                <c:pt idx="57">
                  <c:v>5.0427769495121309E-2</c:v>
                </c:pt>
                <c:pt idx="58">
                  <c:v>5.1397541895121308E-2</c:v>
                </c:pt>
                <c:pt idx="59">
                  <c:v>5.2367314295121307E-2</c:v>
                </c:pt>
                <c:pt idx="60">
                  <c:v>5.33370866951213E-2</c:v>
                </c:pt>
                <c:pt idx="61">
                  <c:v>5.4306859095121299E-2</c:v>
                </c:pt>
                <c:pt idx="62">
                  <c:v>5.5276631495121298E-2</c:v>
                </c:pt>
                <c:pt idx="63">
                  <c:v>5.624640389512129E-2</c:v>
                </c:pt>
                <c:pt idx="64">
                  <c:v>5.7216176295121289E-2</c:v>
                </c:pt>
                <c:pt idx="65">
                  <c:v>5.8185948695121281E-2</c:v>
                </c:pt>
                <c:pt idx="66">
                  <c:v>5.8185948695121281E-2</c:v>
                </c:pt>
                <c:pt idx="67">
                  <c:v>5.915572109512128E-2</c:v>
                </c:pt>
                <c:pt idx="68">
                  <c:v>6.0125493495121279E-2</c:v>
                </c:pt>
                <c:pt idx="69">
                  <c:v>6.1095265895121272E-2</c:v>
                </c:pt>
                <c:pt idx="70">
                  <c:v>6.2065038295121271E-2</c:v>
                </c:pt>
                <c:pt idx="71">
                  <c:v>6.3034810695121263E-2</c:v>
                </c:pt>
                <c:pt idx="72">
                  <c:v>6.4004583095121262E-2</c:v>
                </c:pt>
                <c:pt idx="73">
                  <c:v>6.4974355495121261E-2</c:v>
                </c:pt>
                <c:pt idx="74">
                  <c:v>6.594412789512126E-2</c:v>
                </c:pt>
                <c:pt idx="75">
                  <c:v>6.6913900295121259E-2</c:v>
                </c:pt>
                <c:pt idx="76">
                  <c:v>6.7883672695121244E-2</c:v>
                </c:pt>
                <c:pt idx="77">
                  <c:v>6.7883672695121244E-2</c:v>
                </c:pt>
                <c:pt idx="78">
                  <c:v>6.8853445095121243E-2</c:v>
                </c:pt>
                <c:pt idx="79">
                  <c:v>6.9823217495121243E-2</c:v>
                </c:pt>
                <c:pt idx="80">
                  <c:v>7.0792989895121242E-2</c:v>
                </c:pt>
                <c:pt idx="81">
                  <c:v>7.1762762295121241E-2</c:v>
                </c:pt>
                <c:pt idx="82">
                  <c:v>7.2732534695121226E-2</c:v>
                </c:pt>
                <c:pt idx="83">
                  <c:v>7.3702307095121225E-2</c:v>
                </c:pt>
                <c:pt idx="84">
                  <c:v>7.4672079495121224E-2</c:v>
                </c:pt>
                <c:pt idx="85">
                  <c:v>7.5641851895121223E-2</c:v>
                </c:pt>
                <c:pt idx="86">
                  <c:v>7.6611624295121222E-2</c:v>
                </c:pt>
                <c:pt idx="87">
                  <c:v>7.7581396695121221E-2</c:v>
                </c:pt>
                <c:pt idx="88">
                  <c:v>7.7581396695121221E-2</c:v>
                </c:pt>
                <c:pt idx="89">
                  <c:v>7.8551169095121207E-2</c:v>
                </c:pt>
                <c:pt idx="90">
                  <c:v>7.9520941495121206E-2</c:v>
                </c:pt>
                <c:pt idx="91">
                  <c:v>8.0490713895121205E-2</c:v>
                </c:pt>
                <c:pt idx="92">
                  <c:v>8.1460486295121204E-2</c:v>
                </c:pt>
                <c:pt idx="93">
                  <c:v>8.2430258695121203E-2</c:v>
                </c:pt>
                <c:pt idx="94">
                  <c:v>8.3400031095121188E-2</c:v>
                </c:pt>
                <c:pt idx="95">
                  <c:v>8.4369803495121187E-2</c:v>
                </c:pt>
                <c:pt idx="96">
                  <c:v>8.5339575895121186E-2</c:v>
                </c:pt>
                <c:pt idx="97">
                  <c:v>8.6309348295121185E-2</c:v>
                </c:pt>
                <c:pt idx="98">
                  <c:v>8.7279120695121185E-2</c:v>
                </c:pt>
                <c:pt idx="99">
                  <c:v>8.7279120695121185E-2</c:v>
                </c:pt>
                <c:pt idx="100">
                  <c:v>8.8248893095121184E-2</c:v>
                </c:pt>
                <c:pt idx="101">
                  <c:v>8.9218665495121169E-2</c:v>
                </c:pt>
                <c:pt idx="102">
                  <c:v>9.0188437895121168E-2</c:v>
                </c:pt>
                <c:pt idx="103">
                  <c:v>9.1158210295121167E-2</c:v>
                </c:pt>
                <c:pt idx="104">
                  <c:v>9.2127982695121166E-2</c:v>
                </c:pt>
                <c:pt idx="105">
                  <c:v>9.3097755095121165E-2</c:v>
                </c:pt>
                <c:pt idx="106">
                  <c:v>9.406752749512115E-2</c:v>
                </c:pt>
                <c:pt idx="107">
                  <c:v>9.503729989512115E-2</c:v>
                </c:pt>
                <c:pt idx="108">
                  <c:v>9.6007072295121149E-2</c:v>
                </c:pt>
                <c:pt idx="109">
                  <c:v>9.6976844695121148E-2</c:v>
                </c:pt>
                <c:pt idx="110">
                  <c:v>9.6976844695121148E-2</c:v>
                </c:pt>
                <c:pt idx="111">
                  <c:v>9.7946617095121147E-2</c:v>
                </c:pt>
                <c:pt idx="112">
                  <c:v>9.8916389495121146E-2</c:v>
                </c:pt>
                <c:pt idx="113">
                  <c:v>9.9886161895121131E-2</c:v>
                </c:pt>
                <c:pt idx="114">
                  <c:v>0.10085593429512113</c:v>
                </c:pt>
                <c:pt idx="115">
                  <c:v>0.10182570669512113</c:v>
                </c:pt>
                <c:pt idx="116">
                  <c:v>0.10279547909512114</c:v>
                </c:pt>
                <c:pt idx="117">
                  <c:v>0.10376525149512114</c:v>
                </c:pt>
                <c:pt idx="118">
                  <c:v>0.10473502389512113</c:v>
                </c:pt>
                <c:pt idx="119">
                  <c:v>0.10570479629512113</c:v>
                </c:pt>
                <c:pt idx="120">
                  <c:v>0.10667456869512112</c:v>
                </c:pt>
                <c:pt idx="121">
                  <c:v>0.10667456869512112</c:v>
                </c:pt>
                <c:pt idx="122">
                  <c:v>0.10764434109512112</c:v>
                </c:pt>
                <c:pt idx="123">
                  <c:v>0.10861411349512112</c:v>
                </c:pt>
                <c:pt idx="124">
                  <c:v>0.10958388589512112</c:v>
                </c:pt>
                <c:pt idx="125">
                  <c:v>0.11055365829512111</c:v>
                </c:pt>
                <c:pt idx="126">
                  <c:v>0.11152343069512111</c:v>
                </c:pt>
                <c:pt idx="127">
                  <c:v>0.11249320309512111</c:v>
                </c:pt>
                <c:pt idx="128">
                  <c:v>0.1134629754951211</c:v>
                </c:pt>
                <c:pt idx="129">
                  <c:v>0.1144327478951211</c:v>
                </c:pt>
                <c:pt idx="130">
                  <c:v>0.11540252029512109</c:v>
                </c:pt>
                <c:pt idx="131">
                  <c:v>0.11637229269512109</c:v>
                </c:pt>
                <c:pt idx="132">
                  <c:v>0.11637229269512109</c:v>
                </c:pt>
                <c:pt idx="133">
                  <c:v>0.11734206509512109</c:v>
                </c:pt>
                <c:pt idx="134">
                  <c:v>0.11831183749512109</c:v>
                </c:pt>
                <c:pt idx="135">
                  <c:v>0.11928160989512109</c:v>
                </c:pt>
                <c:pt idx="136">
                  <c:v>0.12025138229512108</c:v>
                </c:pt>
                <c:pt idx="137">
                  <c:v>0.12122115469512107</c:v>
                </c:pt>
                <c:pt idx="138">
                  <c:v>0.12219092709512107</c:v>
                </c:pt>
                <c:pt idx="139">
                  <c:v>0.12316069949512107</c:v>
                </c:pt>
                <c:pt idx="140">
                  <c:v>0.12413047189512109</c:v>
                </c:pt>
                <c:pt idx="141">
                  <c:v>0.12510024429512109</c:v>
                </c:pt>
                <c:pt idx="142">
                  <c:v>0.12607001669512108</c:v>
                </c:pt>
                <c:pt idx="143">
                  <c:v>0.12607001669512108</c:v>
                </c:pt>
                <c:pt idx="144">
                  <c:v>0.12703978909512109</c:v>
                </c:pt>
                <c:pt idx="145">
                  <c:v>0.1280095614951211</c:v>
                </c:pt>
                <c:pt idx="146">
                  <c:v>0.12897933389512112</c:v>
                </c:pt>
                <c:pt idx="147">
                  <c:v>0.1299491062951211</c:v>
                </c:pt>
                <c:pt idx="148">
                  <c:v>0.13091887869512112</c:v>
                </c:pt>
                <c:pt idx="149">
                  <c:v>0.13188865109512113</c:v>
                </c:pt>
                <c:pt idx="150">
                  <c:v>0.13285842349512114</c:v>
                </c:pt>
                <c:pt idx="151">
                  <c:v>0.13382819589512115</c:v>
                </c:pt>
                <c:pt idx="152">
                  <c:v>0.13479796829512117</c:v>
                </c:pt>
                <c:pt idx="153">
                  <c:v>0.1357677406951211</c:v>
                </c:pt>
                <c:pt idx="154">
                  <c:v>0.1357677406951211</c:v>
                </c:pt>
                <c:pt idx="155">
                  <c:v>0.13673751309512111</c:v>
                </c:pt>
                <c:pt idx="156">
                  <c:v>0.13770728549512112</c:v>
                </c:pt>
                <c:pt idx="157">
                  <c:v>0.13867705789512114</c:v>
                </c:pt>
                <c:pt idx="158">
                  <c:v>0.13964683029512109</c:v>
                </c:pt>
                <c:pt idx="159">
                  <c:v>0.14061660269512108</c:v>
                </c:pt>
                <c:pt idx="160">
                  <c:v>0.14158637509512109</c:v>
                </c:pt>
                <c:pt idx="161">
                  <c:v>0.1425561474951211</c:v>
                </c:pt>
                <c:pt idx="162">
                  <c:v>0.14352591989512112</c:v>
                </c:pt>
                <c:pt idx="163">
                  <c:v>0.14449569229512113</c:v>
                </c:pt>
                <c:pt idx="164">
                  <c:v>0.14546546469512109</c:v>
                </c:pt>
                <c:pt idx="165">
                  <c:v>0.14546546469512109</c:v>
                </c:pt>
                <c:pt idx="166">
                  <c:v>0.1464352370951211</c:v>
                </c:pt>
                <c:pt idx="167">
                  <c:v>0.14740500949512111</c:v>
                </c:pt>
                <c:pt idx="168">
                  <c:v>0.14837478189512113</c:v>
                </c:pt>
                <c:pt idx="169">
                  <c:v>0.14934455429512114</c:v>
                </c:pt>
                <c:pt idx="170">
                  <c:v>0.15031432669512115</c:v>
                </c:pt>
                <c:pt idx="171">
                  <c:v>0.15128409909512117</c:v>
                </c:pt>
                <c:pt idx="172">
                  <c:v>0.15225387149512115</c:v>
                </c:pt>
                <c:pt idx="173">
                  <c:v>0.15322364389512116</c:v>
                </c:pt>
                <c:pt idx="174">
                  <c:v>0.15419341629512118</c:v>
                </c:pt>
                <c:pt idx="175">
                  <c:v>0.15516318869512108</c:v>
                </c:pt>
                <c:pt idx="176">
                  <c:v>0.15516318869512108</c:v>
                </c:pt>
                <c:pt idx="177">
                  <c:v>0.15613296109512109</c:v>
                </c:pt>
                <c:pt idx="178">
                  <c:v>0.15710273349512111</c:v>
                </c:pt>
                <c:pt idx="179">
                  <c:v>0.15807250589512112</c:v>
                </c:pt>
                <c:pt idx="180">
                  <c:v>0.15904227829512113</c:v>
                </c:pt>
                <c:pt idx="181">
                  <c:v>0.16001205069512114</c:v>
                </c:pt>
                <c:pt idx="182">
                  <c:v>0.16098182309512116</c:v>
                </c:pt>
                <c:pt idx="183">
                  <c:v>0.16195159549512117</c:v>
                </c:pt>
                <c:pt idx="184">
                  <c:v>0.16292136789512116</c:v>
                </c:pt>
                <c:pt idx="185">
                  <c:v>0.16389114029512117</c:v>
                </c:pt>
                <c:pt idx="186">
                  <c:v>0.16486091269512107</c:v>
                </c:pt>
                <c:pt idx="187">
                  <c:v>0.16486091269512107</c:v>
                </c:pt>
                <c:pt idx="188">
                  <c:v>0.16583068509512108</c:v>
                </c:pt>
                <c:pt idx="189">
                  <c:v>0.1668004574951211</c:v>
                </c:pt>
                <c:pt idx="190">
                  <c:v>0.16777022989512111</c:v>
                </c:pt>
                <c:pt idx="191">
                  <c:v>0.16874000229512112</c:v>
                </c:pt>
                <c:pt idx="192">
                  <c:v>0.16970977469512114</c:v>
                </c:pt>
                <c:pt idx="193">
                  <c:v>0.17067954709512115</c:v>
                </c:pt>
                <c:pt idx="194">
                  <c:v>0.17164931949512116</c:v>
                </c:pt>
                <c:pt idx="195">
                  <c:v>0.17261909189512117</c:v>
                </c:pt>
                <c:pt idx="196">
                  <c:v>0.17358886429512116</c:v>
                </c:pt>
                <c:pt idx="197">
                  <c:v>0.17455863669512106</c:v>
                </c:pt>
                <c:pt idx="198">
                  <c:v>0.17455863669512106</c:v>
                </c:pt>
                <c:pt idx="199">
                  <c:v>0.17552840909512107</c:v>
                </c:pt>
                <c:pt idx="200">
                  <c:v>0.17649818149512109</c:v>
                </c:pt>
                <c:pt idx="201">
                  <c:v>0.1774679538951211</c:v>
                </c:pt>
                <c:pt idx="202">
                  <c:v>0.17843772629512111</c:v>
                </c:pt>
                <c:pt idx="203">
                  <c:v>0.17940749869512113</c:v>
                </c:pt>
                <c:pt idx="204">
                  <c:v>0.18037727109512114</c:v>
                </c:pt>
                <c:pt idx="205">
                  <c:v>0.18134704349512115</c:v>
                </c:pt>
                <c:pt idx="206">
                  <c:v>0.18231681589512116</c:v>
                </c:pt>
                <c:pt idx="207">
                  <c:v>0.18328658829512118</c:v>
                </c:pt>
                <c:pt idx="208">
                  <c:v>0.18425636069512105</c:v>
                </c:pt>
                <c:pt idx="209">
                  <c:v>0.18425636069512105</c:v>
                </c:pt>
                <c:pt idx="210">
                  <c:v>0.18522613309512106</c:v>
                </c:pt>
                <c:pt idx="211">
                  <c:v>0.18619590549512108</c:v>
                </c:pt>
                <c:pt idx="212">
                  <c:v>0.18716567789512109</c:v>
                </c:pt>
                <c:pt idx="213">
                  <c:v>0.1881354502951211</c:v>
                </c:pt>
                <c:pt idx="214">
                  <c:v>0.18910522269512106</c:v>
                </c:pt>
                <c:pt idx="215">
                  <c:v>0.19007499509512107</c:v>
                </c:pt>
                <c:pt idx="216">
                  <c:v>0.19104476749512109</c:v>
                </c:pt>
                <c:pt idx="217">
                  <c:v>0.1920145398951211</c:v>
                </c:pt>
                <c:pt idx="218">
                  <c:v>0.19298431229512111</c:v>
                </c:pt>
                <c:pt idx="219">
                  <c:v>0.19395408469512107</c:v>
                </c:pt>
                <c:pt idx="220">
                  <c:v>0.19395408469512107</c:v>
                </c:pt>
                <c:pt idx="221">
                  <c:v>0.19492385709512106</c:v>
                </c:pt>
                <c:pt idx="222">
                  <c:v>0.19589362949512107</c:v>
                </c:pt>
                <c:pt idx="223">
                  <c:v>0.19686340189512108</c:v>
                </c:pt>
                <c:pt idx="224">
                  <c:v>0.19783317429512109</c:v>
                </c:pt>
                <c:pt idx="225">
                  <c:v>0.19880294669512111</c:v>
                </c:pt>
                <c:pt idx="226">
                  <c:v>0.19977271909512107</c:v>
                </c:pt>
                <c:pt idx="227">
                  <c:v>0.20074249149512105</c:v>
                </c:pt>
                <c:pt idx="228">
                  <c:v>0.20171226389512106</c:v>
                </c:pt>
                <c:pt idx="229">
                  <c:v>0.20268203629512108</c:v>
                </c:pt>
                <c:pt idx="230">
                  <c:v>0.20365180869512106</c:v>
                </c:pt>
              </c:numCache>
            </c:numRef>
          </c:xVal>
          <c:yVal>
            <c:numRef>
              <c:f>'Grafik (+Y)'!$T$8:$T$500</c:f>
              <c:numCache>
                <c:formatCode>General</c:formatCode>
                <c:ptCount val="493"/>
                <c:pt idx="0">
                  <c:v>-2.6699999999999998E-4</c:v>
                </c:pt>
                <c:pt idx="1">
                  <c:v>-2.72E-4</c:v>
                </c:pt>
                <c:pt idx="2">
                  <c:v>-2.7599999999999999E-4</c:v>
                </c:pt>
                <c:pt idx="3">
                  <c:v>-2.81E-4</c:v>
                </c:pt>
                <c:pt idx="4">
                  <c:v>-2.8499999999999999E-4</c:v>
                </c:pt>
                <c:pt idx="5">
                  <c:v>-2.9E-4</c:v>
                </c:pt>
                <c:pt idx="6">
                  <c:v>-2.9399999999999999E-4</c:v>
                </c:pt>
                <c:pt idx="7">
                  <c:v>-2.99E-4</c:v>
                </c:pt>
                <c:pt idx="8">
                  <c:v>-3.0299999999999999E-4</c:v>
                </c:pt>
                <c:pt idx="9">
                  <c:v>-3.0800000000000001E-4</c:v>
                </c:pt>
                <c:pt idx="10">
                  <c:v>-3.1199999999999999E-4</c:v>
                </c:pt>
                <c:pt idx="11">
                  <c:v>-3.1199999999999999E-4</c:v>
                </c:pt>
                <c:pt idx="12">
                  <c:v>-3.1700000000000001E-4</c:v>
                </c:pt>
                <c:pt idx="13">
                  <c:v>-3.2200000000000002E-4</c:v>
                </c:pt>
                <c:pt idx="14">
                  <c:v>-3.2600000000000001E-4</c:v>
                </c:pt>
                <c:pt idx="15">
                  <c:v>-3.3100000000000002E-4</c:v>
                </c:pt>
                <c:pt idx="16">
                  <c:v>-3.3500000000000001E-4</c:v>
                </c:pt>
                <c:pt idx="17">
                  <c:v>-3.4000000000000002E-4</c:v>
                </c:pt>
                <c:pt idx="18">
                  <c:v>-3.4400000000000001E-4</c:v>
                </c:pt>
                <c:pt idx="19">
                  <c:v>-3.4900000000000003E-4</c:v>
                </c:pt>
                <c:pt idx="20">
                  <c:v>-3.5399999999999999E-4</c:v>
                </c:pt>
                <c:pt idx="21">
                  <c:v>-3.5799999999999997E-4</c:v>
                </c:pt>
                <c:pt idx="22">
                  <c:v>-3.5799999999999997E-4</c:v>
                </c:pt>
                <c:pt idx="23">
                  <c:v>-3.6299999999999999E-4</c:v>
                </c:pt>
                <c:pt idx="24">
                  <c:v>-3.6699999999999998E-4</c:v>
                </c:pt>
                <c:pt idx="25">
                  <c:v>-3.7199999999999999E-4</c:v>
                </c:pt>
                <c:pt idx="26">
                  <c:v>-3.7599999999999998E-4</c:v>
                </c:pt>
                <c:pt idx="27">
                  <c:v>-3.8099999999999999E-4</c:v>
                </c:pt>
                <c:pt idx="28">
                  <c:v>-3.8499999999999998E-4</c:v>
                </c:pt>
                <c:pt idx="29">
                  <c:v>-3.8999999999999999E-4</c:v>
                </c:pt>
                <c:pt idx="30">
                  <c:v>-3.9500000000000001E-4</c:v>
                </c:pt>
                <c:pt idx="31">
                  <c:v>-3.9899999999999999E-4</c:v>
                </c:pt>
                <c:pt idx="32">
                  <c:v>-4.0400000000000001E-4</c:v>
                </c:pt>
                <c:pt idx="33">
                  <c:v>-4.0400000000000001E-4</c:v>
                </c:pt>
                <c:pt idx="34">
                  <c:v>-4.0900000000000002E-4</c:v>
                </c:pt>
                <c:pt idx="35">
                  <c:v>-4.1300000000000001E-4</c:v>
                </c:pt>
                <c:pt idx="36">
                  <c:v>-4.1800000000000002E-4</c:v>
                </c:pt>
                <c:pt idx="37">
                  <c:v>-4.2299999999999998E-4</c:v>
                </c:pt>
                <c:pt idx="38">
                  <c:v>-4.28E-4</c:v>
                </c:pt>
                <c:pt idx="39">
                  <c:v>-4.3300000000000001E-4</c:v>
                </c:pt>
                <c:pt idx="40">
                  <c:v>-4.3899999999999999E-4</c:v>
                </c:pt>
                <c:pt idx="41">
                  <c:v>-4.4499999999999997E-4</c:v>
                </c:pt>
                <c:pt idx="42">
                  <c:v>-4.4999999999999999E-4</c:v>
                </c:pt>
                <c:pt idx="43">
                  <c:v>-4.5600000000000003E-4</c:v>
                </c:pt>
                <c:pt idx="44">
                  <c:v>-4.5600000000000003E-4</c:v>
                </c:pt>
                <c:pt idx="45">
                  <c:v>-4.6099999999999998E-4</c:v>
                </c:pt>
                <c:pt idx="46">
                  <c:v>-4.6700000000000002E-4</c:v>
                </c:pt>
                <c:pt idx="47">
                  <c:v>-4.7399999999999997E-4</c:v>
                </c:pt>
                <c:pt idx="48">
                  <c:v>-4.8200000000000001E-4</c:v>
                </c:pt>
                <c:pt idx="49">
                  <c:v>-4.8799999999999999E-4</c:v>
                </c:pt>
                <c:pt idx="50">
                  <c:v>-4.9600000000000002E-4</c:v>
                </c:pt>
                <c:pt idx="51">
                  <c:v>-5.0299999999999997E-4</c:v>
                </c:pt>
                <c:pt idx="52">
                  <c:v>-5.1000000000000004E-4</c:v>
                </c:pt>
                <c:pt idx="53">
                  <c:v>-5.1699999999999999E-4</c:v>
                </c:pt>
                <c:pt idx="54">
                  <c:v>-5.2499999999999997E-4</c:v>
                </c:pt>
                <c:pt idx="55">
                  <c:v>-5.2499999999999997E-4</c:v>
                </c:pt>
                <c:pt idx="56">
                  <c:v>-5.3200000000000003E-4</c:v>
                </c:pt>
                <c:pt idx="57">
                  <c:v>-5.4000000000000001E-4</c:v>
                </c:pt>
                <c:pt idx="58">
                  <c:v>-5.4699999999999996E-4</c:v>
                </c:pt>
                <c:pt idx="59">
                  <c:v>-5.5500000000000005E-4</c:v>
                </c:pt>
                <c:pt idx="60">
                  <c:v>-5.62E-4</c:v>
                </c:pt>
                <c:pt idx="61">
                  <c:v>-5.6999999999999998E-4</c:v>
                </c:pt>
                <c:pt idx="62">
                  <c:v>-5.7700000000000004E-4</c:v>
                </c:pt>
                <c:pt idx="63">
                  <c:v>-5.8399999999999999E-4</c:v>
                </c:pt>
                <c:pt idx="64">
                  <c:v>-5.9400000000000002E-4</c:v>
                </c:pt>
                <c:pt idx="65">
                  <c:v>-6.02E-4</c:v>
                </c:pt>
                <c:pt idx="66">
                  <c:v>-6.02E-4</c:v>
                </c:pt>
                <c:pt idx="67">
                  <c:v>-6.11E-4</c:v>
                </c:pt>
                <c:pt idx="68">
                  <c:v>-6.2100000000000002E-4</c:v>
                </c:pt>
                <c:pt idx="69">
                  <c:v>-6.3299999999999999E-4</c:v>
                </c:pt>
                <c:pt idx="70">
                  <c:v>-6.4300000000000002E-4</c:v>
                </c:pt>
                <c:pt idx="71">
                  <c:v>-6.5399999999999996E-4</c:v>
                </c:pt>
                <c:pt idx="72">
                  <c:v>-6.6399999999999999E-4</c:v>
                </c:pt>
                <c:pt idx="73">
                  <c:v>-6.7699999999999998E-4</c:v>
                </c:pt>
                <c:pt idx="74">
                  <c:v>-6.8900000000000005E-4</c:v>
                </c:pt>
                <c:pt idx="75">
                  <c:v>-6.9899999999999997E-4</c:v>
                </c:pt>
                <c:pt idx="76">
                  <c:v>-7.1100000000000004E-4</c:v>
                </c:pt>
                <c:pt idx="77">
                  <c:v>-7.1100000000000004E-4</c:v>
                </c:pt>
                <c:pt idx="78">
                  <c:v>-7.2199999999999999E-4</c:v>
                </c:pt>
                <c:pt idx="79">
                  <c:v>-7.3300000000000004E-4</c:v>
                </c:pt>
                <c:pt idx="80">
                  <c:v>-7.45E-4</c:v>
                </c:pt>
                <c:pt idx="81">
                  <c:v>-7.5600000000000005E-4</c:v>
                </c:pt>
                <c:pt idx="82">
                  <c:v>-7.7099999999999998E-4</c:v>
                </c:pt>
                <c:pt idx="83">
                  <c:v>-7.8299999999999995E-4</c:v>
                </c:pt>
                <c:pt idx="84">
                  <c:v>-7.9600000000000005E-4</c:v>
                </c:pt>
                <c:pt idx="85">
                  <c:v>-8.0900000000000004E-4</c:v>
                </c:pt>
                <c:pt idx="86">
                  <c:v>-8.2299999999999995E-4</c:v>
                </c:pt>
                <c:pt idx="87">
                  <c:v>-8.3600000000000005E-4</c:v>
                </c:pt>
                <c:pt idx="88">
                  <c:v>-8.3600000000000005E-4</c:v>
                </c:pt>
                <c:pt idx="89">
                  <c:v>-8.5099999999999998E-4</c:v>
                </c:pt>
                <c:pt idx="90">
                  <c:v>-8.6600000000000002E-4</c:v>
                </c:pt>
                <c:pt idx="91">
                  <c:v>-8.8199999999999997E-4</c:v>
                </c:pt>
                <c:pt idx="92">
                  <c:v>-8.9800000000000004E-4</c:v>
                </c:pt>
                <c:pt idx="93">
                  <c:v>-9.1600000000000004E-4</c:v>
                </c:pt>
                <c:pt idx="94">
                  <c:v>-9.3300000000000002E-4</c:v>
                </c:pt>
                <c:pt idx="95">
                  <c:v>-9.5E-4</c:v>
                </c:pt>
                <c:pt idx="96">
                  <c:v>-9.6699999999999998E-4</c:v>
                </c:pt>
                <c:pt idx="97">
                  <c:v>-9.8299999999999993E-4</c:v>
                </c:pt>
                <c:pt idx="98">
                  <c:v>-1.0009999999999999E-3</c:v>
                </c:pt>
                <c:pt idx="99">
                  <c:v>-1.0009999999999999E-3</c:v>
                </c:pt>
                <c:pt idx="100">
                  <c:v>-1.0189999999999999E-3</c:v>
                </c:pt>
                <c:pt idx="101">
                  <c:v>-1.041E-3</c:v>
                </c:pt>
                <c:pt idx="102">
                  <c:v>-1.059E-3</c:v>
                </c:pt>
                <c:pt idx="103">
                  <c:v>-1.08E-3</c:v>
                </c:pt>
                <c:pt idx="104">
                  <c:v>-1.0989999999999999E-3</c:v>
                </c:pt>
                <c:pt idx="105">
                  <c:v>-1.1180000000000001E-3</c:v>
                </c:pt>
                <c:pt idx="106">
                  <c:v>-1.1379999999999999E-3</c:v>
                </c:pt>
                <c:pt idx="107">
                  <c:v>-1.157E-3</c:v>
                </c:pt>
                <c:pt idx="108">
                  <c:v>-1.1820000000000001E-3</c:v>
                </c:pt>
                <c:pt idx="109">
                  <c:v>-1.206E-3</c:v>
                </c:pt>
                <c:pt idx="110">
                  <c:v>-1.206E-3</c:v>
                </c:pt>
                <c:pt idx="111">
                  <c:v>-1.23E-3</c:v>
                </c:pt>
                <c:pt idx="112">
                  <c:v>-1.255E-3</c:v>
                </c:pt>
                <c:pt idx="113">
                  <c:v>-1.281E-3</c:v>
                </c:pt>
                <c:pt idx="114">
                  <c:v>-1.304E-3</c:v>
                </c:pt>
                <c:pt idx="115">
                  <c:v>-1.328E-3</c:v>
                </c:pt>
                <c:pt idx="116">
                  <c:v>-1.3489999999999999E-3</c:v>
                </c:pt>
                <c:pt idx="117">
                  <c:v>-1.371E-3</c:v>
                </c:pt>
                <c:pt idx="118">
                  <c:v>-1.3910000000000001E-3</c:v>
                </c:pt>
                <c:pt idx="119">
                  <c:v>-1.4109999999999999E-3</c:v>
                </c:pt>
                <c:pt idx="120">
                  <c:v>-1.4300000000000001E-3</c:v>
                </c:pt>
                <c:pt idx="121">
                  <c:v>-1.4300000000000001E-3</c:v>
                </c:pt>
                <c:pt idx="122">
                  <c:v>-1.4499999999999999E-3</c:v>
                </c:pt>
                <c:pt idx="123">
                  <c:v>-1.469E-3</c:v>
                </c:pt>
                <c:pt idx="124">
                  <c:v>-1.485E-3</c:v>
                </c:pt>
                <c:pt idx="125">
                  <c:v>-1.5009999999999999E-3</c:v>
                </c:pt>
                <c:pt idx="126">
                  <c:v>-1.5169999999999999E-3</c:v>
                </c:pt>
                <c:pt idx="127">
                  <c:v>-1.534E-3</c:v>
                </c:pt>
                <c:pt idx="128">
                  <c:v>-1.552E-3</c:v>
                </c:pt>
                <c:pt idx="129">
                  <c:v>-1.5679999999999999E-3</c:v>
                </c:pt>
                <c:pt idx="130">
                  <c:v>-1.586E-3</c:v>
                </c:pt>
                <c:pt idx="131">
                  <c:v>-1.6080000000000001E-3</c:v>
                </c:pt>
                <c:pt idx="132">
                  <c:v>-1.6080000000000001E-3</c:v>
                </c:pt>
                <c:pt idx="133">
                  <c:v>-1.629E-3</c:v>
                </c:pt>
                <c:pt idx="134">
                  <c:v>-1.653E-3</c:v>
                </c:pt>
                <c:pt idx="135">
                  <c:v>-1.678E-3</c:v>
                </c:pt>
                <c:pt idx="136">
                  <c:v>-1.7030000000000001E-3</c:v>
                </c:pt>
                <c:pt idx="137">
                  <c:v>-1.722E-3</c:v>
                </c:pt>
                <c:pt idx="138">
                  <c:v>-1.7440000000000001E-3</c:v>
                </c:pt>
                <c:pt idx="139">
                  <c:v>-1.745E-3</c:v>
                </c:pt>
                <c:pt idx="140">
                  <c:v>-1.761E-3</c:v>
                </c:pt>
                <c:pt idx="141">
                  <c:v>-1.771E-3</c:v>
                </c:pt>
                <c:pt idx="142">
                  <c:v>-1.781E-3</c:v>
                </c:pt>
                <c:pt idx="143">
                  <c:v>-1.781E-3</c:v>
                </c:pt>
                <c:pt idx="144">
                  <c:v>-1.7910000000000001E-3</c:v>
                </c:pt>
                <c:pt idx="145">
                  <c:v>-1.802E-3</c:v>
                </c:pt>
                <c:pt idx="146">
                  <c:v>-1.812E-3</c:v>
                </c:pt>
                <c:pt idx="147">
                  <c:v>-1.8220000000000001E-3</c:v>
                </c:pt>
                <c:pt idx="148">
                  <c:v>-1.8320000000000001E-3</c:v>
                </c:pt>
                <c:pt idx="149">
                  <c:v>-1.843E-3</c:v>
                </c:pt>
                <c:pt idx="150">
                  <c:v>-1.853E-3</c:v>
                </c:pt>
                <c:pt idx="151">
                  <c:v>-1.864E-3</c:v>
                </c:pt>
                <c:pt idx="152">
                  <c:v>-1.8749999999999999E-3</c:v>
                </c:pt>
                <c:pt idx="153">
                  <c:v>-1.89E-3</c:v>
                </c:pt>
                <c:pt idx="154">
                  <c:v>-1.89E-3</c:v>
                </c:pt>
                <c:pt idx="155">
                  <c:v>-1.9040000000000001E-3</c:v>
                </c:pt>
                <c:pt idx="156">
                  <c:v>-1.918E-3</c:v>
                </c:pt>
                <c:pt idx="157">
                  <c:v>-1.936E-3</c:v>
                </c:pt>
                <c:pt idx="158">
                  <c:v>-1.9559999999999998E-3</c:v>
                </c:pt>
                <c:pt idx="159">
                  <c:v>-1.9849999999999998E-3</c:v>
                </c:pt>
                <c:pt idx="160">
                  <c:v>-2.0119999999999999E-3</c:v>
                </c:pt>
                <c:pt idx="161">
                  <c:v>-2.0379999999999999E-3</c:v>
                </c:pt>
                <c:pt idx="162">
                  <c:v>-2.065E-3</c:v>
                </c:pt>
                <c:pt idx="163">
                  <c:v>-2.0920000000000001E-3</c:v>
                </c:pt>
                <c:pt idx="164">
                  <c:v>-2.1189999999999998E-3</c:v>
                </c:pt>
                <c:pt idx="165">
                  <c:v>-2.1189999999999998E-3</c:v>
                </c:pt>
                <c:pt idx="166">
                  <c:v>-2.1459999999999999E-3</c:v>
                </c:pt>
                <c:pt idx="167">
                  <c:v>-2.1749999999999999E-3</c:v>
                </c:pt>
                <c:pt idx="168">
                  <c:v>-2.2039999999999998E-3</c:v>
                </c:pt>
                <c:pt idx="169">
                  <c:v>-2.2330000000000002E-3</c:v>
                </c:pt>
                <c:pt idx="170">
                  <c:v>-2.2620000000000001E-3</c:v>
                </c:pt>
                <c:pt idx="171">
                  <c:v>-2.2899999999999999E-3</c:v>
                </c:pt>
                <c:pt idx="172">
                  <c:v>-2.3189999999999999E-3</c:v>
                </c:pt>
                <c:pt idx="173">
                  <c:v>-2.3479999999999998E-3</c:v>
                </c:pt>
                <c:pt idx="174">
                  <c:v>-2.3770000000000002E-3</c:v>
                </c:pt>
                <c:pt idx="175">
                  <c:v>-2.4060000000000002E-3</c:v>
                </c:pt>
                <c:pt idx="176">
                  <c:v>-2.4060000000000002E-3</c:v>
                </c:pt>
                <c:pt idx="177">
                  <c:v>-2.4350000000000001E-3</c:v>
                </c:pt>
                <c:pt idx="178">
                  <c:v>-2.464E-3</c:v>
                </c:pt>
                <c:pt idx="179">
                  <c:v>-2.493E-3</c:v>
                </c:pt>
                <c:pt idx="180">
                  <c:v>-2.5209999999999998E-3</c:v>
                </c:pt>
                <c:pt idx="181">
                  <c:v>-2.5579999999999999E-3</c:v>
                </c:pt>
                <c:pt idx="182">
                  <c:v>-2.594E-3</c:v>
                </c:pt>
                <c:pt idx="183">
                  <c:v>-2.6259999999999999E-3</c:v>
                </c:pt>
                <c:pt idx="184">
                  <c:v>-2.66E-3</c:v>
                </c:pt>
                <c:pt idx="185">
                  <c:v>-2.6919999999999999E-3</c:v>
                </c:pt>
                <c:pt idx="186">
                  <c:v>-2.728E-3</c:v>
                </c:pt>
                <c:pt idx="187">
                  <c:v>-2.728E-3</c:v>
                </c:pt>
                <c:pt idx="188">
                  <c:v>-2.7690000000000002E-3</c:v>
                </c:pt>
                <c:pt idx="189">
                  <c:v>-2.8110000000000001E-3</c:v>
                </c:pt>
                <c:pt idx="190">
                  <c:v>-2.8519999999999999E-3</c:v>
                </c:pt>
                <c:pt idx="191">
                  <c:v>-2.8930000000000002E-3</c:v>
                </c:pt>
                <c:pt idx="192">
                  <c:v>-2.9350000000000001E-3</c:v>
                </c:pt>
                <c:pt idx="193">
                  <c:v>-2.977E-3</c:v>
                </c:pt>
                <c:pt idx="194">
                  <c:v>-3.0179999999999998E-3</c:v>
                </c:pt>
                <c:pt idx="195">
                  <c:v>-3.0539999999999999E-3</c:v>
                </c:pt>
                <c:pt idx="196">
                  <c:v>-3.0920000000000001E-3</c:v>
                </c:pt>
                <c:pt idx="197">
                  <c:v>-3.13E-3</c:v>
                </c:pt>
                <c:pt idx="198">
                  <c:v>-3.13E-3</c:v>
                </c:pt>
                <c:pt idx="199">
                  <c:v>-3.1679999999999998E-3</c:v>
                </c:pt>
                <c:pt idx="200">
                  <c:v>-3.2070000000000002E-3</c:v>
                </c:pt>
                <c:pt idx="201">
                  <c:v>-3.2450000000000001E-3</c:v>
                </c:pt>
                <c:pt idx="202">
                  <c:v>-3.2829999999999999E-3</c:v>
                </c:pt>
                <c:pt idx="203">
                  <c:v>-3.3219999999999999E-3</c:v>
                </c:pt>
                <c:pt idx="204">
                  <c:v>-3.3600000000000001E-3</c:v>
                </c:pt>
                <c:pt idx="205">
                  <c:v>-3.3990000000000001E-3</c:v>
                </c:pt>
                <c:pt idx="206">
                  <c:v>-3.4380000000000001E-3</c:v>
                </c:pt>
                <c:pt idx="207">
                  <c:v>-3.4759999999999999E-3</c:v>
                </c:pt>
                <c:pt idx="208">
                  <c:v>-3.5149999999999999E-3</c:v>
                </c:pt>
                <c:pt idx="209">
                  <c:v>-3.5149999999999999E-3</c:v>
                </c:pt>
                <c:pt idx="210">
                  <c:v>-3.578E-3</c:v>
                </c:pt>
                <c:pt idx="211">
                  <c:v>-3.64E-3</c:v>
                </c:pt>
                <c:pt idx="212">
                  <c:v>-3.686E-3</c:v>
                </c:pt>
                <c:pt idx="213">
                  <c:v>-3.7399999999999998E-3</c:v>
                </c:pt>
                <c:pt idx="214">
                  <c:v>-3.7929999999999999E-3</c:v>
                </c:pt>
                <c:pt idx="215">
                  <c:v>-3.8939999999999999E-3</c:v>
                </c:pt>
                <c:pt idx="216">
                  <c:v>-3.9769999999999996E-3</c:v>
                </c:pt>
                <c:pt idx="217">
                  <c:v>-4.0590000000000001E-3</c:v>
                </c:pt>
                <c:pt idx="218">
                  <c:v>-4.2209999999999999E-3</c:v>
                </c:pt>
                <c:pt idx="219">
                  <c:v>-4.3299999999999996E-3</c:v>
                </c:pt>
                <c:pt idx="220">
                  <c:v>-4.3299999999999996E-3</c:v>
                </c:pt>
                <c:pt idx="221">
                  <c:v>-4.4530000000000004E-3</c:v>
                </c:pt>
                <c:pt idx="222">
                  <c:v>-4.5760000000000002E-3</c:v>
                </c:pt>
                <c:pt idx="223">
                  <c:v>-4.7000000000000002E-3</c:v>
                </c:pt>
                <c:pt idx="224">
                  <c:v>-4.823E-3</c:v>
                </c:pt>
                <c:pt idx="225">
                  <c:v>-4.947E-3</c:v>
                </c:pt>
                <c:pt idx="226">
                  <c:v>-5.2139999999999999E-3</c:v>
                </c:pt>
                <c:pt idx="227">
                  <c:v>-5.587E-3</c:v>
                </c:pt>
                <c:pt idx="228">
                  <c:v>-6.038E-3</c:v>
                </c:pt>
                <c:pt idx="229">
                  <c:v>-6.4879999999999998E-3</c:v>
                </c:pt>
                <c:pt idx="230">
                  <c:v>-6.94E-3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C-4AAC-A517-17C81A2B0170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3.9530487862121556E-7</c:v>
                </c:pt>
                <c:pt idx="1">
                  <c:v>3.393808128454712E-3</c:v>
                </c:pt>
                <c:pt idx="2">
                  <c:v>6.7880115617880458E-3</c:v>
                </c:pt>
                <c:pt idx="3">
                  <c:v>1.018221499512138E-2</c:v>
                </c:pt>
                <c:pt idx="4">
                  <c:v>1.3576418428454713E-2</c:v>
                </c:pt>
                <c:pt idx="5">
                  <c:v>1.6970621861788045E-2</c:v>
                </c:pt>
                <c:pt idx="6">
                  <c:v>2.0364825295121382E-2</c:v>
                </c:pt>
                <c:pt idx="7">
                  <c:v>2.3759028728454715E-2</c:v>
                </c:pt>
                <c:pt idx="8">
                  <c:v>2.7153232161788051E-2</c:v>
                </c:pt>
                <c:pt idx="9">
                  <c:v>3.0547435595121387E-2</c:v>
                </c:pt>
                <c:pt idx="10">
                  <c:v>3.394163902845472E-2</c:v>
                </c:pt>
                <c:pt idx="11">
                  <c:v>3.7335842461788046E-2</c:v>
                </c:pt>
                <c:pt idx="12">
                  <c:v>4.0730045895121379E-2</c:v>
                </c:pt>
                <c:pt idx="13">
                  <c:v>4.4124249328454712E-2</c:v>
                </c:pt>
                <c:pt idx="14">
                  <c:v>4.7518452761788038E-2</c:v>
                </c:pt>
                <c:pt idx="15">
                  <c:v>5.0912656195121371E-2</c:v>
                </c:pt>
                <c:pt idx="16">
                  <c:v>5.4306859628454704E-2</c:v>
                </c:pt>
                <c:pt idx="17">
                  <c:v>5.7701063061788037E-2</c:v>
                </c:pt>
                <c:pt idx="18">
                  <c:v>6.1095266495121377E-2</c:v>
                </c:pt>
                <c:pt idx="19">
                  <c:v>6.448946992845471E-2</c:v>
                </c:pt>
                <c:pt idx="20">
                  <c:v>6.7883673361788049E-2</c:v>
                </c:pt>
                <c:pt idx="21">
                  <c:v>7.1277876795121375E-2</c:v>
                </c:pt>
                <c:pt idx="22">
                  <c:v>7.4672080228454701E-2</c:v>
                </c:pt>
                <c:pt idx="23">
                  <c:v>7.8066283661788041E-2</c:v>
                </c:pt>
                <c:pt idx="24">
                  <c:v>8.1460487095121367E-2</c:v>
                </c:pt>
                <c:pt idx="25">
                  <c:v>8.4854690528454693E-2</c:v>
                </c:pt>
                <c:pt idx="26">
                  <c:v>8.8248893961788033E-2</c:v>
                </c:pt>
                <c:pt idx="27">
                  <c:v>9.1643097395121359E-2</c:v>
                </c:pt>
                <c:pt idx="28">
                  <c:v>9.5037300828454685E-2</c:v>
                </c:pt>
                <c:pt idx="29">
                  <c:v>9.8431504261788039E-2</c:v>
                </c:pt>
                <c:pt idx="30">
                  <c:v>0.10182570769512136</c:v>
                </c:pt>
                <c:pt idx="31">
                  <c:v>0.10521991112845472</c:v>
                </c:pt>
                <c:pt idx="32">
                  <c:v>0.10861411456178804</c:v>
                </c:pt>
                <c:pt idx="33">
                  <c:v>0.1120083179951214</c:v>
                </c:pt>
                <c:pt idx="34">
                  <c:v>0.11540252142845475</c:v>
                </c:pt>
                <c:pt idx="35">
                  <c:v>0.11879672486178808</c:v>
                </c:pt>
                <c:pt idx="36">
                  <c:v>0.12219092829512143</c:v>
                </c:pt>
                <c:pt idx="37">
                  <c:v>0.12558513172845476</c:v>
                </c:pt>
                <c:pt idx="38">
                  <c:v>0.12897933516178811</c:v>
                </c:pt>
                <c:pt idx="39">
                  <c:v>0.13237353859512146</c:v>
                </c:pt>
                <c:pt idx="40">
                  <c:v>0.13576774202845479</c:v>
                </c:pt>
                <c:pt idx="41">
                  <c:v>0.13916194546178814</c:v>
                </c:pt>
                <c:pt idx="42">
                  <c:v>0.14255614889512147</c:v>
                </c:pt>
                <c:pt idx="43">
                  <c:v>0.14595035232845482</c:v>
                </c:pt>
                <c:pt idx="44">
                  <c:v>0.14934455576178818</c:v>
                </c:pt>
                <c:pt idx="45">
                  <c:v>0.1527387591951215</c:v>
                </c:pt>
                <c:pt idx="46">
                  <c:v>0.15613296262845486</c:v>
                </c:pt>
                <c:pt idx="47">
                  <c:v>0.15952716606178818</c:v>
                </c:pt>
                <c:pt idx="48">
                  <c:v>0.16292136949512154</c:v>
                </c:pt>
                <c:pt idx="49">
                  <c:v>0.16631557292845489</c:v>
                </c:pt>
                <c:pt idx="50">
                  <c:v>0.16970977636178822</c:v>
                </c:pt>
                <c:pt idx="51">
                  <c:v>0.17310397979512157</c:v>
                </c:pt>
                <c:pt idx="52">
                  <c:v>0.1764981832284549</c:v>
                </c:pt>
                <c:pt idx="53">
                  <c:v>0.17989238666178828</c:v>
                </c:pt>
                <c:pt idx="54">
                  <c:v>0.1832865900951216</c:v>
                </c:pt>
                <c:pt idx="55">
                  <c:v>0.18668079352845493</c:v>
                </c:pt>
                <c:pt idx="56">
                  <c:v>0.19007499696178831</c:v>
                </c:pt>
                <c:pt idx="57">
                  <c:v>0.19346920039512164</c:v>
                </c:pt>
                <c:pt idx="58">
                  <c:v>0.19686340382845499</c:v>
                </c:pt>
                <c:pt idx="59">
                  <c:v>0.20025760726178835</c:v>
                </c:pt>
                <c:pt idx="60">
                  <c:v>0.20365181069512139</c:v>
                </c:pt>
              </c:numCache>
            </c:numRef>
          </c:xVal>
          <c:yVal>
            <c:numRef>
              <c:f>'Grafik (+Y)'!$Q$8:$Q$500</c:f>
              <c:numCache>
                <c:formatCode>General</c:formatCode>
                <c:ptCount val="493"/>
                <c:pt idx="0">
                  <c:v>-8.2999999999999998E-5</c:v>
                </c:pt>
                <c:pt idx="1">
                  <c:v>-7.1000000000000005E-5</c:v>
                </c:pt>
                <c:pt idx="2">
                  <c:v>-5.8999999999999998E-5</c:v>
                </c:pt>
                <c:pt idx="3">
                  <c:v>-4.6999999999999997E-5</c:v>
                </c:pt>
                <c:pt idx="4">
                  <c:v>-3.4999999999999997E-5</c:v>
                </c:pt>
                <c:pt idx="5">
                  <c:v>-2.3E-5</c:v>
                </c:pt>
                <c:pt idx="6">
                  <c:v>-1.2E-5</c:v>
                </c:pt>
                <c:pt idx="7">
                  <c:v>2.311E-7</c:v>
                </c:pt>
                <c:pt idx="8">
                  <c:v>1.2E-5</c:v>
                </c:pt>
                <c:pt idx="9">
                  <c:v>2.4000000000000001E-5</c:v>
                </c:pt>
                <c:pt idx="10">
                  <c:v>3.6999999999999998E-5</c:v>
                </c:pt>
                <c:pt idx="11">
                  <c:v>5.1E-5</c:v>
                </c:pt>
                <c:pt idx="12">
                  <c:v>6.7999999999999999E-5</c:v>
                </c:pt>
                <c:pt idx="13">
                  <c:v>8.8999999999999995E-5</c:v>
                </c:pt>
                <c:pt idx="14">
                  <c:v>1.13E-4</c:v>
                </c:pt>
                <c:pt idx="15">
                  <c:v>1.4200000000000001E-4</c:v>
                </c:pt>
                <c:pt idx="16">
                  <c:v>1.7000000000000001E-4</c:v>
                </c:pt>
                <c:pt idx="17">
                  <c:v>2.03E-4</c:v>
                </c:pt>
                <c:pt idx="18">
                  <c:v>2.5500000000000002E-4</c:v>
                </c:pt>
                <c:pt idx="19">
                  <c:v>3.2699999999999998E-4</c:v>
                </c:pt>
                <c:pt idx="20">
                  <c:v>4.35E-4</c:v>
                </c:pt>
                <c:pt idx="21">
                  <c:v>5.1900000000000004E-4</c:v>
                </c:pt>
                <c:pt idx="22">
                  <c:v>6.02E-4</c:v>
                </c:pt>
                <c:pt idx="23">
                  <c:v>6.96E-4</c:v>
                </c:pt>
                <c:pt idx="24">
                  <c:v>7.8899999999999999E-4</c:v>
                </c:pt>
                <c:pt idx="25">
                  <c:v>9.0300000000000005E-4</c:v>
                </c:pt>
                <c:pt idx="26">
                  <c:v>1.0250000000000001E-3</c:v>
                </c:pt>
                <c:pt idx="27">
                  <c:v>1.158E-3</c:v>
                </c:pt>
                <c:pt idx="28">
                  <c:v>1.2819999999999999E-3</c:v>
                </c:pt>
                <c:pt idx="29">
                  <c:v>1.4339999999999999E-3</c:v>
                </c:pt>
                <c:pt idx="30">
                  <c:v>1.6019999999999999E-3</c:v>
                </c:pt>
                <c:pt idx="31">
                  <c:v>1.8E-3</c:v>
                </c:pt>
                <c:pt idx="32">
                  <c:v>1.949E-3</c:v>
                </c:pt>
                <c:pt idx="33">
                  <c:v>2.1189999999999998E-3</c:v>
                </c:pt>
                <c:pt idx="34">
                  <c:v>2.2880000000000001E-3</c:v>
                </c:pt>
                <c:pt idx="35">
                  <c:v>2.477E-3</c:v>
                </c:pt>
                <c:pt idx="36">
                  <c:v>2.7039999999999998E-3</c:v>
                </c:pt>
                <c:pt idx="37">
                  <c:v>3.0730000000000002E-3</c:v>
                </c:pt>
                <c:pt idx="38">
                  <c:v>3.4749999999999998E-3</c:v>
                </c:pt>
                <c:pt idx="39">
                  <c:v>3.8930000000000002E-3</c:v>
                </c:pt>
                <c:pt idx="40">
                  <c:v>4.2950000000000002E-3</c:v>
                </c:pt>
                <c:pt idx="41">
                  <c:v>4.6730000000000001E-3</c:v>
                </c:pt>
                <c:pt idx="42">
                  <c:v>5.032E-3</c:v>
                </c:pt>
                <c:pt idx="43">
                  <c:v>5.3930000000000002E-3</c:v>
                </c:pt>
                <c:pt idx="44">
                  <c:v>5.7489999999999998E-3</c:v>
                </c:pt>
                <c:pt idx="45">
                  <c:v>6.0980000000000001E-3</c:v>
                </c:pt>
                <c:pt idx="46">
                  <c:v>6.4520000000000003E-3</c:v>
                </c:pt>
                <c:pt idx="47">
                  <c:v>6.8050000000000003E-3</c:v>
                </c:pt>
                <c:pt idx="48">
                  <c:v>7.1609999999999998E-3</c:v>
                </c:pt>
                <c:pt idx="49">
                  <c:v>7.5230000000000002E-3</c:v>
                </c:pt>
                <c:pt idx="50">
                  <c:v>7.8890000000000002E-3</c:v>
                </c:pt>
                <c:pt idx="51">
                  <c:v>8.2459999999999999E-3</c:v>
                </c:pt>
                <c:pt idx="52">
                  <c:v>8.6E-3</c:v>
                </c:pt>
                <c:pt idx="53">
                  <c:v>8.9320000000000007E-3</c:v>
                </c:pt>
                <c:pt idx="54">
                  <c:v>9.2879999999999994E-3</c:v>
                </c:pt>
                <c:pt idx="55">
                  <c:v>9.6430000000000005E-3</c:v>
                </c:pt>
                <c:pt idx="56">
                  <c:v>9.9369999999999997E-3</c:v>
                </c:pt>
                <c:pt idx="57">
                  <c:v>1.0266000000000001E-2</c:v>
                </c:pt>
                <c:pt idx="58">
                  <c:v>1.0486000000000001E-2</c:v>
                </c:pt>
                <c:pt idx="59">
                  <c:v>1.0531E-2</c:v>
                </c:pt>
                <c:pt idx="60">
                  <c:v>1.0562999999999999E-2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AC-4AAC-A517-17C81A2B0170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solidFill>
                <a:srgbClr val="FF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3.9530487862121556E-7</c:v>
                </c:pt>
                <c:pt idx="1">
                  <c:v>9.6937709512137887E-4</c:v>
                </c:pt>
                <c:pt idx="2">
                  <c:v>1.9391494951213788E-3</c:v>
                </c:pt>
                <c:pt idx="3">
                  <c:v>2.9089218951213786E-3</c:v>
                </c:pt>
                <c:pt idx="4">
                  <c:v>3.878694295121379E-3</c:v>
                </c:pt>
                <c:pt idx="5">
                  <c:v>4.8484666951213789E-3</c:v>
                </c:pt>
                <c:pt idx="6">
                  <c:v>5.8182390951213789E-3</c:v>
                </c:pt>
                <c:pt idx="7">
                  <c:v>6.7880114951213788E-3</c:v>
                </c:pt>
                <c:pt idx="8">
                  <c:v>7.7577838951213788E-3</c:v>
                </c:pt>
                <c:pt idx="9">
                  <c:v>8.7275562951213779E-3</c:v>
                </c:pt>
                <c:pt idx="10">
                  <c:v>9.6973286951213787E-3</c:v>
                </c:pt>
                <c:pt idx="11">
                  <c:v>9.6973286951213787E-3</c:v>
                </c:pt>
                <c:pt idx="12">
                  <c:v>1.0667101095121378E-2</c:v>
                </c:pt>
                <c:pt idx="13">
                  <c:v>1.1636873495121379E-2</c:v>
                </c:pt>
                <c:pt idx="14">
                  <c:v>1.2606645895121378E-2</c:v>
                </c:pt>
                <c:pt idx="15">
                  <c:v>1.3576418295121379E-2</c:v>
                </c:pt>
                <c:pt idx="16">
                  <c:v>1.4546190695121379E-2</c:v>
                </c:pt>
                <c:pt idx="17">
                  <c:v>1.5515963095121378E-2</c:v>
                </c:pt>
                <c:pt idx="18">
                  <c:v>1.6485735495121379E-2</c:v>
                </c:pt>
                <c:pt idx="19">
                  <c:v>1.7455507895121378E-2</c:v>
                </c:pt>
                <c:pt idx="20">
                  <c:v>1.8425280295121377E-2</c:v>
                </c:pt>
                <c:pt idx="21">
                  <c:v>1.939505269512138E-2</c:v>
                </c:pt>
                <c:pt idx="22">
                  <c:v>1.939505269512138E-2</c:v>
                </c:pt>
                <c:pt idx="23">
                  <c:v>2.0364825095121379E-2</c:v>
                </c:pt>
                <c:pt idx="24">
                  <c:v>2.1334597495121378E-2</c:v>
                </c:pt>
                <c:pt idx="25">
                  <c:v>2.2304369895121381E-2</c:v>
                </c:pt>
                <c:pt idx="26">
                  <c:v>2.327414229512138E-2</c:v>
                </c:pt>
                <c:pt idx="27">
                  <c:v>2.4243914695121379E-2</c:v>
                </c:pt>
                <c:pt idx="28">
                  <c:v>2.5213687095121382E-2</c:v>
                </c:pt>
                <c:pt idx="29">
                  <c:v>2.6183459495121381E-2</c:v>
                </c:pt>
                <c:pt idx="30">
                  <c:v>2.715323189512138E-2</c:v>
                </c:pt>
                <c:pt idx="31">
                  <c:v>2.8123004295121379E-2</c:v>
                </c:pt>
                <c:pt idx="32">
                  <c:v>2.9092776695121381E-2</c:v>
                </c:pt>
                <c:pt idx="33">
                  <c:v>2.9092776695121381E-2</c:v>
                </c:pt>
                <c:pt idx="34">
                  <c:v>3.006254909512138E-2</c:v>
                </c:pt>
                <c:pt idx="35">
                  <c:v>3.103232149512138E-2</c:v>
                </c:pt>
                <c:pt idx="36">
                  <c:v>3.2002093895121375E-2</c:v>
                </c:pt>
                <c:pt idx="37">
                  <c:v>3.2971866295121374E-2</c:v>
                </c:pt>
                <c:pt idx="38">
                  <c:v>3.3941638695121373E-2</c:v>
                </c:pt>
                <c:pt idx="39">
                  <c:v>3.4911411095121365E-2</c:v>
                </c:pt>
                <c:pt idx="40">
                  <c:v>3.5881183495121365E-2</c:v>
                </c:pt>
                <c:pt idx="41">
                  <c:v>3.6850955895121357E-2</c:v>
                </c:pt>
                <c:pt idx="42">
                  <c:v>3.7820728295121356E-2</c:v>
                </c:pt>
                <c:pt idx="43">
                  <c:v>3.8790500695121355E-2</c:v>
                </c:pt>
                <c:pt idx="44">
                  <c:v>3.8790500695121355E-2</c:v>
                </c:pt>
                <c:pt idx="45">
                  <c:v>3.9760273095121347E-2</c:v>
                </c:pt>
                <c:pt idx="46">
                  <c:v>4.0730045495121346E-2</c:v>
                </c:pt>
                <c:pt idx="47">
                  <c:v>4.1699817895121345E-2</c:v>
                </c:pt>
                <c:pt idx="48">
                  <c:v>4.2669590295121337E-2</c:v>
                </c:pt>
                <c:pt idx="49">
                  <c:v>4.3639362695121336E-2</c:v>
                </c:pt>
                <c:pt idx="50">
                  <c:v>4.4609135095121336E-2</c:v>
                </c:pt>
                <c:pt idx="51">
                  <c:v>4.5578907495121328E-2</c:v>
                </c:pt>
                <c:pt idx="52">
                  <c:v>4.6548679895121327E-2</c:v>
                </c:pt>
                <c:pt idx="53">
                  <c:v>4.7518452295121319E-2</c:v>
                </c:pt>
                <c:pt idx="54">
                  <c:v>4.8488224695121318E-2</c:v>
                </c:pt>
                <c:pt idx="55">
                  <c:v>4.8488224695121318E-2</c:v>
                </c:pt>
                <c:pt idx="56">
                  <c:v>4.9457997095121317E-2</c:v>
                </c:pt>
                <c:pt idx="57">
                  <c:v>5.0427769495121309E-2</c:v>
                </c:pt>
                <c:pt idx="58">
                  <c:v>5.1397541895121308E-2</c:v>
                </c:pt>
                <c:pt idx="59">
                  <c:v>5.2367314295121307E-2</c:v>
                </c:pt>
                <c:pt idx="60">
                  <c:v>5.33370866951213E-2</c:v>
                </c:pt>
                <c:pt idx="61">
                  <c:v>5.4306859095121299E-2</c:v>
                </c:pt>
                <c:pt idx="62">
                  <c:v>5.5276631495121298E-2</c:v>
                </c:pt>
                <c:pt idx="63">
                  <c:v>5.624640389512129E-2</c:v>
                </c:pt>
                <c:pt idx="64">
                  <c:v>5.7216176295121289E-2</c:v>
                </c:pt>
                <c:pt idx="65">
                  <c:v>5.8185948695121281E-2</c:v>
                </c:pt>
                <c:pt idx="66">
                  <c:v>5.8185948695121281E-2</c:v>
                </c:pt>
                <c:pt idx="67">
                  <c:v>5.915572109512128E-2</c:v>
                </c:pt>
                <c:pt idx="68">
                  <c:v>6.0125493495121279E-2</c:v>
                </c:pt>
                <c:pt idx="69">
                  <c:v>6.1095265895121272E-2</c:v>
                </c:pt>
                <c:pt idx="70">
                  <c:v>6.2065038295121271E-2</c:v>
                </c:pt>
                <c:pt idx="71">
                  <c:v>6.3034810695121263E-2</c:v>
                </c:pt>
                <c:pt idx="72">
                  <c:v>6.4004583095121262E-2</c:v>
                </c:pt>
                <c:pt idx="73">
                  <c:v>6.4974355495121261E-2</c:v>
                </c:pt>
                <c:pt idx="74">
                  <c:v>6.594412789512126E-2</c:v>
                </c:pt>
                <c:pt idx="75">
                  <c:v>6.6913900295121259E-2</c:v>
                </c:pt>
                <c:pt idx="76">
                  <c:v>6.7883672695121244E-2</c:v>
                </c:pt>
                <c:pt idx="77">
                  <c:v>6.7883672695121244E-2</c:v>
                </c:pt>
                <c:pt idx="78">
                  <c:v>6.8853445095121243E-2</c:v>
                </c:pt>
                <c:pt idx="79">
                  <c:v>6.9823217495121243E-2</c:v>
                </c:pt>
                <c:pt idx="80">
                  <c:v>7.0792989895121242E-2</c:v>
                </c:pt>
                <c:pt idx="81">
                  <c:v>7.1762762295121241E-2</c:v>
                </c:pt>
                <c:pt idx="82">
                  <c:v>7.2732534695121226E-2</c:v>
                </c:pt>
                <c:pt idx="83">
                  <c:v>7.3702307095121225E-2</c:v>
                </c:pt>
                <c:pt idx="84">
                  <c:v>7.4672079495121224E-2</c:v>
                </c:pt>
                <c:pt idx="85">
                  <c:v>7.5641851895121223E-2</c:v>
                </c:pt>
                <c:pt idx="86">
                  <c:v>7.6611624295121222E-2</c:v>
                </c:pt>
                <c:pt idx="87">
                  <c:v>7.7581396695121221E-2</c:v>
                </c:pt>
                <c:pt idx="88">
                  <c:v>7.7581396695121221E-2</c:v>
                </c:pt>
                <c:pt idx="89">
                  <c:v>7.8551169095121207E-2</c:v>
                </c:pt>
                <c:pt idx="90">
                  <c:v>7.9520941495121206E-2</c:v>
                </c:pt>
                <c:pt idx="91">
                  <c:v>8.0490713895121205E-2</c:v>
                </c:pt>
                <c:pt idx="92">
                  <c:v>8.1460486295121204E-2</c:v>
                </c:pt>
                <c:pt idx="93">
                  <c:v>8.2430258695121203E-2</c:v>
                </c:pt>
                <c:pt idx="94">
                  <c:v>8.3400031095121188E-2</c:v>
                </c:pt>
                <c:pt idx="95">
                  <c:v>8.4369803495121187E-2</c:v>
                </c:pt>
                <c:pt idx="96">
                  <c:v>8.5339575895121186E-2</c:v>
                </c:pt>
                <c:pt idx="97">
                  <c:v>8.6309348295121185E-2</c:v>
                </c:pt>
                <c:pt idx="98">
                  <c:v>8.7279120695121185E-2</c:v>
                </c:pt>
                <c:pt idx="99">
                  <c:v>8.7279120695121185E-2</c:v>
                </c:pt>
                <c:pt idx="100">
                  <c:v>8.8248893095121184E-2</c:v>
                </c:pt>
                <c:pt idx="101">
                  <c:v>8.9218665495121169E-2</c:v>
                </c:pt>
                <c:pt idx="102">
                  <c:v>9.0188437895121168E-2</c:v>
                </c:pt>
                <c:pt idx="103">
                  <c:v>9.1158210295121167E-2</c:v>
                </c:pt>
                <c:pt idx="104">
                  <c:v>9.2127982695121166E-2</c:v>
                </c:pt>
                <c:pt idx="105">
                  <c:v>9.3097755095121165E-2</c:v>
                </c:pt>
                <c:pt idx="106">
                  <c:v>9.406752749512115E-2</c:v>
                </c:pt>
                <c:pt idx="107">
                  <c:v>9.503729989512115E-2</c:v>
                </c:pt>
                <c:pt idx="108">
                  <c:v>9.6007072295121149E-2</c:v>
                </c:pt>
                <c:pt idx="109">
                  <c:v>9.6976844695121148E-2</c:v>
                </c:pt>
                <c:pt idx="110">
                  <c:v>9.6976844695121148E-2</c:v>
                </c:pt>
                <c:pt idx="111">
                  <c:v>9.7946617095121147E-2</c:v>
                </c:pt>
                <c:pt idx="112">
                  <c:v>9.8916389495121146E-2</c:v>
                </c:pt>
                <c:pt idx="113">
                  <c:v>9.9886161895121131E-2</c:v>
                </c:pt>
                <c:pt idx="114">
                  <c:v>0.10085593429512113</c:v>
                </c:pt>
                <c:pt idx="115">
                  <c:v>0.10182570669512113</c:v>
                </c:pt>
                <c:pt idx="116">
                  <c:v>0.10279547909512114</c:v>
                </c:pt>
                <c:pt idx="117">
                  <c:v>0.10376525149512114</c:v>
                </c:pt>
                <c:pt idx="118">
                  <c:v>0.10473502389512113</c:v>
                </c:pt>
                <c:pt idx="119">
                  <c:v>0.10570479629512113</c:v>
                </c:pt>
                <c:pt idx="120">
                  <c:v>0.10667456869512112</c:v>
                </c:pt>
                <c:pt idx="121">
                  <c:v>0.10667456869512112</c:v>
                </c:pt>
                <c:pt idx="122">
                  <c:v>0.10764434109512112</c:v>
                </c:pt>
                <c:pt idx="123">
                  <c:v>0.10861411349512112</c:v>
                </c:pt>
                <c:pt idx="124">
                  <c:v>0.10958388589512112</c:v>
                </c:pt>
                <c:pt idx="125">
                  <c:v>0.11055365829512111</c:v>
                </c:pt>
                <c:pt idx="126">
                  <c:v>0.11152343069512111</c:v>
                </c:pt>
                <c:pt idx="127">
                  <c:v>0.11249320309512111</c:v>
                </c:pt>
                <c:pt idx="128">
                  <c:v>0.1134629754951211</c:v>
                </c:pt>
                <c:pt idx="129">
                  <c:v>0.1144327478951211</c:v>
                </c:pt>
                <c:pt idx="130">
                  <c:v>0.11540252029512109</c:v>
                </c:pt>
                <c:pt idx="131">
                  <c:v>0.11637229269512109</c:v>
                </c:pt>
                <c:pt idx="132">
                  <c:v>0.11637229269512109</c:v>
                </c:pt>
                <c:pt idx="133">
                  <c:v>0.11734206509512109</c:v>
                </c:pt>
                <c:pt idx="134">
                  <c:v>0.11831183749512109</c:v>
                </c:pt>
                <c:pt idx="135">
                  <c:v>0.11928160989512109</c:v>
                </c:pt>
                <c:pt idx="136">
                  <c:v>0.12025138229512108</c:v>
                </c:pt>
                <c:pt idx="137">
                  <c:v>0.12122115469512107</c:v>
                </c:pt>
                <c:pt idx="138">
                  <c:v>0.12219092709512107</c:v>
                </c:pt>
                <c:pt idx="139">
                  <c:v>0.12316069949512107</c:v>
                </c:pt>
                <c:pt idx="140">
                  <c:v>0.12413047189512109</c:v>
                </c:pt>
                <c:pt idx="141">
                  <c:v>0.12510024429512109</c:v>
                </c:pt>
                <c:pt idx="142">
                  <c:v>0.12607001669512108</c:v>
                </c:pt>
                <c:pt idx="143">
                  <c:v>0.12607001669512108</c:v>
                </c:pt>
                <c:pt idx="144">
                  <c:v>0.12703978909512109</c:v>
                </c:pt>
                <c:pt idx="145">
                  <c:v>0.1280095614951211</c:v>
                </c:pt>
                <c:pt idx="146">
                  <c:v>0.12897933389512112</c:v>
                </c:pt>
                <c:pt idx="147">
                  <c:v>0.1299491062951211</c:v>
                </c:pt>
                <c:pt idx="148">
                  <c:v>0.13091887869512112</c:v>
                </c:pt>
                <c:pt idx="149">
                  <c:v>0.13188865109512113</c:v>
                </c:pt>
                <c:pt idx="150">
                  <c:v>0.13285842349512114</c:v>
                </c:pt>
                <c:pt idx="151">
                  <c:v>0.13382819589512115</c:v>
                </c:pt>
                <c:pt idx="152">
                  <c:v>0.13479796829512117</c:v>
                </c:pt>
                <c:pt idx="153">
                  <c:v>0.1357677406951211</c:v>
                </c:pt>
                <c:pt idx="154">
                  <c:v>0.1357677406951211</c:v>
                </c:pt>
                <c:pt idx="155">
                  <c:v>0.13673751309512111</c:v>
                </c:pt>
                <c:pt idx="156">
                  <c:v>0.13770728549512112</c:v>
                </c:pt>
                <c:pt idx="157">
                  <c:v>0.13867705789512114</c:v>
                </c:pt>
                <c:pt idx="158">
                  <c:v>0.13964683029512109</c:v>
                </c:pt>
                <c:pt idx="159">
                  <c:v>0.14061660269512108</c:v>
                </c:pt>
                <c:pt idx="160">
                  <c:v>0.14158637509512109</c:v>
                </c:pt>
                <c:pt idx="161">
                  <c:v>0.1425561474951211</c:v>
                </c:pt>
                <c:pt idx="162">
                  <c:v>0.14352591989512112</c:v>
                </c:pt>
                <c:pt idx="163">
                  <c:v>0.14449569229512113</c:v>
                </c:pt>
                <c:pt idx="164">
                  <c:v>0.14546546469512109</c:v>
                </c:pt>
                <c:pt idx="165">
                  <c:v>0.14546546469512109</c:v>
                </c:pt>
                <c:pt idx="166">
                  <c:v>0.1464352370951211</c:v>
                </c:pt>
                <c:pt idx="167">
                  <c:v>0.14740500949512111</c:v>
                </c:pt>
                <c:pt idx="168">
                  <c:v>0.14837478189512113</c:v>
                </c:pt>
                <c:pt idx="169">
                  <c:v>0.14934455429512114</c:v>
                </c:pt>
                <c:pt idx="170">
                  <c:v>0.15031432669512115</c:v>
                </c:pt>
                <c:pt idx="171">
                  <c:v>0.15128409909512117</c:v>
                </c:pt>
                <c:pt idx="172">
                  <c:v>0.15225387149512115</c:v>
                </c:pt>
                <c:pt idx="173">
                  <c:v>0.15322364389512116</c:v>
                </c:pt>
                <c:pt idx="174">
                  <c:v>0.15419341629512118</c:v>
                </c:pt>
                <c:pt idx="175">
                  <c:v>0.15516318869512108</c:v>
                </c:pt>
                <c:pt idx="176">
                  <c:v>0.15516318869512108</c:v>
                </c:pt>
                <c:pt idx="177">
                  <c:v>0.15613296109512109</c:v>
                </c:pt>
                <c:pt idx="178">
                  <c:v>0.15710273349512111</c:v>
                </c:pt>
                <c:pt idx="179">
                  <c:v>0.15807250589512112</c:v>
                </c:pt>
                <c:pt idx="180">
                  <c:v>0.15904227829512113</c:v>
                </c:pt>
                <c:pt idx="181">
                  <c:v>0.16001205069512114</c:v>
                </c:pt>
                <c:pt idx="182">
                  <c:v>0.16098182309512116</c:v>
                </c:pt>
                <c:pt idx="183">
                  <c:v>0.16195159549512117</c:v>
                </c:pt>
                <c:pt idx="184">
                  <c:v>0.16292136789512116</c:v>
                </c:pt>
                <c:pt idx="185">
                  <c:v>0.16389114029512117</c:v>
                </c:pt>
                <c:pt idx="186">
                  <c:v>0.16486091269512107</c:v>
                </c:pt>
                <c:pt idx="187">
                  <c:v>0.16486091269512107</c:v>
                </c:pt>
                <c:pt idx="188">
                  <c:v>0.16583068509512108</c:v>
                </c:pt>
                <c:pt idx="189">
                  <c:v>0.1668004574951211</c:v>
                </c:pt>
                <c:pt idx="190">
                  <c:v>0.16777022989512111</c:v>
                </c:pt>
                <c:pt idx="191">
                  <c:v>0.16874000229512112</c:v>
                </c:pt>
                <c:pt idx="192">
                  <c:v>0.16970977469512114</c:v>
                </c:pt>
                <c:pt idx="193">
                  <c:v>0.17067954709512115</c:v>
                </c:pt>
                <c:pt idx="194">
                  <c:v>0.17164931949512116</c:v>
                </c:pt>
                <c:pt idx="195">
                  <c:v>0.17261909189512117</c:v>
                </c:pt>
                <c:pt idx="196">
                  <c:v>0.17358886429512116</c:v>
                </c:pt>
                <c:pt idx="197">
                  <c:v>0.17455863669512106</c:v>
                </c:pt>
                <c:pt idx="198">
                  <c:v>0.17455863669512106</c:v>
                </c:pt>
                <c:pt idx="199">
                  <c:v>0.17552840909512107</c:v>
                </c:pt>
                <c:pt idx="200">
                  <c:v>0.17649818149512109</c:v>
                </c:pt>
                <c:pt idx="201">
                  <c:v>0.1774679538951211</c:v>
                </c:pt>
                <c:pt idx="202">
                  <c:v>0.17843772629512111</c:v>
                </c:pt>
                <c:pt idx="203">
                  <c:v>0.17940749869512113</c:v>
                </c:pt>
                <c:pt idx="204">
                  <c:v>0.18037727109512114</c:v>
                </c:pt>
                <c:pt idx="205">
                  <c:v>0.18134704349512115</c:v>
                </c:pt>
                <c:pt idx="206">
                  <c:v>0.18231681589512116</c:v>
                </c:pt>
                <c:pt idx="207">
                  <c:v>0.18328658829512118</c:v>
                </c:pt>
                <c:pt idx="208">
                  <c:v>0.18425636069512105</c:v>
                </c:pt>
                <c:pt idx="209">
                  <c:v>0.18425636069512105</c:v>
                </c:pt>
                <c:pt idx="210">
                  <c:v>0.18522613309512106</c:v>
                </c:pt>
                <c:pt idx="211">
                  <c:v>0.18619590549512108</c:v>
                </c:pt>
                <c:pt idx="212">
                  <c:v>0.18716567789512109</c:v>
                </c:pt>
                <c:pt idx="213">
                  <c:v>0.1881354502951211</c:v>
                </c:pt>
                <c:pt idx="214">
                  <c:v>0.18910522269512106</c:v>
                </c:pt>
                <c:pt idx="215">
                  <c:v>0.19007499509512107</c:v>
                </c:pt>
                <c:pt idx="216">
                  <c:v>0.19104476749512109</c:v>
                </c:pt>
                <c:pt idx="217">
                  <c:v>0.1920145398951211</c:v>
                </c:pt>
                <c:pt idx="218">
                  <c:v>0.19298431229512111</c:v>
                </c:pt>
                <c:pt idx="219">
                  <c:v>0.19395408469512107</c:v>
                </c:pt>
                <c:pt idx="220">
                  <c:v>0.19395408469512107</c:v>
                </c:pt>
                <c:pt idx="221">
                  <c:v>0.19492385709512106</c:v>
                </c:pt>
                <c:pt idx="222">
                  <c:v>0.19589362949512107</c:v>
                </c:pt>
                <c:pt idx="223">
                  <c:v>0.19686340189512108</c:v>
                </c:pt>
                <c:pt idx="224">
                  <c:v>0.19783317429512109</c:v>
                </c:pt>
                <c:pt idx="225">
                  <c:v>0.19880294669512111</c:v>
                </c:pt>
                <c:pt idx="226">
                  <c:v>0.19977271909512107</c:v>
                </c:pt>
                <c:pt idx="227">
                  <c:v>0.20074249149512105</c:v>
                </c:pt>
                <c:pt idx="228">
                  <c:v>0.20171226389512106</c:v>
                </c:pt>
                <c:pt idx="229">
                  <c:v>0.20268203629512108</c:v>
                </c:pt>
                <c:pt idx="230">
                  <c:v>0.20365180869512106</c:v>
                </c:pt>
              </c:numCache>
            </c:numRef>
          </c:xVal>
          <c:yVal>
            <c:numRef>
              <c:f>'Grafik (+Y)'!$U$8:$U$500</c:f>
              <c:numCache>
                <c:formatCode>General</c:formatCode>
                <c:ptCount val="493"/>
                <c:pt idx="0">
                  <c:v>-8.2999999999999998E-5</c:v>
                </c:pt>
                <c:pt idx="1">
                  <c:v>-7.8999999999999996E-5</c:v>
                </c:pt>
                <c:pt idx="2">
                  <c:v>-7.6000000000000004E-5</c:v>
                </c:pt>
                <c:pt idx="3">
                  <c:v>-7.2000000000000002E-5</c:v>
                </c:pt>
                <c:pt idx="4">
                  <c:v>-6.8999999999999997E-5</c:v>
                </c:pt>
                <c:pt idx="5">
                  <c:v>-6.6000000000000005E-5</c:v>
                </c:pt>
                <c:pt idx="6">
                  <c:v>-6.2000000000000003E-5</c:v>
                </c:pt>
                <c:pt idx="7">
                  <c:v>-5.8999999999999998E-5</c:v>
                </c:pt>
                <c:pt idx="8">
                  <c:v>-5.5999999999999999E-5</c:v>
                </c:pt>
                <c:pt idx="9">
                  <c:v>-5.1999999999999997E-5</c:v>
                </c:pt>
                <c:pt idx="10">
                  <c:v>-4.8999999999999998E-5</c:v>
                </c:pt>
                <c:pt idx="11">
                  <c:v>-4.8999999999999998E-5</c:v>
                </c:pt>
                <c:pt idx="12">
                  <c:v>-4.6E-5</c:v>
                </c:pt>
                <c:pt idx="13">
                  <c:v>-4.1999999999999998E-5</c:v>
                </c:pt>
                <c:pt idx="14">
                  <c:v>-3.8999999999999999E-5</c:v>
                </c:pt>
                <c:pt idx="15">
                  <c:v>-3.4999999999999997E-5</c:v>
                </c:pt>
                <c:pt idx="16">
                  <c:v>-3.1999999999999999E-5</c:v>
                </c:pt>
                <c:pt idx="17">
                  <c:v>-2.9E-5</c:v>
                </c:pt>
                <c:pt idx="18">
                  <c:v>-2.5000000000000001E-5</c:v>
                </c:pt>
                <c:pt idx="19">
                  <c:v>-2.1999999999999999E-5</c:v>
                </c:pt>
                <c:pt idx="20">
                  <c:v>-1.8E-5</c:v>
                </c:pt>
                <c:pt idx="21">
                  <c:v>-1.5E-5</c:v>
                </c:pt>
                <c:pt idx="22">
                  <c:v>-1.5E-5</c:v>
                </c:pt>
                <c:pt idx="23">
                  <c:v>-1.2E-5</c:v>
                </c:pt>
                <c:pt idx="24">
                  <c:v>-7.9999999999999996E-6</c:v>
                </c:pt>
                <c:pt idx="25">
                  <c:v>-5.0000000000000004E-6</c:v>
                </c:pt>
                <c:pt idx="26">
                  <c:v>-9.9999999999999995E-7</c:v>
                </c:pt>
                <c:pt idx="27">
                  <c:v>1.9999999999999999E-6</c:v>
                </c:pt>
                <c:pt idx="28">
                  <c:v>5.0000000000000004E-6</c:v>
                </c:pt>
                <c:pt idx="29">
                  <c:v>9.0000000000000002E-6</c:v>
                </c:pt>
                <c:pt idx="30">
                  <c:v>1.2E-5</c:v>
                </c:pt>
                <c:pt idx="31">
                  <c:v>1.5999999999999999E-5</c:v>
                </c:pt>
                <c:pt idx="32">
                  <c:v>1.9000000000000001E-5</c:v>
                </c:pt>
                <c:pt idx="33">
                  <c:v>1.9000000000000001E-5</c:v>
                </c:pt>
                <c:pt idx="34">
                  <c:v>2.3E-5</c:v>
                </c:pt>
                <c:pt idx="35">
                  <c:v>2.5999999999999998E-5</c:v>
                </c:pt>
                <c:pt idx="36">
                  <c:v>3.0000000000000001E-5</c:v>
                </c:pt>
                <c:pt idx="37">
                  <c:v>3.3000000000000003E-5</c:v>
                </c:pt>
                <c:pt idx="38">
                  <c:v>3.6999999999999998E-5</c:v>
                </c:pt>
                <c:pt idx="39">
                  <c:v>4.1E-5</c:v>
                </c:pt>
                <c:pt idx="40">
                  <c:v>4.6E-5</c:v>
                </c:pt>
                <c:pt idx="41">
                  <c:v>5.0000000000000002E-5</c:v>
                </c:pt>
                <c:pt idx="42">
                  <c:v>5.5000000000000002E-5</c:v>
                </c:pt>
                <c:pt idx="43">
                  <c:v>5.8999999999999998E-5</c:v>
                </c:pt>
                <c:pt idx="44">
                  <c:v>5.8999999999999998E-5</c:v>
                </c:pt>
                <c:pt idx="45">
                  <c:v>6.3999999999999997E-5</c:v>
                </c:pt>
                <c:pt idx="46">
                  <c:v>6.7999999999999999E-5</c:v>
                </c:pt>
                <c:pt idx="47">
                  <c:v>7.4999999999999993E-5</c:v>
                </c:pt>
                <c:pt idx="48">
                  <c:v>8.2000000000000001E-5</c:v>
                </c:pt>
                <c:pt idx="49">
                  <c:v>8.7999999999999998E-5</c:v>
                </c:pt>
                <c:pt idx="50">
                  <c:v>9.3999999999999994E-5</c:v>
                </c:pt>
                <c:pt idx="51">
                  <c:v>1.01E-4</c:v>
                </c:pt>
                <c:pt idx="52">
                  <c:v>1.07E-4</c:v>
                </c:pt>
                <c:pt idx="53">
                  <c:v>1.16E-4</c:v>
                </c:pt>
                <c:pt idx="54">
                  <c:v>1.2400000000000001E-4</c:v>
                </c:pt>
                <c:pt idx="55">
                  <c:v>1.2400000000000001E-4</c:v>
                </c:pt>
                <c:pt idx="56">
                  <c:v>1.3200000000000001E-4</c:v>
                </c:pt>
                <c:pt idx="57">
                  <c:v>1.3999999999999999E-4</c:v>
                </c:pt>
                <c:pt idx="58">
                  <c:v>1.47E-4</c:v>
                </c:pt>
                <c:pt idx="59">
                  <c:v>1.55E-4</c:v>
                </c:pt>
                <c:pt idx="60">
                  <c:v>1.65E-4</c:v>
                </c:pt>
                <c:pt idx="61">
                  <c:v>1.74E-4</c:v>
                </c:pt>
                <c:pt idx="62">
                  <c:v>1.83E-4</c:v>
                </c:pt>
                <c:pt idx="63">
                  <c:v>1.92E-4</c:v>
                </c:pt>
                <c:pt idx="64">
                  <c:v>2.05E-4</c:v>
                </c:pt>
                <c:pt idx="65">
                  <c:v>2.1699999999999999E-4</c:v>
                </c:pt>
                <c:pt idx="66">
                  <c:v>2.1699999999999999E-4</c:v>
                </c:pt>
                <c:pt idx="67">
                  <c:v>2.3000000000000001E-4</c:v>
                </c:pt>
                <c:pt idx="68">
                  <c:v>2.4499999999999999E-4</c:v>
                </c:pt>
                <c:pt idx="69">
                  <c:v>2.6699999999999998E-4</c:v>
                </c:pt>
                <c:pt idx="70">
                  <c:v>2.8600000000000001E-4</c:v>
                </c:pt>
                <c:pt idx="71">
                  <c:v>3.1100000000000002E-4</c:v>
                </c:pt>
                <c:pt idx="72">
                  <c:v>3.3700000000000001E-4</c:v>
                </c:pt>
                <c:pt idx="73">
                  <c:v>3.6699999999999998E-4</c:v>
                </c:pt>
                <c:pt idx="74">
                  <c:v>3.9500000000000001E-4</c:v>
                </c:pt>
                <c:pt idx="75">
                  <c:v>4.2000000000000002E-4</c:v>
                </c:pt>
                <c:pt idx="76">
                  <c:v>4.44E-4</c:v>
                </c:pt>
                <c:pt idx="77">
                  <c:v>4.44E-4</c:v>
                </c:pt>
                <c:pt idx="78">
                  <c:v>4.6900000000000002E-4</c:v>
                </c:pt>
                <c:pt idx="79">
                  <c:v>4.9299999999999995E-4</c:v>
                </c:pt>
                <c:pt idx="80">
                  <c:v>5.1699999999999999E-4</c:v>
                </c:pt>
                <c:pt idx="81">
                  <c:v>5.4199999999999995E-4</c:v>
                </c:pt>
                <c:pt idx="82">
                  <c:v>5.6899999999999995E-4</c:v>
                </c:pt>
                <c:pt idx="83">
                  <c:v>5.9500000000000004E-4</c:v>
                </c:pt>
                <c:pt idx="84">
                  <c:v>6.2100000000000002E-4</c:v>
                </c:pt>
                <c:pt idx="85">
                  <c:v>6.4599999999999998E-4</c:v>
                </c:pt>
                <c:pt idx="86">
                  <c:v>6.7199999999999996E-4</c:v>
                </c:pt>
                <c:pt idx="87">
                  <c:v>6.9800000000000005E-4</c:v>
                </c:pt>
                <c:pt idx="88">
                  <c:v>6.9800000000000005E-4</c:v>
                </c:pt>
                <c:pt idx="89">
                  <c:v>7.2599999999999997E-4</c:v>
                </c:pt>
                <c:pt idx="90">
                  <c:v>7.5600000000000005E-4</c:v>
                </c:pt>
                <c:pt idx="91">
                  <c:v>7.8600000000000002E-4</c:v>
                </c:pt>
                <c:pt idx="92">
                  <c:v>8.1800000000000004E-4</c:v>
                </c:pt>
                <c:pt idx="93">
                  <c:v>8.5300000000000003E-4</c:v>
                </c:pt>
                <c:pt idx="94">
                  <c:v>8.8699999999999998E-4</c:v>
                </c:pt>
                <c:pt idx="95">
                  <c:v>9.2000000000000003E-4</c:v>
                </c:pt>
                <c:pt idx="96">
                  <c:v>9.5399999999999999E-4</c:v>
                </c:pt>
                <c:pt idx="97">
                  <c:v>9.8700000000000003E-4</c:v>
                </c:pt>
                <c:pt idx="98">
                  <c:v>1.0200000000000001E-3</c:v>
                </c:pt>
                <c:pt idx="99">
                  <c:v>1.0200000000000001E-3</c:v>
                </c:pt>
                <c:pt idx="100">
                  <c:v>1.0560000000000001E-3</c:v>
                </c:pt>
                <c:pt idx="101">
                  <c:v>1.0989999999999999E-3</c:v>
                </c:pt>
                <c:pt idx="102">
                  <c:v>1.1349999999999999E-3</c:v>
                </c:pt>
                <c:pt idx="103">
                  <c:v>1.175E-3</c:v>
                </c:pt>
                <c:pt idx="104">
                  <c:v>1.2110000000000001E-3</c:v>
                </c:pt>
                <c:pt idx="105">
                  <c:v>1.2470000000000001E-3</c:v>
                </c:pt>
                <c:pt idx="106">
                  <c:v>1.2849999999999999E-3</c:v>
                </c:pt>
                <c:pt idx="107">
                  <c:v>1.33E-3</c:v>
                </c:pt>
                <c:pt idx="108">
                  <c:v>1.3749999999999999E-3</c:v>
                </c:pt>
                <c:pt idx="109">
                  <c:v>1.4220000000000001E-3</c:v>
                </c:pt>
                <c:pt idx="110">
                  <c:v>1.4220000000000001E-3</c:v>
                </c:pt>
                <c:pt idx="111">
                  <c:v>1.47E-3</c:v>
                </c:pt>
                <c:pt idx="112">
                  <c:v>1.5330000000000001E-3</c:v>
                </c:pt>
                <c:pt idx="113">
                  <c:v>1.598E-3</c:v>
                </c:pt>
                <c:pt idx="114">
                  <c:v>1.65E-3</c:v>
                </c:pt>
                <c:pt idx="115">
                  <c:v>1.707E-3</c:v>
                </c:pt>
                <c:pt idx="116">
                  <c:v>1.7520000000000001E-3</c:v>
                </c:pt>
                <c:pt idx="117">
                  <c:v>1.8E-3</c:v>
                </c:pt>
                <c:pt idx="118">
                  <c:v>1.8450000000000001E-3</c:v>
                </c:pt>
                <c:pt idx="119">
                  <c:v>1.892E-3</c:v>
                </c:pt>
                <c:pt idx="120">
                  <c:v>1.939E-3</c:v>
                </c:pt>
                <c:pt idx="121">
                  <c:v>1.939E-3</c:v>
                </c:pt>
                <c:pt idx="122">
                  <c:v>1.9859999999999999E-3</c:v>
                </c:pt>
                <c:pt idx="123">
                  <c:v>2.0330000000000001E-3</c:v>
                </c:pt>
                <c:pt idx="124">
                  <c:v>2.0830000000000002E-3</c:v>
                </c:pt>
                <c:pt idx="125">
                  <c:v>2.1320000000000002E-3</c:v>
                </c:pt>
                <c:pt idx="126">
                  <c:v>2.1819999999999999E-3</c:v>
                </c:pt>
                <c:pt idx="127">
                  <c:v>2.2330000000000002E-3</c:v>
                </c:pt>
                <c:pt idx="128">
                  <c:v>2.2859999999999998E-3</c:v>
                </c:pt>
                <c:pt idx="129">
                  <c:v>2.3400000000000001E-3</c:v>
                </c:pt>
                <c:pt idx="130">
                  <c:v>2.3960000000000001E-3</c:v>
                </c:pt>
                <c:pt idx="131">
                  <c:v>2.4520000000000002E-3</c:v>
                </c:pt>
                <c:pt idx="132">
                  <c:v>2.4520000000000002E-3</c:v>
                </c:pt>
                <c:pt idx="133">
                  <c:v>2.5079999999999998E-3</c:v>
                </c:pt>
                <c:pt idx="134">
                  <c:v>2.5609999999999999E-3</c:v>
                </c:pt>
                <c:pt idx="135">
                  <c:v>2.6440000000000001E-3</c:v>
                </c:pt>
                <c:pt idx="136">
                  <c:v>2.7139999999999998E-3</c:v>
                </c:pt>
                <c:pt idx="137">
                  <c:v>2.8189999999999999E-3</c:v>
                </c:pt>
                <c:pt idx="138">
                  <c:v>2.9099999999999998E-3</c:v>
                </c:pt>
                <c:pt idx="139">
                  <c:v>3.052E-3</c:v>
                </c:pt>
                <c:pt idx="140">
                  <c:v>3.1700000000000001E-3</c:v>
                </c:pt>
                <c:pt idx="141">
                  <c:v>3.2919999999999998E-3</c:v>
                </c:pt>
                <c:pt idx="142">
                  <c:v>3.4139999999999999E-3</c:v>
                </c:pt>
                <c:pt idx="143">
                  <c:v>3.4139999999999999E-3</c:v>
                </c:pt>
                <c:pt idx="144">
                  <c:v>3.5360000000000001E-3</c:v>
                </c:pt>
                <c:pt idx="145">
                  <c:v>3.6579999999999998E-3</c:v>
                </c:pt>
                <c:pt idx="146">
                  <c:v>3.7810000000000001E-3</c:v>
                </c:pt>
                <c:pt idx="147">
                  <c:v>3.9050000000000001E-3</c:v>
                </c:pt>
                <c:pt idx="148">
                  <c:v>4.0340000000000003E-3</c:v>
                </c:pt>
                <c:pt idx="149">
                  <c:v>4.1510000000000002E-3</c:v>
                </c:pt>
                <c:pt idx="150">
                  <c:v>4.2640000000000004E-3</c:v>
                </c:pt>
                <c:pt idx="151">
                  <c:v>4.3779999999999999E-3</c:v>
                </c:pt>
                <c:pt idx="152">
                  <c:v>4.4929999999999996E-3</c:v>
                </c:pt>
                <c:pt idx="153">
                  <c:v>4.6010000000000001E-3</c:v>
                </c:pt>
                <c:pt idx="154">
                  <c:v>4.6010000000000001E-3</c:v>
                </c:pt>
                <c:pt idx="155">
                  <c:v>4.7099999999999998E-3</c:v>
                </c:pt>
                <c:pt idx="156">
                  <c:v>4.8190000000000004E-3</c:v>
                </c:pt>
                <c:pt idx="157">
                  <c:v>4.9240000000000004E-3</c:v>
                </c:pt>
                <c:pt idx="158">
                  <c:v>5.0270000000000002E-3</c:v>
                </c:pt>
                <c:pt idx="159">
                  <c:v>5.1310000000000001E-3</c:v>
                </c:pt>
                <c:pt idx="160">
                  <c:v>5.2389999999999997E-3</c:v>
                </c:pt>
                <c:pt idx="161">
                  <c:v>5.3439999999999998E-3</c:v>
                </c:pt>
                <c:pt idx="162">
                  <c:v>5.4510000000000001E-3</c:v>
                </c:pt>
                <c:pt idx="163">
                  <c:v>5.5570000000000003E-3</c:v>
                </c:pt>
                <c:pt idx="164">
                  <c:v>5.6639999999999998E-3</c:v>
                </c:pt>
                <c:pt idx="165">
                  <c:v>5.6639999999999998E-3</c:v>
                </c:pt>
                <c:pt idx="166">
                  <c:v>5.7720000000000002E-3</c:v>
                </c:pt>
                <c:pt idx="167">
                  <c:v>5.875E-3</c:v>
                </c:pt>
                <c:pt idx="168">
                  <c:v>5.9800000000000001E-3</c:v>
                </c:pt>
                <c:pt idx="169">
                  <c:v>6.084E-3</c:v>
                </c:pt>
                <c:pt idx="170">
                  <c:v>6.1879999999999999E-3</c:v>
                </c:pt>
                <c:pt idx="171">
                  <c:v>6.293E-3</c:v>
                </c:pt>
                <c:pt idx="172">
                  <c:v>6.398E-3</c:v>
                </c:pt>
                <c:pt idx="173">
                  <c:v>6.5030000000000001E-3</c:v>
                </c:pt>
                <c:pt idx="174">
                  <c:v>6.607E-3</c:v>
                </c:pt>
                <c:pt idx="175">
                  <c:v>6.7130000000000002E-3</c:v>
                </c:pt>
                <c:pt idx="176">
                  <c:v>6.7130000000000002E-3</c:v>
                </c:pt>
                <c:pt idx="177">
                  <c:v>6.8190000000000004E-3</c:v>
                </c:pt>
                <c:pt idx="178">
                  <c:v>6.9239999999999996E-3</c:v>
                </c:pt>
                <c:pt idx="179">
                  <c:v>7.0299999999999998E-3</c:v>
                </c:pt>
                <c:pt idx="180">
                  <c:v>7.1349999999999998E-3</c:v>
                </c:pt>
                <c:pt idx="181">
                  <c:v>7.2389999999999998E-3</c:v>
                </c:pt>
                <c:pt idx="182">
                  <c:v>7.3429999999999997E-3</c:v>
                </c:pt>
                <c:pt idx="183">
                  <c:v>7.4710000000000002E-3</c:v>
                </c:pt>
                <c:pt idx="184">
                  <c:v>7.587E-3</c:v>
                </c:pt>
                <c:pt idx="185">
                  <c:v>7.7000000000000002E-3</c:v>
                </c:pt>
                <c:pt idx="186">
                  <c:v>7.8130000000000005E-3</c:v>
                </c:pt>
                <c:pt idx="187">
                  <c:v>7.8130000000000005E-3</c:v>
                </c:pt>
                <c:pt idx="188">
                  <c:v>7.9229999999999995E-3</c:v>
                </c:pt>
                <c:pt idx="189">
                  <c:v>8.0339999999999995E-3</c:v>
                </c:pt>
                <c:pt idx="190">
                  <c:v>8.1429999999999992E-3</c:v>
                </c:pt>
                <c:pt idx="191">
                  <c:v>8.2529999999999999E-3</c:v>
                </c:pt>
                <c:pt idx="192">
                  <c:v>8.3610000000000004E-3</c:v>
                </c:pt>
                <c:pt idx="193">
                  <c:v>8.4690000000000008E-3</c:v>
                </c:pt>
                <c:pt idx="194">
                  <c:v>8.5760000000000003E-3</c:v>
                </c:pt>
                <c:pt idx="195">
                  <c:v>8.6800000000000002E-3</c:v>
                </c:pt>
                <c:pt idx="196">
                  <c:v>8.7849999999999994E-3</c:v>
                </c:pt>
                <c:pt idx="197">
                  <c:v>8.8889999999999993E-3</c:v>
                </c:pt>
                <c:pt idx="198">
                  <c:v>8.8889999999999993E-3</c:v>
                </c:pt>
                <c:pt idx="199">
                  <c:v>8.9929999999999993E-3</c:v>
                </c:pt>
                <c:pt idx="200">
                  <c:v>9.0989999999999994E-3</c:v>
                </c:pt>
                <c:pt idx="201">
                  <c:v>9.2040000000000004E-3</c:v>
                </c:pt>
                <c:pt idx="202">
                  <c:v>9.3089999999999996E-3</c:v>
                </c:pt>
                <c:pt idx="203">
                  <c:v>9.4149999999999998E-3</c:v>
                </c:pt>
                <c:pt idx="204">
                  <c:v>9.5209999999999999E-3</c:v>
                </c:pt>
                <c:pt idx="205">
                  <c:v>9.6270000000000001E-3</c:v>
                </c:pt>
                <c:pt idx="206">
                  <c:v>9.7330000000000003E-3</c:v>
                </c:pt>
                <c:pt idx="207">
                  <c:v>9.8379999999999995E-3</c:v>
                </c:pt>
                <c:pt idx="208">
                  <c:v>9.9439999999999997E-3</c:v>
                </c:pt>
                <c:pt idx="209">
                  <c:v>9.9439999999999997E-3</c:v>
                </c:pt>
                <c:pt idx="210">
                  <c:v>1.0038E-2</c:v>
                </c:pt>
                <c:pt idx="211">
                  <c:v>1.0130999999999999E-2</c:v>
                </c:pt>
                <c:pt idx="212">
                  <c:v>1.0231000000000001E-2</c:v>
                </c:pt>
                <c:pt idx="213">
                  <c:v>1.0326999999999999E-2</c:v>
                </c:pt>
                <c:pt idx="214">
                  <c:v>1.0423E-2</c:v>
                </c:pt>
                <c:pt idx="215">
                  <c:v>1.0488000000000001E-2</c:v>
                </c:pt>
                <c:pt idx="216">
                  <c:v>1.0562E-2</c:v>
                </c:pt>
                <c:pt idx="217">
                  <c:v>1.0635E-2</c:v>
                </c:pt>
                <c:pt idx="218">
                  <c:v>1.0645E-2</c:v>
                </c:pt>
                <c:pt idx="219">
                  <c:v>1.0697999999999999E-2</c:v>
                </c:pt>
                <c:pt idx="220">
                  <c:v>1.0697999999999999E-2</c:v>
                </c:pt>
                <c:pt idx="221">
                  <c:v>1.0739E-2</c:v>
                </c:pt>
                <c:pt idx="222">
                  <c:v>1.078E-2</c:v>
                </c:pt>
                <c:pt idx="223">
                  <c:v>1.0822E-2</c:v>
                </c:pt>
                <c:pt idx="224">
                  <c:v>1.0862999999999999E-2</c:v>
                </c:pt>
                <c:pt idx="225">
                  <c:v>1.0905E-2</c:v>
                </c:pt>
                <c:pt idx="226">
                  <c:v>1.089E-2</c:v>
                </c:pt>
                <c:pt idx="227">
                  <c:v>1.0829999999999999E-2</c:v>
                </c:pt>
                <c:pt idx="228">
                  <c:v>1.0739E-2</c:v>
                </c:pt>
                <c:pt idx="229">
                  <c:v>1.0647999999999999E-2</c:v>
                </c:pt>
                <c:pt idx="230">
                  <c:v>1.0557E-2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AC-4AAC-A517-17C81A2B0170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(+Y)'!$J$8:$J$9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(+Y)'!$K$8:$K$9</c:f>
              <c:numCache>
                <c:formatCode>General</c:formatCode>
                <c:ptCount val="2"/>
                <c:pt idx="0">
                  <c:v>7.4999999999999997E-3</c:v>
                </c:pt>
                <c:pt idx="1">
                  <c:v>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AC-4AAC-A517-17C81A2B0170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(+Y)'!$H$8:$H$9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(+Y)'!$I$8:$I$9</c:f>
              <c:numCache>
                <c:formatCode>General</c:formatCode>
                <c:ptCount val="2"/>
                <c:pt idx="0" formatCode="0.0000">
                  <c:v>-7.4999999999999997E-3</c:v>
                </c:pt>
                <c:pt idx="1">
                  <c:v>-7.4999999999999997E-3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CAC-4AAC-A517-17C81A2B0170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(+Y)'!$K$11:$K$12</c:f>
              <c:numCache>
                <c:formatCode>General</c:formatCode>
                <c:ptCount val="2"/>
                <c:pt idx="0">
                  <c:v>2.4E-2</c:v>
                </c:pt>
                <c:pt idx="1">
                  <c:v>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AC-4AAC-A517-17C81A2B0170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(+Y)'!$H$11:$H$12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(+Y)'!$I$11:$I$12</c:f>
              <c:numCache>
                <c:formatCode>General</c:formatCode>
                <c:ptCount val="2"/>
                <c:pt idx="0">
                  <c:v>-2.4E-2</c:v>
                </c:pt>
                <c:pt idx="1">
                  <c:v>-2.4E-2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CAC-4AAC-A517-17C81A2B0170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  <c:pt idx="0">
                  <c:v>3.2000000000000001E-2</c:v>
                </c:pt>
                <c:pt idx="1">
                  <c:v>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AC-4AAC-A517-17C81A2B0170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(+Y)'!$H$14:$H$15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(+Y)'!$I$14:$I$15</c:f>
              <c:numCache>
                <c:formatCode>General</c:formatCode>
                <c:ptCount val="2"/>
                <c:pt idx="0">
                  <c:v>-3.2000000000000001E-2</c:v>
                </c:pt>
                <c:pt idx="1">
                  <c:v>-3.2000000000000001E-2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AC-4AAC-A517-17C81A2B0170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(+Y)'!$K$19:$K$20</c:f>
              <c:numCache>
                <c:formatCode>General</c:formatCode>
                <c:ptCount val="2"/>
                <c:pt idx="0">
                  <c:v>7.4999999999999997E-3</c:v>
                </c:pt>
                <c:pt idx="1">
                  <c:v>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CAC-4AAC-A517-17C81A2B0170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(+Y)'!$H$19:$H$20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(+Y)'!$I$19:$I$20</c:f>
              <c:numCache>
                <c:formatCode>General</c:formatCode>
                <c:ptCount val="2"/>
                <c:pt idx="0" formatCode="0.0000">
                  <c:v>-7.4999999999999997E-3</c:v>
                </c:pt>
                <c:pt idx="1">
                  <c:v>-7.4999999999999997E-3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AC-4AAC-A517-17C81A2B0170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(+Y)'!$K$22:$K$23</c:f>
              <c:numCache>
                <c:formatCode>General</c:formatCode>
                <c:ptCount val="2"/>
                <c:pt idx="0">
                  <c:v>2.4E-2</c:v>
                </c:pt>
                <c:pt idx="1">
                  <c:v>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AC-4AAC-A517-17C81A2B0170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(+Y)'!$H$22:$H$23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(+Y)'!$I$22:$I$23</c:f>
              <c:numCache>
                <c:formatCode>General</c:formatCode>
                <c:ptCount val="2"/>
                <c:pt idx="0">
                  <c:v>-2.4E-2</c:v>
                </c:pt>
                <c:pt idx="1">
                  <c:v>-2.4E-2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CAC-4AAC-A517-17C81A2B0170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(+Y)'!$K$25:$K$26</c:f>
              <c:numCache>
                <c:formatCode>General</c:formatCode>
                <c:ptCount val="2"/>
                <c:pt idx="0">
                  <c:v>3.2000000000000001E-2</c:v>
                </c:pt>
                <c:pt idx="1">
                  <c:v>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AC-4AAC-A517-17C81A2B0170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(+Y)'!$H$25:$H$26</c:f>
              <c:numCache>
                <c:formatCode>0.0000</c:formatCode>
                <c:ptCount val="2"/>
                <c:pt idx="0">
                  <c:v>0</c:v>
                </c:pt>
                <c:pt idx="1">
                  <c:v>0.20365181069512139</c:v>
                </c:pt>
              </c:numCache>
            </c:numRef>
          </c:xVal>
          <c:yVal>
            <c:numRef>
              <c:f>'Grafik (+Y)'!$I$25:$I$26</c:f>
              <c:numCache>
                <c:formatCode>General</c:formatCode>
                <c:ptCount val="2"/>
                <c:pt idx="0">
                  <c:v>-3.2000000000000001E-2</c:v>
                </c:pt>
                <c:pt idx="1">
                  <c:v>-3.2000000000000001E-2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CAC-4AAC-A517-17C81A2B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21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3.4000000000000002E-2"/>
          <c:min val="-3.4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43C-8D61-85C288536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(+X)'!$E$6:$E$86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8.0845889804047838E-7</c:v>
                      </c:pt>
                      <c:pt idx="1">
                        <c:v>2.4560162760903039E-3</c:v>
                      </c:pt>
                      <c:pt idx="2">
                        <c:v>4.9128410110786487E-3</c:v>
                      </c:pt>
                      <c:pt idx="3">
                        <c:v>7.3696657460669921E-3</c:v>
                      </c:pt>
                      <c:pt idx="4">
                        <c:v>9.8264904810553381E-3</c:v>
                      </c:pt>
                      <c:pt idx="5">
                        <c:v>1.2283315216043682E-2</c:v>
                      </c:pt>
                      <c:pt idx="6">
                        <c:v>1.4740139951032027E-2</c:v>
                      </c:pt>
                      <c:pt idx="7">
                        <c:v>1.7196964686020375E-2</c:v>
                      </c:pt>
                      <c:pt idx="8">
                        <c:v>1.9653789421008719E-2</c:v>
                      </c:pt>
                      <c:pt idx="9">
                        <c:v>2.2110614155997063E-2</c:v>
                      </c:pt>
                      <c:pt idx="10">
                        <c:v>2.4567438890985404E-2</c:v>
                      </c:pt>
                      <c:pt idx="11">
                        <c:v>2.7024263625973748E-2</c:v>
                      </c:pt>
                      <c:pt idx="12">
                        <c:v>2.9481088360962089E-2</c:v>
                      </c:pt>
                      <c:pt idx="13">
                        <c:v>3.1937913095950433E-2</c:v>
                      </c:pt>
                      <c:pt idx="14">
                        <c:v>3.4394737830938778E-2</c:v>
                      </c:pt>
                      <c:pt idx="15">
                        <c:v>3.6851562565927122E-2</c:v>
                      </c:pt>
                      <c:pt idx="16">
                        <c:v>3.9308387300915459E-2</c:v>
                      </c:pt>
                      <c:pt idx="17">
                        <c:v>4.1765212035903804E-2</c:v>
                      </c:pt>
                      <c:pt idx="18">
                        <c:v>4.4222036770892141E-2</c:v>
                      </c:pt>
                      <c:pt idx="19">
                        <c:v>4.6678861505880485E-2</c:v>
                      </c:pt>
                      <c:pt idx="20">
                        <c:v>4.9135686240868837E-2</c:v>
                      </c:pt>
                      <c:pt idx="21">
                        <c:v>5.1592510975857181E-2</c:v>
                      </c:pt>
                      <c:pt idx="22">
                        <c:v>5.4049335710845525E-2</c:v>
                      </c:pt>
                      <c:pt idx="23">
                        <c:v>5.6506160445833876E-2</c:v>
                      </c:pt>
                      <c:pt idx="24">
                        <c:v>5.8962985180822221E-2</c:v>
                      </c:pt>
                      <c:pt idx="25">
                        <c:v>6.1419809915810572E-2</c:v>
                      </c:pt>
                      <c:pt idx="26">
                        <c:v>6.3876634650798916E-2</c:v>
                      </c:pt>
                      <c:pt idx="27">
                        <c:v>6.6333459385787275E-2</c:v>
                      </c:pt>
                      <c:pt idx="28">
                        <c:v>6.8790284120775591E-2</c:v>
                      </c:pt>
                      <c:pt idx="29">
                        <c:v>7.1247108855763949E-2</c:v>
                      </c:pt>
                      <c:pt idx="30">
                        <c:v>7.370393359075228E-2</c:v>
                      </c:pt>
                      <c:pt idx="31">
                        <c:v>7.6160758325740638E-2</c:v>
                      </c:pt>
                      <c:pt idx="32">
                        <c:v>7.8617583060728982E-2</c:v>
                      </c:pt>
                      <c:pt idx="33">
                        <c:v>8.1074407795717313E-2</c:v>
                      </c:pt>
                      <c:pt idx="34">
                        <c:v>8.3531232530705699E-2</c:v>
                      </c:pt>
                      <c:pt idx="35">
                        <c:v>8.5988057265694029E-2</c:v>
                      </c:pt>
                      <c:pt idx="36">
                        <c:v>8.8444882000682387E-2</c:v>
                      </c:pt>
                      <c:pt idx="37">
                        <c:v>9.0901706735670745E-2</c:v>
                      </c:pt>
                      <c:pt idx="38">
                        <c:v>9.335853147065909E-2</c:v>
                      </c:pt>
                      <c:pt idx="39">
                        <c:v>9.5815356205647448E-2</c:v>
                      </c:pt>
                      <c:pt idx="40">
                        <c:v>9.8272180940635806E-2</c:v>
                      </c:pt>
                      <c:pt idx="41">
                        <c:v>0.10072900567562418</c:v>
                      </c:pt>
                      <c:pt idx="42">
                        <c:v>0.10318583041061251</c:v>
                      </c:pt>
                      <c:pt idx="43">
                        <c:v>0.10564265514560087</c:v>
                      </c:pt>
                      <c:pt idx="44">
                        <c:v>0.1080994798805892</c:v>
                      </c:pt>
                      <c:pt idx="45">
                        <c:v>0.11055630461557758</c:v>
                      </c:pt>
                      <c:pt idx="46">
                        <c:v>0.11301312935056591</c:v>
                      </c:pt>
                      <c:pt idx="47">
                        <c:v>0.11546995408555427</c:v>
                      </c:pt>
                      <c:pt idx="48">
                        <c:v>0.11792677882054263</c:v>
                      </c:pt>
                      <c:pt idx="49">
                        <c:v>0.12038360355553097</c:v>
                      </c:pt>
                      <c:pt idx="50">
                        <c:v>0.12284042829051933</c:v>
                      </c:pt>
                      <c:pt idx="51">
                        <c:v>0.12529725302550768</c:v>
                      </c:pt>
                      <c:pt idx="52">
                        <c:v>0.12775407776049605</c:v>
                      </c:pt>
                      <c:pt idx="53">
                        <c:v>0.13021090249548437</c:v>
                      </c:pt>
                      <c:pt idx="54">
                        <c:v>0.13266772723047274</c:v>
                      </c:pt>
                      <c:pt idx="55">
                        <c:v>0.13512455196546108</c:v>
                      </c:pt>
                      <c:pt idx="56">
                        <c:v>0.13758137670044945</c:v>
                      </c:pt>
                      <c:pt idx="57">
                        <c:v>0.1400382014354378</c:v>
                      </c:pt>
                      <c:pt idx="58">
                        <c:v>0.14249502617042617</c:v>
                      </c:pt>
                      <c:pt idx="59">
                        <c:v>0.14495185090541451</c:v>
                      </c:pt>
                      <c:pt idx="60">
                        <c:v>0.14740867564040264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(+X)'!$F$6:$F$86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7.3983395374287798E-16</c:v>
                      </c:pt>
                      <c:pt idx="1">
                        <c:v>5.6452954626354697E-2</c:v>
                      </c:pt>
                      <c:pt idx="2">
                        <c:v>0.11285739526488743</c:v>
                      </c:pt>
                      <c:pt idx="3">
                        <c:v>0.16925106830840947</c:v>
                      </c:pt>
                      <c:pt idx="4">
                        <c:v>0.22561084839285961</c:v>
                      </c:pt>
                      <c:pt idx="5">
                        <c:v>0.28198065071108847</c:v>
                      </c:pt>
                      <c:pt idx="6">
                        <c:v>0.33832363862642961</c:v>
                      </c:pt>
                      <c:pt idx="7">
                        <c:v>0.39456654695361176</c:v>
                      </c:pt>
                      <c:pt idx="8">
                        <c:v>0.450738072637274</c:v>
                      </c:pt>
                      <c:pt idx="9">
                        <c:v>0.50666200191936828</c:v>
                      </c:pt>
                      <c:pt idx="10">
                        <c:v>0.56143742439769562</c:v>
                      </c:pt>
                      <c:pt idx="11">
                        <c:v>0.61500706806769545</c:v>
                      </c:pt>
                      <c:pt idx="12">
                        <c:v>0.66728305481759342</c:v>
                      </c:pt>
                      <c:pt idx="13">
                        <c:v>0.71972324256923315</c:v>
                      </c:pt>
                      <c:pt idx="14">
                        <c:v>0.77212638703907421</c:v>
                      </c:pt>
                      <c:pt idx="15">
                        <c:v>0.82358947145097317</c:v>
                      </c:pt>
                      <c:pt idx="16">
                        <c:v>0.87437785788023414</c:v>
                      </c:pt>
                      <c:pt idx="17">
                        <c:v>0.92333436380134593</c:v>
                      </c:pt>
                      <c:pt idx="18">
                        <c:v>0.96960233345378177</c:v>
                      </c:pt>
                      <c:pt idx="19">
                        <c:v>1.0196691300511993</c:v>
                      </c:pt>
                      <c:pt idx="20">
                        <c:v>1.0685804193506301</c:v>
                      </c:pt>
                      <c:pt idx="21">
                        <c:v>1.1165966083182124</c:v>
                      </c:pt>
                      <c:pt idx="22">
                        <c:v>1.1622058654335945</c:v>
                      </c:pt>
                      <c:pt idx="23">
                        <c:v>1.2053237676651922</c:v>
                      </c:pt>
                      <c:pt idx="24">
                        <c:v>1.2488746841675242</c:v>
                      </c:pt>
                      <c:pt idx="25">
                        <c:v>1.287580762650322</c:v>
                      </c:pt>
                      <c:pt idx="26">
                        <c:v>1.3261265462172436</c:v>
                      </c:pt>
                      <c:pt idx="27">
                        <c:v>1.3653764565721349</c:v>
                      </c:pt>
                      <c:pt idx="28">
                        <c:v>1.4007280558993018</c:v>
                      </c:pt>
                      <c:pt idx="29">
                        <c:v>1.4381540151191692</c:v>
                      </c:pt>
                      <c:pt idx="30">
                        <c:v>1.478185935497802</c:v>
                      </c:pt>
                      <c:pt idx="31">
                        <c:v>1.5168582830385653</c:v>
                      </c:pt>
                      <c:pt idx="32">
                        <c:v>1.5525000606494088</c:v>
                      </c:pt>
                      <c:pt idx="33">
                        <c:v>1.5877826206733998</c:v>
                      </c:pt>
                      <c:pt idx="34">
                        <c:v>1.6234258529478041</c:v>
                      </c:pt>
                      <c:pt idx="35">
                        <c:v>1.6586660455470525</c:v>
                      </c:pt>
                      <c:pt idx="36">
                        <c:v>1.693647022958207</c:v>
                      </c:pt>
                      <c:pt idx="37">
                        <c:v>1.7259229380271193</c:v>
                      </c:pt>
                      <c:pt idx="38">
                        <c:v>1.7572778498599742</c:v>
                      </c:pt>
                      <c:pt idx="39">
                        <c:v>1.7880198239478515</c:v>
                      </c:pt>
                      <c:pt idx="40">
                        <c:v>1.8173810932593526</c:v>
                      </c:pt>
                      <c:pt idx="41">
                        <c:v>1.8458412299177707</c:v>
                      </c:pt>
                      <c:pt idx="42">
                        <c:v>1.8739323496282905</c:v>
                      </c:pt>
                      <c:pt idx="43">
                        <c:v>1.9001257294557907</c:v>
                      </c:pt>
                      <c:pt idx="44">
                        <c:v>1.9267002302222447</c:v>
                      </c:pt>
                      <c:pt idx="45">
                        <c:v>1.9530121287869648</c:v>
                      </c:pt>
                      <c:pt idx="46">
                        <c:v>1.9791406089818986</c:v>
                      </c:pt>
                      <c:pt idx="47">
                        <c:v>2.0050450157225232</c:v>
                      </c:pt>
                      <c:pt idx="48">
                        <c:v>2.0294333529445541</c:v>
                      </c:pt>
                      <c:pt idx="49">
                        <c:v>2.0542807605332101</c:v>
                      </c:pt>
                      <c:pt idx="50">
                        <c:v>2.077895426239579</c:v>
                      </c:pt>
                      <c:pt idx="51">
                        <c:v>2.0999956367231114</c:v>
                      </c:pt>
                      <c:pt idx="52">
                        <c:v>2.123388709564932</c:v>
                      </c:pt>
                      <c:pt idx="53">
                        <c:v>2.1467314952965295</c:v>
                      </c:pt>
                      <c:pt idx="54">
                        <c:v>2.1700687551022981</c:v>
                      </c:pt>
                      <c:pt idx="55">
                        <c:v>2.1926939238794541</c:v>
                      </c:pt>
                      <c:pt idx="56">
                        <c:v>2.2154307770174841</c:v>
                      </c:pt>
                      <c:pt idx="57">
                        <c:v>2.2376284118164982</c:v>
                      </c:pt>
                      <c:pt idx="58">
                        <c:v>2.2581134687478395</c:v>
                      </c:pt>
                      <c:pt idx="59">
                        <c:v>2.280603765315163</c:v>
                      </c:pt>
                      <c:pt idx="60">
                        <c:v>2.3026169294151044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7AE-443C-8D61-85C2885364B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0.14740948409760288</c:v>
                      </c:pt>
                      <c:pt idx="2">
                        <c:v>0.14740948409760288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3.4062170810471324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AE-443C-8D61-85C2885364B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AE-443C-8D61-85C2885364B7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62296730571722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37440684152893"/>
          <c:y val="0.15255727205294992"/>
          <c:w val="0.42183844362169953"/>
          <c:h val="0.1845447478032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E-4F11-9359-F4DB2C3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(+Y)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(+Y)'!$E$6:$E$86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2.8668601954704886E-7</c:v>
                      </c:pt>
                      <c:pt idx="1">
                        <c:v>2.4612834196397477E-3</c:v>
                      </c:pt>
                      <c:pt idx="2">
                        <c:v>4.9228535252990435E-3</c:v>
                      </c:pt>
                      <c:pt idx="3">
                        <c:v>7.3844236309583379E-3</c:v>
                      </c:pt>
                      <c:pt idx="4">
                        <c:v>9.8459937366176323E-3</c:v>
                      </c:pt>
                      <c:pt idx="5">
                        <c:v>1.2307563842276928E-2</c:v>
                      </c:pt>
                      <c:pt idx="6">
                        <c:v>1.4769133947936225E-2</c:v>
                      </c:pt>
                      <c:pt idx="7">
                        <c:v>1.723070405359552E-2</c:v>
                      </c:pt>
                      <c:pt idx="8">
                        <c:v>1.9692274159254817E-2</c:v>
                      </c:pt>
                      <c:pt idx="9">
                        <c:v>2.2153844264914114E-2</c:v>
                      </c:pt>
                      <c:pt idx="10">
                        <c:v>2.4615414370573407E-2</c:v>
                      </c:pt>
                      <c:pt idx="11">
                        <c:v>2.7076984476232697E-2</c:v>
                      </c:pt>
                      <c:pt idx="12">
                        <c:v>2.9538554581891991E-2</c:v>
                      </c:pt>
                      <c:pt idx="13">
                        <c:v>3.2000124687551285E-2</c:v>
                      </c:pt>
                      <c:pt idx="14">
                        <c:v>3.4461694793210575E-2</c:v>
                      </c:pt>
                      <c:pt idx="15">
                        <c:v>3.6923264898869872E-2</c:v>
                      </c:pt>
                      <c:pt idx="16">
                        <c:v>3.9384835004529169E-2</c:v>
                      </c:pt>
                      <c:pt idx="17">
                        <c:v>4.1846405110188459E-2</c:v>
                      </c:pt>
                      <c:pt idx="18">
                        <c:v>4.4307975215847763E-2</c:v>
                      </c:pt>
                      <c:pt idx="19">
                        <c:v>4.6769545321507053E-2</c:v>
                      </c:pt>
                      <c:pt idx="20">
                        <c:v>4.9231115427166357E-2</c:v>
                      </c:pt>
                      <c:pt idx="21">
                        <c:v>5.1692685532825647E-2</c:v>
                      </c:pt>
                      <c:pt idx="22">
                        <c:v>5.415425563848493E-2</c:v>
                      </c:pt>
                      <c:pt idx="23">
                        <c:v>5.6615825744144234E-2</c:v>
                      </c:pt>
                      <c:pt idx="24">
                        <c:v>5.9077395849803524E-2</c:v>
                      </c:pt>
                      <c:pt idx="25">
                        <c:v>6.1538965955462814E-2</c:v>
                      </c:pt>
                      <c:pt idx="26">
                        <c:v>6.4000536061122118E-2</c:v>
                      </c:pt>
                      <c:pt idx="27">
                        <c:v>6.6462106166781401E-2</c:v>
                      </c:pt>
                      <c:pt idx="28">
                        <c:v>6.8923676272440684E-2</c:v>
                      </c:pt>
                      <c:pt idx="29">
                        <c:v>7.1385246378099995E-2</c:v>
                      </c:pt>
                      <c:pt idx="30">
                        <c:v>7.3846816483759292E-2</c:v>
                      </c:pt>
                      <c:pt idx="31">
                        <c:v>7.6308386589418603E-2</c:v>
                      </c:pt>
                      <c:pt idx="32">
                        <c:v>7.8769956695077886E-2</c:v>
                      </c:pt>
                      <c:pt idx="33">
                        <c:v>8.1231526800737197E-2</c:v>
                      </c:pt>
                      <c:pt idx="34">
                        <c:v>8.3693096906396508E-2</c:v>
                      </c:pt>
                      <c:pt idx="35">
                        <c:v>8.6154667012055805E-2</c:v>
                      </c:pt>
                      <c:pt idx="36">
                        <c:v>8.8616237117715102E-2</c:v>
                      </c:pt>
                      <c:pt idx="37">
                        <c:v>9.1077807223374399E-2</c:v>
                      </c:pt>
                      <c:pt idx="38">
                        <c:v>9.353937732903371E-2</c:v>
                      </c:pt>
                      <c:pt idx="39">
                        <c:v>9.6000947434693021E-2</c:v>
                      </c:pt>
                      <c:pt idx="40">
                        <c:v>9.8462517540352304E-2</c:v>
                      </c:pt>
                      <c:pt idx="41">
                        <c:v>0.10092408764601161</c:v>
                      </c:pt>
                      <c:pt idx="42">
                        <c:v>0.10338565775167091</c:v>
                      </c:pt>
                      <c:pt idx="43">
                        <c:v>0.10584722785733021</c:v>
                      </c:pt>
                      <c:pt idx="44">
                        <c:v>0.10830879796298952</c:v>
                      </c:pt>
                      <c:pt idx="45">
                        <c:v>0.11077036806864882</c:v>
                      </c:pt>
                      <c:pt idx="46">
                        <c:v>0.11323193817430813</c:v>
                      </c:pt>
                      <c:pt idx="47">
                        <c:v>0.11569350827996741</c:v>
                      </c:pt>
                      <c:pt idx="48">
                        <c:v>0.11815507838562672</c:v>
                      </c:pt>
                      <c:pt idx="49">
                        <c:v>0.12061664849128603</c:v>
                      </c:pt>
                      <c:pt idx="50">
                        <c:v>0.12307821859694533</c:v>
                      </c:pt>
                      <c:pt idx="51">
                        <c:v>0.12553978870260463</c:v>
                      </c:pt>
                      <c:pt idx="52">
                        <c:v>0.12800135880826391</c:v>
                      </c:pt>
                      <c:pt idx="53">
                        <c:v>0.13046292891392325</c:v>
                      </c:pt>
                      <c:pt idx="54">
                        <c:v>0.13292449901958253</c:v>
                      </c:pt>
                      <c:pt idx="55">
                        <c:v>0.13538606912524184</c:v>
                      </c:pt>
                      <c:pt idx="56">
                        <c:v>0.13784763923090115</c:v>
                      </c:pt>
                      <c:pt idx="57">
                        <c:v>0.14030920933656046</c:v>
                      </c:pt>
                      <c:pt idx="58">
                        <c:v>0.14277077944221975</c:v>
                      </c:pt>
                      <c:pt idx="59">
                        <c:v>0.14523234954787906</c:v>
                      </c:pt>
                      <c:pt idx="60">
                        <c:v>0.14769391965353815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(+Y)'!$F$6:$F$86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1.7178160689924169E-14</c:v>
                      </c:pt>
                      <c:pt idx="1">
                        <c:v>5.6319960670931625E-2</c:v>
                      </c:pt>
                      <c:pt idx="2">
                        <c:v>0.11262028579186992</c:v>
                      </c:pt>
                      <c:pt idx="3">
                        <c:v>0.16888774697761924</c:v>
                      </c:pt>
                      <c:pt idx="4">
                        <c:v>0.225120356757779</c:v>
                      </c:pt>
                      <c:pt idx="5">
                        <c:v>0.28132114611477538</c:v>
                      </c:pt>
                      <c:pt idx="6">
                        <c:v>0.33756181052723605</c:v>
                      </c:pt>
                      <c:pt idx="7">
                        <c:v>0.39382154032508082</c:v>
                      </c:pt>
                      <c:pt idx="8">
                        <c:v>0.45002232733298786</c:v>
                      </c:pt>
                      <c:pt idx="9">
                        <c:v>0.50593915936281963</c:v>
                      </c:pt>
                      <c:pt idx="10">
                        <c:v>0.56166665659350423</c:v>
                      </c:pt>
                      <c:pt idx="11">
                        <c:v>0.61617037148420395</c:v>
                      </c:pt>
                      <c:pt idx="12">
                        <c:v>0.66781454768628323</c:v>
                      </c:pt>
                      <c:pt idx="13">
                        <c:v>0.72041653573911257</c:v>
                      </c:pt>
                      <c:pt idx="14">
                        <c:v>0.77073280499037822</c:v>
                      </c:pt>
                      <c:pt idx="15">
                        <c:v>0.82198729876355181</c:v>
                      </c:pt>
                      <c:pt idx="16">
                        <c:v>0.87263750734118783</c:v>
                      </c:pt>
                      <c:pt idx="17">
                        <c:v>0.92290412450384096</c:v>
                      </c:pt>
                      <c:pt idx="18">
                        <c:v>0.97084229506483621</c:v>
                      </c:pt>
                      <c:pt idx="19">
                        <c:v>1.018097313552204</c:v>
                      </c:pt>
                      <c:pt idx="20">
                        <c:v>1.0627767989046035</c:v>
                      </c:pt>
                      <c:pt idx="21">
                        <c:v>1.1110574222194554</c:v>
                      </c:pt>
                      <c:pt idx="22">
                        <c:v>1.1585318665250073</c:v>
                      </c:pt>
                      <c:pt idx="23">
                        <c:v>1.2042655223540015</c:v>
                      </c:pt>
                      <c:pt idx="24">
                        <c:v>1.2496863454629972</c:v>
                      </c:pt>
                      <c:pt idx="25">
                        <c:v>1.2908801394247054</c:v>
                      </c:pt>
                      <c:pt idx="26">
                        <c:v>1.3308351584625986</c:v>
                      </c:pt>
                      <c:pt idx="27">
                        <c:v>1.367085763209112</c:v>
                      </c:pt>
                      <c:pt idx="28">
                        <c:v>1.4023865643202578</c:v>
                      </c:pt>
                      <c:pt idx="29">
                        <c:v>1.440871949849801</c:v>
                      </c:pt>
                      <c:pt idx="30">
                        <c:v>1.4755604579977388</c:v>
                      </c:pt>
                      <c:pt idx="31">
                        <c:v>1.5114855186811758</c:v>
                      </c:pt>
                      <c:pt idx="32">
                        <c:v>1.5476864645056139</c:v>
                      </c:pt>
                      <c:pt idx="33">
                        <c:v>1.5844415121766087</c:v>
                      </c:pt>
                      <c:pt idx="34">
                        <c:v>1.6206958813482257</c:v>
                      </c:pt>
                      <c:pt idx="35">
                        <c:v>1.653345385780032</c:v>
                      </c:pt>
                      <c:pt idx="36">
                        <c:v>1.6869224047349178</c:v>
                      </c:pt>
                      <c:pt idx="37">
                        <c:v>1.7201815492465184</c:v>
                      </c:pt>
                      <c:pt idx="38">
                        <c:v>1.7528734530871466</c:v>
                      </c:pt>
                      <c:pt idx="39">
                        <c:v>1.7848156750676618</c:v>
                      </c:pt>
                      <c:pt idx="40">
                        <c:v>1.815677839564954</c:v>
                      </c:pt>
                      <c:pt idx="41">
                        <c:v>1.8454408785002374</c:v>
                      </c:pt>
                      <c:pt idx="42">
                        <c:v>1.8744840533543201</c:v>
                      </c:pt>
                      <c:pt idx="43">
                        <c:v>1.9015461335227035</c:v>
                      </c:pt>
                      <c:pt idx="44">
                        <c:v>1.9285280683820545</c:v>
                      </c:pt>
                      <c:pt idx="45">
                        <c:v>1.9549639021263971</c:v>
                      </c:pt>
                      <c:pt idx="46">
                        <c:v>1.9810093240785667</c:v>
                      </c:pt>
                      <c:pt idx="47">
                        <c:v>2.0067996316457721</c:v>
                      </c:pt>
                      <c:pt idx="48">
                        <c:v>2.0320202897873556</c:v>
                      </c:pt>
                      <c:pt idx="49">
                        <c:v>2.0561086528964156</c:v>
                      </c:pt>
                      <c:pt idx="50">
                        <c:v>2.0813840209893968</c:v>
                      </c:pt>
                      <c:pt idx="51">
                        <c:v>2.1057965605820237</c:v>
                      </c:pt>
                      <c:pt idx="52">
                        <c:v>2.1302092320866088</c:v>
                      </c:pt>
                      <c:pt idx="53">
                        <c:v>2.1548241512441608</c:v>
                      </c:pt>
                      <c:pt idx="54">
                        <c:v>2.1794147828394403</c:v>
                      </c:pt>
                      <c:pt idx="55">
                        <c:v>2.2038483285648329</c:v>
                      </c:pt>
                      <c:pt idx="56">
                        <c:v>2.2274913615953995</c:v>
                      </c:pt>
                      <c:pt idx="57">
                        <c:v>2.2510934092051071</c:v>
                      </c:pt>
                      <c:pt idx="58">
                        <c:v>2.2752485156705502</c:v>
                      </c:pt>
                      <c:pt idx="59">
                        <c:v>2.2990820005490686</c:v>
                      </c:pt>
                      <c:pt idx="60">
                        <c:v>2.3225971680618516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E-4F11-9359-F4DB2C35C6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0.14769420610119027</c:v>
                      </c:pt>
                      <c:pt idx="2">
                        <c:v>0.14769420610119027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3.3996506423385973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E-4F11-9359-F4DB2C35C6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4E-4F11-9359-F4DB2C35C61D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715144854860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05717786932261"/>
          <c:y val="0.15250837547745555"/>
          <c:w val="0.42609948674043424"/>
          <c:h val="0.1908342757968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6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7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8.xml><?xml version="1.0" encoding="utf-8"?>
<formControlPr xmlns="http://schemas.microsoft.com/office/spreadsheetml/2009/9/main" objectType="CheckBox" checked="Checked" fmlaLink="$B$5" lockText="1"/>
</file>

<file path=xl/ctrlProps/ctrlProp9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10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11.xml><?xml version="1.0" encoding="utf-8"?>
<formControlPr xmlns="http://schemas.microsoft.com/office/spreadsheetml/2009/9/main" objectType="Drop" dropLines="2" dropStyle="combo" dx="26" fmlaLink="$D$6" fmlaRange="$D$8:$E$9" sel="2" val="0"/>
</file>

<file path=xl/ctrlProps/ctrlProp12.xml><?xml version="1.0" encoding="utf-8"?>
<formControlPr xmlns="http://schemas.microsoft.com/office/spreadsheetml/2009/9/main" objectType="CheckBox" checked="Checked" fmlaLink="$B$5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6</xdr:row>
          <xdr:rowOff>7620</xdr:rowOff>
        </xdr:from>
        <xdr:to>
          <xdr:col>2</xdr:col>
          <xdr:colOff>617220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Analizi Başlat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5</xdr:row>
          <xdr:rowOff>15240</xdr:rowOff>
        </xdr:from>
        <xdr:to>
          <xdr:col>1</xdr:col>
          <xdr:colOff>1577340</xdr:colOff>
          <xdr:row>5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Model Seç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1592580</xdr:colOff>
          <xdr:row>5</xdr:row>
          <xdr:rowOff>15240</xdr:rowOff>
        </xdr:from>
        <xdr:to>
          <xdr:col>2</xdr:col>
          <xdr:colOff>617220</xdr:colOff>
          <xdr:row>5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16</xdr:col>
      <xdr:colOff>617220</xdr:colOff>
      <xdr:row>18</xdr:row>
      <xdr:rowOff>167640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16</xdr:col>
      <xdr:colOff>617280</xdr:colOff>
      <xdr:row>37</xdr:row>
      <xdr:rowOff>166980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7</xdr:row>
          <xdr:rowOff>15240</xdr:rowOff>
        </xdr:from>
        <xdr:to>
          <xdr:col>2</xdr:col>
          <xdr:colOff>617220</xdr:colOff>
          <xdr:row>7</xdr:row>
          <xdr:rowOff>167640</xdr:rowOff>
        </xdr:to>
        <xdr:sp macro="" textlink="">
          <xdr:nvSpPr>
            <xdr:cNvPr id="1028" name="Button 4" descr="Adım Adım Hasar Seviyes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Tepe Deplasmanı - Şekil Değiştirme Grafiği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601980</xdr:colOff>
      <xdr:row>20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32</xdr:row>
          <xdr:rowOff>175260</xdr:rowOff>
        </xdr:from>
        <xdr:to>
          <xdr:col>5</xdr:col>
          <xdr:colOff>0</xdr:colOff>
          <xdr:row>33</xdr:row>
          <xdr:rowOff>175260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33</xdr:row>
          <xdr:rowOff>175260</xdr:rowOff>
        </xdr:from>
        <xdr:to>
          <xdr:col>5</xdr:col>
          <xdr:colOff>0</xdr:colOff>
          <xdr:row>34</xdr:row>
          <xdr:rowOff>175260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34</xdr:row>
          <xdr:rowOff>175260</xdr:rowOff>
        </xdr:from>
        <xdr:to>
          <xdr:col>5</xdr:col>
          <xdr:colOff>0</xdr:colOff>
          <xdr:row>35</xdr:row>
          <xdr:rowOff>175260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220980</xdr:colOff>
          <xdr:row>35</xdr:row>
          <xdr:rowOff>137160</xdr:rowOff>
        </xdr:from>
        <xdr:to>
          <xdr:col>4</xdr:col>
          <xdr:colOff>449580</xdr:colOff>
          <xdr:row>37</xdr:row>
          <xdr:rowOff>45720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32</xdr:row>
          <xdr:rowOff>175260</xdr:rowOff>
        </xdr:from>
        <xdr:to>
          <xdr:col>5</xdr:col>
          <xdr:colOff>0</xdr:colOff>
          <xdr:row>33</xdr:row>
          <xdr:rowOff>175260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33</xdr:row>
          <xdr:rowOff>175260</xdr:rowOff>
        </xdr:from>
        <xdr:to>
          <xdr:col>5</xdr:col>
          <xdr:colOff>0</xdr:colOff>
          <xdr:row>34</xdr:row>
          <xdr:rowOff>175260</xdr:rowOff>
        </xdr:to>
        <xdr:sp macro="" textlink="">
          <xdr:nvSpPr>
            <xdr:cNvPr id="47106" name="Drop Dow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34</xdr:row>
          <xdr:rowOff>175260</xdr:rowOff>
        </xdr:from>
        <xdr:to>
          <xdr:col>5</xdr:col>
          <xdr:colOff>0</xdr:colOff>
          <xdr:row>35</xdr:row>
          <xdr:rowOff>175260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220980</xdr:colOff>
          <xdr:row>35</xdr:row>
          <xdr:rowOff>152400</xdr:rowOff>
        </xdr:from>
        <xdr:to>
          <xdr:col>4</xdr:col>
          <xdr:colOff>457200</xdr:colOff>
          <xdr:row>37</xdr:row>
          <xdr:rowOff>38100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7620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28"/>
  <sheetViews>
    <sheetView zoomScale="80" zoomScaleNormal="80" workbookViewId="0"/>
  </sheetViews>
  <sheetFormatPr defaultColWidth="9.109375" defaultRowHeight="13.95" customHeight="1" x14ac:dyDescent="0.3"/>
  <cols>
    <col min="1" max="1" width="3.77734375" style="4" customWidth="1"/>
    <col min="2" max="2" width="36.77734375" style="4" customWidth="1"/>
    <col min="3" max="3" width="9.109375" style="4"/>
    <col min="4" max="4" width="3.77734375" style="4" customWidth="1"/>
    <col min="5" max="6" width="18.77734375" style="4" customWidth="1"/>
    <col min="7" max="7" width="9.109375" style="4"/>
    <col min="8" max="8" width="5.77734375" style="4" customWidth="1"/>
    <col min="9" max="16384" width="9.109375" style="4"/>
  </cols>
  <sheetData>
    <row r="1" spans="1:19" ht="13.95" customHeight="1" x14ac:dyDescent="0.3">
      <c r="A1" s="4" t="s">
        <v>55</v>
      </c>
    </row>
    <row r="2" spans="1:19" ht="13.95" customHeight="1" x14ac:dyDescent="0.3">
      <c r="B2" s="5" t="s">
        <v>921</v>
      </c>
      <c r="C2" s="6">
        <v>1.6240000000000001</v>
      </c>
      <c r="E2" s="54" t="s">
        <v>30</v>
      </c>
      <c r="F2" s="54"/>
    </row>
    <row r="3" spans="1:19" ht="13.95" customHeight="1" x14ac:dyDescent="0.3">
      <c r="B3" s="5" t="s">
        <v>922</v>
      </c>
      <c r="C3" s="6">
        <v>0.45400000000000001</v>
      </c>
      <c r="E3" s="7" t="s">
        <v>31</v>
      </c>
      <c r="F3" s="7" t="s">
        <v>32</v>
      </c>
    </row>
    <row r="4" spans="1:19" ht="13.95" customHeight="1" x14ac:dyDescent="0.3">
      <c r="B4" s="5" t="s">
        <v>15</v>
      </c>
      <c r="C4" s="8">
        <v>0.3</v>
      </c>
      <c r="E4" s="6" t="s">
        <v>33</v>
      </c>
      <c r="F4" s="6" t="s">
        <v>34</v>
      </c>
    </row>
    <row r="5" spans="1:19" ht="13.95" customHeight="1" x14ac:dyDescent="0.3">
      <c r="B5" s="9" t="s">
        <v>122</v>
      </c>
      <c r="C5" s="10">
        <v>122</v>
      </c>
      <c r="E5" s="6"/>
      <c r="F5" s="6"/>
      <c r="S5" s="11"/>
    </row>
    <row r="6" spans="1:19" ht="13.95" customHeight="1" x14ac:dyDescent="0.3">
      <c r="B6" s="21" t="s">
        <v>130</v>
      </c>
      <c r="C6" s="12"/>
      <c r="E6" s="6"/>
      <c r="F6" s="6"/>
    </row>
    <row r="7" spans="1:19" ht="13.95" customHeight="1" x14ac:dyDescent="0.3">
      <c r="B7" s="13"/>
      <c r="C7" s="14"/>
      <c r="E7" s="6"/>
      <c r="F7" s="6"/>
    </row>
    <row r="8" spans="1:19" ht="13.95" customHeight="1" x14ac:dyDescent="0.3">
      <c r="B8" s="15"/>
      <c r="C8" s="16"/>
      <c r="E8" s="6"/>
      <c r="F8" s="6"/>
    </row>
    <row r="9" spans="1:19" ht="13.95" customHeight="1" x14ac:dyDescent="0.3">
      <c r="S9" s="11"/>
    </row>
    <row r="10" spans="1:19" ht="13.95" customHeight="1" x14ac:dyDescent="0.3">
      <c r="B10" s="51" t="s">
        <v>16</v>
      </c>
      <c r="C10" s="53"/>
      <c r="D10" s="53"/>
      <c r="E10" s="53"/>
      <c r="F10" s="53"/>
      <c r="G10" s="52"/>
    </row>
    <row r="11" spans="1:19" ht="13.95" customHeight="1" x14ac:dyDescent="0.3">
      <c r="B11" s="51" t="s">
        <v>17</v>
      </c>
      <c r="C11" s="52"/>
      <c r="E11" s="51" t="s">
        <v>18</v>
      </c>
      <c r="F11" s="53"/>
      <c r="G11" s="52"/>
    </row>
    <row r="12" spans="1:19" ht="13.95" customHeight="1" x14ac:dyDescent="0.3">
      <c r="B12" s="17" t="s">
        <v>923</v>
      </c>
      <c r="C12" s="18">
        <v>2298.992918176747</v>
      </c>
      <c r="E12" s="49" t="s">
        <v>923</v>
      </c>
      <c r="F12" s="50"/>
      <c r="G12" s="18">
        <v>2298.992918176747</v>
      </c>
    </row>
    <row r="13" spans="1:19" ht="13.95" customHeight="1" x14ac:dyDescent="0.3">
      <c r="B13" s="17" t="s">
        <v>924</v>
      </c>
      <c r="C13" s="18">
        <v>42.176178134898109</v>
      </c>
      <c r="E13" s="49" t="s">
        <v>925</v>
      </c>
      <c r="F13" s="50"/>
      <c r="G13" s="18">
        <v>41.721935928686449</v>
      </c>
      <c r="S13" s="11"/>
    </row>
    <row r="14" spans="1:19" ht="13.95" customHeight="1" x14ac:dyDescent="0.3">
      <c r="B14" s="17" t="s">
        <v>2</v>
      </c>
      <c r="C14" s="18">
        <v>1778.8300020666572</v>
      </c>
      <c r="E14" s="49" t="s">
        <v>2</v>
      </c>
      <c r="F14" s="50"/>
      <c r="G14" s="18">
        <v>1740.7199376374172</v>
      </c>
    </row>
    <row r="15" spans="1:19" ht="13.95" customHeight="1" x14ac:dyDescent="0.3">
      <c r="B15" s="17" t="s">
        <v>3</v>
      </c>
      <c r="C15" s="18">
        <v>0.77374314118261256</v>
      </c>
      <c r="E15" s="49" t="s">
        <v>3</v>
      </c>
      <c r="F15" s="50"/>
      <c r="G15" s="18">
        <v>0.7571662895847121</v>
      </c>
    </row>
    <row r="16" spans="1:19" ht="13.95" customHeight="1" x14ac:dyDescent="0.3">
      <c r="B16" s="17" t="s">
        <v>926</v>
      </c>
      <c r="C16" s="18">
        <v>3.214941638648116E-2</v>
      </c>
      <c r="E16" s="49" t="s">
        <v>927</v>
      </c>
      <c r="F16" s="50"/>
      <c r="G16" s="18">
        <v>3.3049219506365662E-2</v>
      </c>
    </row>
    <row r="17" spans="2:19" ht="13.95" customHeight="1" x14ac:dyDescent="0.3">
      <c r="B17" s="17" t="s">
        <v>928</v>
      </c>
      <c r="C17" s="18">
        <v>1.3559395124492417</v>
      </c>
      <c r="E17" s="49" t="s">
        <v>929</v>
      </c>
      <c r="F17" s="50"/>
      <c r="G17" s="18">
        <v>1.3788774187376827</v>
      </c>
      <c r="S17" s="11"/>
    </row>
    <row r="18" spans="2:19" ht="13.95" customHeight="1" x14ac:dyDescent="0.3">
      <c r="B18" s="17" t="s">
        <v>930</v>
      </c>
      <c r="C18" s="18">
        <v>1.3070927935782943</v>
      </c>
      <c r="E18" s="49" t="s">
        <v>931</v>
      </c>
      <c r="F18" s="50"/>
      <c r="G18" s="18">
        <v>1.3096174484968055</v>
      </c>
    </row>
    <row r="19" spans="2:19" ht="13.95" customHeight="1" x14ac:dyDescent="0.3">
      <c r="B19" s="17" t="s">
        <v>932</v>
      </c>
      <c r="C19" s="18">
        <v>5.5911330049261083E-2</v>
      </c>
      <c r="E19" s="49" t="s">
        <v>932</v>
      </c>
      <c r="F19" s="50"/>
      <c r="G19" s="18">
        <v>5.5911330049261083E-2</v>
      </c>
    </row>
    <row r="20" spans="2:19" ht="13.95" customHeight="1" x14ac:dyDescent="0.3">
      <c r="B20" s="17" t="s">
        <v>933</v>
      </c>
      <c r="C20" s="18">
        <v>0.27955665024630538</v>
      </c>
      <c r="E20" s="49" t="s">
        <v>933</v>
      </c>
      <c r="F20" s="50"/>
      <c r="G20" s="18">
        <v>0.27955665024630538</v>
      </c>
    </row>
    <row r="21" spans="2:19" ht="13.95" customHeight="1" x14ac:dyDescent="0.3">
      <c r="B21" s="17" t="s">
        <v>934</v>
      </c>
      <c r="C21" s="18">
        <v>3.4062170810471324</v>
      </c>
      <c r="E21" s="49" t="s">
        <v>935</v>
      </c>
      <c r="F21" s="50"/>
      <c r="G21" s="18">
        <v>3.3996506423385973</v>
      </c>
      <c r="S21" s="11"/>
    </row>
    <row r="22" spans="2:19" ht="13.95" customHeight="1" x14ac:dyDescent="0.3">
      <c r="B22" s="17" t="s">
        <v>1</v>
      </c>
      <c r="C22" s="18">
        <v>4.8069925395111026</v>
      </c>
      <c r="E22" s="49" t="s">
        <v>1</v>
      </c>
      <c r="F22" s="50"/>
      <c r="G22" s="18">
        <v>4.7977257132542794</v>
      </c>
    </row>
    <row r="23" spans="2:19" ht="13.95" customHeight="1" x14ac:dyDescent="0.3">
      <c r="B23" s="17" t="s">
        <v>936</v>
      </c>
      <c r="C23" s="18">
        <v>23.107177274915401</v>
      </c>
      <c r="E23" s="49" t="s">
        <v>936</v>
      </c>
      <c r="F23" s="50"/>
      <c r="G23" s="18">
        <v>23.018172019621286</v>
      </c>
    </row>
    <row r="24" spans="2:19" ht="13.95" customHeight="1" x14ac:dyDescent="0.3">
      <c r="B24" s="17" t="s">
        <v>937</v>
      </c>
      <c r="C24" s="19">
        <v>0.14740948409760288</v>
      </c>
      <c r="E24" s="49" t="s">
        <v>938</v>
      </c>
      <c r="F24" s="50"/>
      <c r="G24" s="19">
        <v>0.14769420610119027</v>
      </c>
    </row>
    <row r="25" spans="2:19" ht="13.95" customHeight="1" x14ac:dyDescent="0.3">
      <c r="B25" s="17" t="s">
        <v>939</v>
      </c>
      <c r="C25" s="19">
        <v>0.19987834399769785</v>
      </c>
      <c r="E25" s="49" t="s">
        <v>940</v>
      </c>
      <c r="F25" s="50"/>
      <c r="G25" s="19">
        <v>0.20365220567132056</v>
      </c>
      <c r="S25" s="11"/>
    </row>
    <row r="26" spans="2:19" ht="13.95" customHeight="1" x14ac:dyDescent="0.3">
      <c r="B26" s="17" t="s">
        <v>49</v>
      </c>
      <c r="C26" s="20">
        <v>60</v>
      </c>
      <c r="E26" s="49" t="s">
        <v>52</v>
      </c>
      <c r="F26" s="50"/>
      <c r="G26" s="20">
        <v>60</v>
      </c>
    </row>
    <row r="27" spans="2:19" ht="13.95" customHeight="1" x14ac:dyDescent="0.3">
      <c r="B27" s="17" t="s">
        <v>50</v>
      </c>
      <c r="C27" s="20">
        <v>20</v>
      </c>
      <c r="E27" s="49" t="s">
        <v>53</v>
      </c>
      <c r="F27" s="50"/>
      <c r="G27" s="20">
        <v>21</v>
      </c>
    </row>
    <row r="28" spans="2:19" ht="13.95" customHeight="1" x14ac:dyDescent="0.3">
      <c r="B28" s="17" t="s">
        <v>51</v>
      </c>
      <c r="C28" s="20">
        <v>10</v>
      </c>
      <c r="E28" s="49" t="s">
        <v>54</v>
      </c>
      <c r="F28" s="50"/>
      <c r="G28" s="20">
        <v>10</v>
      </c>
    </row>
  </sheetData>
  <mergeCells count="21">
    <mergeCell ref="E27:F27"/>
    <mergeCell ref="E28:F28"/>
    <mergeCell ref="E2:F2"/>
    <mergeCell ref="E14:F14"/>
    <mergeCell ref="E15:F15"/>
    <mergeCell ref="E17:F17"/>
    <mergeCell ref="E16:F16"/>
    <mergeCell ref="B10:G10"/>
    <mergeCell ref="E26:F26"/>
    <mergeCell ref="E25:F25"/>
    <mergeCell ref="E24:F24"/>
    <mergeCell ref="E23:F23"/>
    <mergeCell ref="E22:F22"/>
    <mergeCell ref="E21:F21"/>
    <mergeCell ref="E20:F20"/>
    <mergeCell ref="E19:F19"/>
    <mergeCell ref="E18:F18"/>
    <mergeCell ref="B11:C11"/>
    <mergeCell ref="E11:G11"/>
    <mergeCell ref="E12:F12"/>
    <mergeCell ref="E13:F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</xdr:col>
                    <xdr:colOff>15240</xdr:colOff>
                    <xdr:row>6</xdr:row>
                    <xdr:rowOff>7620</xdr:rowOff>
                  </from>
                  <to>
                    <xdr:col>2</xdr:col>
                    <xdr:colOff>617220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üğme2_Tıkla">
                <anchor moveWithCells="1" sizeWithCells="1">
                  <from>
                    <xdr:col>1</xdr:col>
                    <xdr:colOff>15240</xdr:colOff>
                    <xdr:row>5</xdr:row>
                    <xdr:rowOff>15240</xdr:rowOff>
                  </from>
                  <to>
                    <xdr:col>1</xdr:col>
                    <xdr:colOff>1577340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üğme3_Tıkla">
                <anchor moveWithCells="1" sizeWithCells="1">
                  <from>
                    <xdr:col>1</xdr:col>
                    <xdr:colOff>1592580</xdr:colOff>
                    <xdr:row>5</xdr:row>
                    <xdr:rowOff>15240</xdr:rowOff>
                  </from>
                  <to>
                    <xdr:col>2</xdr:col>
                    <xdr:colOff>617220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üğme4_Tıkla" altText="Adım Adım Hasar Seviyesi">
                <anchor moveWithCells="1" sizeWithCells="1">
                  <from>
                    <xdr:col>1</xdr:col>
                    <xdr:colOff>15240</xdr:colOff>
                    <xdr:row>7</xdr:row>
                    <xdr:rowOff>15240</xdr:rowOff>
                  </from>
                  <to>
                    <xdr:col>2</xdr:col>
                    <xdr:colOff>617220</xdr:colOff>
                    <xdr:row>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CAB49-A65A-4FF3-9594-77443A4AE115}">
  <sheetPr codeName="Sayfa12"/>
  <dimension ref="B1:Y124"/>
  <sheetViews>
    <sheetView topLeftCell="P1" zoomScale="80" zoomScaleNormal="80" workbookViewId="0">
      <selection activeCell="R29" sqref="R29"/>
    </sheetView>
  </sheetViews>
  <sheetFormatPr defaultRowHeight="13.8" x14ac:dyDescent="0.3"/>
  <cols>
    <col min="1" max="1" width="4.6640625" style="11" customWidth="1"/>
    <col min="2" max="2" width="12.88671875" style="26" customWidth="1"/>
    <col min="3" max="8" width="8.88671875" style="26"/>
    <col min="9" max="10" width="8.88671875" style="11"/>
    <col min="11" max="11" width="7.77734375" style="27" customWidth="1"/>
    <col min="12" max="12" width="12.77734375" style="28" customWidth="1"/>
    <col min="13" max="14" width="8.77734375" style="29" customWidth="1"/>
    <col min="15" max="15" width="8.77734375" style="30" customWidth="1"/>
    <col min="16" max="16" width="12.77734375" style="30" customWidth="1"/>
    <col min="17" max="17" width="8.77734375" style="29" customWidth="1"/>
    <col min="18" max="18" width="8.88671875" style="11"/>
    <col min="19" max="19" width="7.77734375" style="27" customWidth="1"/>
    <col min="20" max="20" width="12.77734375" style="28" customWidth="1"/>
    <col min="21" max="22" width="8.77734375" style="29" customWidth="1"/>
    <col min="23" max="23" width="8.77734375" style="30" customWidth="1"/>
    <col min="24" max="24" width="12.77734375" style="30" customWidth="1"/>
    <col min="25" max="25" width="8.77734375" style="29" customWidth="1"/>
    <col min="26" max="16384" width="8.88671875" style="11"/>
  </cols>
  <sheetData>
    <row r="1" spans="2:25" x14ac:dyDescent="0.3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" customHeight="1" x14ac:dyDescent="0.3">
      <c r="B2" s="54" t="s">
        <v>41</v>
      </c>
      <c r="C2" s="55" t="s">
        <v>44</v>
      </c>
      <c r="D2" s="55"/>
      <c r="E2" s="55"/>
      <c r="F2" s="55"/>
      <c r="G2" s="55"/>
      <c r="H2" s="55"/>
      <c r="K2" s="58" t="s">
        <v>19</v>
      </c>
      <c r="L2" s="59"/>
      <c r="M2" s="59"/>
      <c r="N2" s="59"/>
      <c r="O2" s="59"/>
      <c r="P2" s="59"/>
      <c r="Q2" s="60"/>
      <c r="S2" s="58" t="s">
        <v>96</v>
      </c>
      <c r="T2" s="59"/>
      <c r="U2" s="59"/>
      <c r="V2" s="59"/>
      <c r="W2" s="59"/>
      <c r="X2" s="59"/>
      <c r="Y2" s="60"/>
    </row>
    <row r="3" spans="2:25" ht="14.4" customHeight="1" x14ac:dyDescent="0.3">
      <c r="B3" s="54"/>
      <c r="C3" s="55" t="s">
        <v>42</v>
      </c>
      <c r="D3" s="55"/>
      <c r="E3" s="55"/>
      <c r="F3" s="54" t="s">
        <v>43</v>
      </c>
      <c r="G3" s="54"/>
      <c r="H3" s="54"/>
      <c r="K3" s="56" t="s">
        <v>39</v>
      </c>
      <c r="L3" s="56" t="s">
        <v>41</v>
      </c>
      <c r="M3" s="23" t="s">
        <v>98</v>
      </c>
      <c r="N3" s="23" t="s">
        <v>100</v>
      </c>
      <c r="O3" s="23" t="s">
        <v>97</v>
      </c>
      <c r="P3" s="56" t="s">
        <v>102</v>
      </c>
      <c r="Q3" s="56" t="s">
        <v>101</v>
      </c>
      <c r="S3" s="56" t="s">
        <v>39</v>
      </c>
      <c r="T3" s="56" t="s">
        <v>41</v>
      </c>
      <c r="U3" s="23" t="s">
        <v>98</v>
      </c>
      <c r="V3" s="23" t="s">
        <v>100</v>
      </c>
      <c r="W3" s="23" t="s">
        <v>97</v>
      </c>
      <c r="X3" s="56" t="s">
        <v>102</v>
      </c>
      <c r="Y3" s="56" t="s">
        <v>101</v>
      </c>
    </row>
    <row r="4" spans="2:25" ht="15" x14ac:dyDescent="0.3">
      <c r="B4" s="54"/>
      <c r="C4" s="7" t="s">
        <v>941</v>
      </c>
      <c r="D4" s="7" t="s">
        <v>942</v>
      </c>
      <c r="E4" s="7" t="s">
        <v>943</v>
      </c>
      <c r="F4" s="7" t="s">
        <v>944</v>
      </c>
      <c r="G4" s="7" t="s">
        <v>945</v>
      </c>
      <c r="H4" s="7" t="s">
        <v>946</v>
      </c>
      <c r="K4" s="57"/>
      <c r="L4" s="57"/>
      <c r="M4" s="25" t="s">
        <v>99</v>
      </c>
      <c r="N4" s="25" t="s">
        <v>99</v>
      </c>
      <c r="O4" s="25" t="s">
        <v>10</v>
      </c>
      <c r="P4" s="57"/>
      <c r="Q4" s="57"/>
      <c r="S4" s="57"/>
      <c r="T4" s="57"/>
      <c r="U4" s="25" t="s">
        <v>99</v>
      </c>
      <c r="V4" s="25" t="s">
        <v>99</v>
      </c>
      <c r="W4" s="25" t="s">
        <v>10</v>
      </c>
      <c r="X4" s="57"/>
      <c r="Y4" s="57"/>
    </row>
    <row r="5" spans="2:25" x14ac:dyDescent="0.3">
      <c r="B5" s="26" t="s">
        <v>127</v>
      </c>
      <c r="C5" s="26">
        <v>2.5000000000000001E-3</v>
      </c>
      <c r="D5" s="26">
        <v>9.8528304427183775E-3</v>
      </c>
      <c r="E5" s="26">
        <v>1.3137107256957837E-2</v>
      </c>
      <c r="F5" s="26">
        <v>7.4999999999999997E-3</v>
      </c>
      <c r="G5" s="26">
        <v>2.4E-2</v>
      </c>
      <c r="H5" s="26">
        <v>3.2000000000000001E-2</v>
      </c>
      <c r="K5" s="27">
        <v>189</v>
      </c>
      <c r="L5" s="28" t="s">
        <v>127</v>
      </c>
      <c r="M5" s="29">
        <v>300</v>
      </c>
      <c r="N5" s="29">
        <v>275</v>
      </c>
      <c r="O5" s="30">
        <v>15.402100000000001</v>
      </c>
      <c r="P5" s="30">
        <v>0.10668121212121212</v>
      </c>
      <c r="Q5" s="29">
        <v>1</v>
      </c>
      <c r="S5" s="27">
        <v>189</v>
      </c>
      <c r="T5" s="28" t="s">
        <v>127</v>
      </c>
      <c r="U5" s="29">
        <v>300</v>
      </c>
      <c r="V5" s="29">
        <v>275</v>
      </c>
      <c r="W5" s="30">
        <v>14.267200000000001</v>
      </c>
      <c r="X5" s="30">
        <v>9.8820432900432909E-2</v>
      </c>
      <c r="Y5" s="29">
        <v>1</v>
      </c>
    </row>
    <row r="6" spans="2:25" x14ac:dyDescent="0.3">
      <c r="B6" s="26" t="s">
        <v>128</v>
      </c>
      <c r="C6" s="26">
        <v>2.5000000000000001E-3</v>
      </c>
      <c r="D6" s="26">
        <v>9.6280695936007393E-3</v>
      </c>
      <c r="E6" s="26">
        <v>1.2837426124800986E-2</v>
      </c>
      <c r="F6" s="26">
        <v>7.4999999999999997E-3</v>
      </c>
      <c r="G6" s="26">
        <v>2.4E-2</v>
      </c>
      <c r="H6" s="26">
        <v>3.2000000000000001E-2</v>
      </c>
      <c r="K6" s="27">
        <v>201</v>
      </c>
      <c r="L6" s="28" t="s">
        <v>128</v>
      </c>
      <c r="M6" s="29">
        <v>300</v>
      </c>
      <c r="N6" s="29">
        <v>675</v>
      </c>
      <c r="O6" s="30">
        <v>64.92</v>
      </c>
      <c r="P6" s="30">
        <v>0.18319576719576719</v>
      </c>
      <c r="Q6" s="29">
        <v>1</v>
      </c>
      <c r="S6" s="27">
        <v>201</v>
      </c>
      <c r="T6" s="28" t="s">
        <v>128</v>
      </c>
      <c r="U6" s="29">
        <v>300</v>
      </c>
      <c r="V6" s="29">
        <v>675</v>
      </c>
      <c r="W6" s="30">
        <v>63.110199999999999</v>
      </c>
      <c r="X6" s="30">
        <v>0.17808874779541445</v>
      </c>
      <c r="Y6" s="29">
        <v>1</v>
      </c>
    </row>
    <row r="7" spans="2:25" x14ac:dyDescent="0.3">
      <c r="B7" s="26" t="s">
        <v>129</v>
      </c>
      <c r="C7" s="26">
        <v>2.5000000000000001E-3</v>
      </c>
      <c r="D7" s="26">
        <v>9.6280695936007393E-3</v>
      </c>
      <c r="E7" s="26">
        <v>1.2837426124800986E-2</v>
      </c>
      <c r="F7" s="26">
        <v>7.4999999999999997E-3</v>
      </c>
      <c r="G7" s="26">
        <v>2.4E-2</v>
      </c>
      <c r="H7" s="26">
        <v>3.2000000000000001E-2</v>
      </c>
      <c r="K7" s="27">
        <v>197</v>
      </c>
      <c r="L7" s="28" t="s">
        <v>129</v>
      </c>
      <c r="M7" s="29">
        <v>700</v>
      </c>
      <c r="N7" s="29">
        <v>275</v>
      </c>
      <c r="O7" s="30">
        <v>20.961600000000001</v>
      </c>
      <c r="P7" s="30">
        <v>6.2223673469387765E-2</v>
      </c>
      <c r="Q7" s="29">
        <v>1</v>
      </c>
      <c r="S7" s="27">
        <v>197</v>
      </c>
      <c r="T7" s="28" t="s">
        <v>129</v>
      </c>
      <c r="U7" s="29">
        <v>700</v>
      </c>
      <c r="V7" s="29">
        <v>275</v>
      </c>
      <c r="W7" s="30">
        <v>17.807300000000001</v>
      </c>
      <c r="X7" s="30">
        <v>5.2860259740259749E-2</v>
      </c>
      <c r="Y7" s="29">
        <v>1</v>
      </c>
    </row>
    <row r="8" spans="2:25" x14ac:dyDescent="0.3">
      <c r="K8" s="27">
        <v>198</v>
      </c>
      <c r="L8" s="28" t="s">
        <v>129</v>
      </c>
      <c r="M8" s="29">
        <v>700</v>
      </c>
      <c r="N8" s="29">
        <v>275</v>
      </c>
      <c r="O8" s="30">
        <v>15.583399999999999</v>
      </c>
      <c r="P8" s="30">
        <v>4.6258701298701299E-2</v>
      </c>
      <c r="Q8" s="29">
        <v>1</v>
      </c>
      <c r="S8" s="27">
        <v>198</v>
      </c>
      <c r="T8" s="28" t="s">
        <v>129</v>
      </c>
      <c r="U8" s="29">
        <v>700</v>
      </c>
      <c r="V8" s="29">
        <v>275</v>
      </c>
      <c r="W8" s="30">
        <v>11.5632</v>
      </c>
      <c r="X8" s="30">
        <v>3.4324897959183677E-2</v>
      </c>
      <c r="Y8" s="29">
        <v>1</v>
      </c>
    </row>
    <row r="9" spans="2:25" x14ac:dyDescent="0.3">
      <c r="K9" s="27">
        <v>202</v>
      </c>
      <c r="L9" s="28" t="s">
        <v>128</v>
      </c>
      <c r="M9" s="29">
        <v>300</v>
      </c>
      <c r="N9" s="29">
        <v>675</v>
      </c>
      <c r="O9" s="30">
        <v>54.854799999999997</v>
      </c>
      <c r="P9" s="30">
        <v>0.15479308641975306</v>
      </c>
      <c r="Q9" s="29">
        <v>1</v>
      </c>
      <c r="S9" s="27">
        <v>202</v>
      </c>
      <c r="T9" s="28" t="s">
        <v>128</v>
      </c>
      <c r="U9" s="29">
        <v>300</v>
      </c>
      <c r="V9" s="29">
        <v>675</v>
      </c>
      <c r="W9" s="30">
        <v>52.145000000000003</v>
      </c>
      <c r="X9" s="30">
        <v>0.14714638447971781</v>
      </c>
      <c r="Y9" s="29">
        <v>1</v>
      </c>
    </row>
    <row r="10" spans="2:25" x14ac:dyDescent="0.3">
      <c r="K10" s="27">
        <v>190</v>
      </c>
      <c r="L10" s="28" t="s">
        <v>127</v>
      </c>
      <c r="M10" s="29">
        <v>300</v>
      </c>
      <c r="N10" s="29">
        <v>275</v>
      </c>
      <c r="O10" s="30">
        <v>37.590600000000002</v>
      </c>
      <c r="P10" s="30">
        <v>0.26036779220779221</v>
      </c>
      <c r="Q10" s="29">
        <v>1</v>
      </c>
      <c r="S10" s="27">
        <v>190</v>
      </c>
      <c r="T10" s="28" t="s">
        <v>127</v>
      </c>
      <c r="U10" s="29">
        <v>300</v>
      </c>
      <c r="V10" s="29">
        <v>275</v>
      </c>
      <c r="W10" s="30">
        <v>36.722700000000003</v>
      </c>
      <c r="X10" s="30">
        <v>0.25435636363636366</v>
      </c>
      <c r="Y10" s="29">
        <v>1</v>
      </c>
    </row>
    <row r="11" spans="2:25" x14ac:dyDescent="0.3">
      <c r="K11" s="27">
        <v>206</v>
      </c>
      <c r="L11" s="28" t="s">
        <v>128</v>
      </c>
      <c r="M11" s="29">
        <v>300</v>
      </c>
      <c r="N11" s="29">
        <v>675</v>
      </c>
      <c r="O11" s="30">
        <v>23.097000000000001</v>
      </c>
      <c r="P11" s="30">
        <v>6.5176719576719583E-2</v>
      </c>
      <c r="Q11" s="29">
        <v>1</v>
      </c>
      <c r="S11" s="27">
        <v>206</v>
      </c>
      <c r="T11" s="28" t="s">
        <v>128</v>
      </c>
      <c r="U11" s="29">
        <v>300</v>
      </c>
      <c r="V11" s="29">
        <v>675</v>
      </c>
      <c r="W11" s="30">
        <v>19.6752</v>
      </c>
      <c r="X11" s="30">
        <v>5.5520846560846562E-2</v>
      </c>
      <c r="Y11" s="29">
        <v>1</v>
      </c>
    </row>
    <row r="12" spans="2:25" x14ac:dyDescent="0.3">
      <c r="K12" s="27">
        <v>191</v>
      </c>
      <c r="L12" s="28" t="s">
        <v>129</v>
      </c>
      <c r="M12" s="29">
        <v>700</v>
      </c>
      <c r="N12" s="29">
        <v>275</v>
      </c>
      <c r="O12" s="30">
        <v>46.228900000000003</v>
      </c>
      <c r="P12" s="30">
        <v>0.13722864564007423</v>
      </c>
      <c r="Q12" s="29">
        <v>1</v>
      </c>
      <c r="S12" s="27">
        <v>191</v>
      </c>
      <c r="T12" s="28" t="s">
        <v>129</v>
      </c>
      <c r="U12" s="29">
        <v>700</v>
      </c>
      <c r="V12" s="29">
        <v>275</v>
      </c>
      <c r="W12" s="30">
        <v>42.095100000000002</v>
      </c>
      <c r="X12" s="30">
        <v>0.12495762523191097</v>
      </c>
      <c r="Y12" s="29">
        <v>1</v>
      </c>
    </row>
    <row r="13" spans="2:25" x14ac:dyDescent="0.3">
      <c r="K13" s="27">
        <v>209</v>
      </c>
      <c r="L13" s="28" t="s">
        <v>128</v>
      </c>
      <c r="M13" s="29">
        <v>300</v>
      </c>
      <c r="N13" s="29">
        <v>675</v>
      </c>
      <c r="O13" s="30">
        <v>81.449399999999997</v>
      </c>
      <c r="P13" s="30">
        <v>0.22983957671957669</v>
      </c>
      <c r="Q13" s="29">
        <v>1</v>
      </c>
      <c r="S13" s="27">
        <v>209</v>
      </c>
      <c r="T13" s="28" t="s">
        <v>128</v>
      </c>
      <c r="U13" s="29">
        <v>300</v>
      </c>
      <c r="V13" s="29">
        <v>675</v>
      </c>
      <c r="W13" s="30">
        <v>79.013000000000005</v>
      </c>
      <c r="X13" s="30">
        <v>0.22296437389770724</v>
      </c>
      <c r="Y13" s="29">
        <v>1</v>
      </c>
    </row>
    <row r="14" spans="2:25" x14ac:dyDescent="0.3">
      <c r="K14" s="27">
        <v>210</v>
      </c>
      <c r="L14" s="28" t="s">
        <v>128</v>
      </c>
      <c r="M14" s="29">
        <v>300</v>
      </c>
      <c r="N14" s="29">
        <v>675</v>
      </c>
      <c r="O14" s="30">
        <v>84.349299999999999</v>
      </c>
      <c r="P14" s="30">
        <v>0.23802271604938272</v>
      </c>
      <c r="Q14" s="29">
        <v>1</v>
      </c>
      <c r="S14" s="27">
        <v>210</v>
      </c>
      <c r="T14" s="28" t="s">
        <v>128</v>
      </c>
      <c r="U14" s="29">
        <v>300</v>
      </c>
      <c r="V14" s="29">
        <v>675</v>
      </c>
      <c r="W14" s="30">
        <v>81.775999999999996</v>
      </c>
      <c r="X14" s="30">
        <v>0.23076119929453262</v>
      </c>
      <c r="Y14" s="29">
        <v>1</v>
      </c>
    </row>
    <row r="15" spans="2:25" x14ac:dyDescent="0.3">
      <c r="K15" s="27">
        <v>193</v>
      </c>
      <c r="L15" s="28" t="s">
        <v>129</v>
      </c>
      <c r="M15" s="29">
        <v>700</v>
      </c>
      <c r="N15" s="29">
        <v>275</v>
      </c>
      <c r="O15" s="30">
        <v>35.785299999999999</v>
      </c>
      <c r="P15" s="30">
        <v>0.10622723562152134</v>
      </c>
      <c r="Q15" s="29">
        <v>1</v>
      </c>
      <c r="S15" s="27">
        <v>193</v>
      </c>
      <c r="T15" s="28" t="s">
        <v>129</v>
      </c>
      <c r="U15" s="29">
        <v>700</v>
      </c>
      <c r="V15" s="29">
        <v>275</v>
      </c>
      <c r="W15" s="30">
        <v>31.046099999999999</v>
      </c>
      <c r="X15" s="30">
        <v>9.2159109461966607E-2</v>
      </c>
      <c r="Y15" s="29">
        <v>1</v>
      </c>
    </row>
    <row r="16" spans="2:25" x14ac:dyDescent="0.3">
      <c r="K16" s="27">
        <v>204</v>
      </c>
      <c r="L16" s="28" t="s">
        <v>128</v>
      </c>
      <c r="M16" s="29">
        <v>300</v>
      </c>
      <c r="N16" s="29">
        <v>675</v>
      </c>
      <c r="O16" s="30">
        <v>62.666400000000003</v>
      </c>
      <c r="P16" s="30">
        <v>0.17683640211640211</v>
      </c>
      <c r="Q16" s="29">
        <v>1</v>
      </c>
      <c r="S16" s="27">
        <v>204</v>
      </c>
      <c r="T16" s="28" t="s">
        <v>128</v>
      </c>
      <c r="U16" s="29">
        <v>300</v>
      </c>
      <c r="V16" s="29">
        <v>675</v>
      </c>
      <c r="W16" s="30">
        <v>60.96</v>
      </c>
      <c r="X16" s="30">
        <v>0.17202116402116402</v>
      </c>
      <c r="Y16" s="29">
        <v>1</v>
      </c>
    </row>
    <row r="17" spans="11:25" x14ac:dyDescent="0.3">
      <c r="K17" s="27">
        <v>205</v>
      </c>
      <c r="L17" s="28" t="s">
        <v>128</v>
      </c>
      <c r="M17" s="29">
        <v>300</v>
      </c>
      <c r="N17" s="29">
        <v>675</v>
      </c>
      <c r="O17" s="30">
        <v>23.235399999999998</v>
      </c>
      <c r="P17" s="30">
        <v>6.5567266313932976E-2</v>
      </c>
      <c r="Q17" s="29">
        <v>1</v>
      </c>
      <c r="S17" s="27">
        <v>205</v>
      </c>
      <c r="T17" s="28" t="s">
        <v>128</v>
      </c>
      <c r="U17" s="29">
        <v>300</v>
      </c>
      <c r="V17" s="29">
        <v>675</v>
      </c>
      <c r="W17" s="30">
        <v>19.8018</v>
      </c>
      <c r="X17" s="30">
        <v>5.5878095238095234E-2</v>
      </c>
      <c r="Y17" s="29">
        <v>1</v>
      </c>
    </row>
    <row r="18" spans="11:25" x14ac:dyDescent="0.3">
      <c r="K18" s="27">
        <v>192</v>
      </c>
      <c r="L18" s="28" t="s">
        <v>129</v>
      </c>
      <c r="M18" s="29">
        <v>700</v>
      </c>
      <c r="N18" s="29">
        <v>275</v>
      </c>
      <c r="O18" s="30">
        <v>46.488300000000002</v>
      </c>
      <c r="P18" s="30">
        <v>0.13799866419294993</v>
      </c>
      <c r="Q18" s="29">
        <v>1</v>
      </c>
      <c r="S18" s="27">
        <v>192</v>
      </c>
      <c r="T18" s="28" t="s">
        <v>129</v>
      </c>
      <c r="U18" s="29">
        <v>700</v>
      </c>
      <c r="V18" s="29">
        <v>275</v>
      </c>
      <c r="W18" s="30">
        <v>42.269799999999996</v>
      </c>
      <c r="X18" s="30">
        <v>0.12547621521335806</v>
      </c>
      <c r="Y18" s="29">
        <v>1</v>
      </c>
    </row>
    <row r="19" spans="11:25" x14ac:dyDescent="0.3">
      <c r="K19" s="27">
        <v>207</v>
      </c>
      <c r="L19" s="28" t="s">
        <v>128</v>
      </c>
      <c r="M19" s="29">
        <v>300</v>
      </c>
      <c r="N19" s="29">
        <v>675</v>
      </c>
      <c r="O19" s="30">
        <v>81.547799999999995</v>
      </c>
      <c r="P19" s="30">
        <v>0.23011724867724864</v>
      </c>
      <c r="Q19" s="29">
        <v>1</v>
      </c>
      <c r="S19" s="27">
        <v>207</v>
      </c>
      <c r="T19" s="28" t="s">
        <v>128</v>
      </c>
      <c r="U19" s="29">
        <v>300</v>
      </c>
      <c r="V19" s="29">
        <v>675</v>
      </c>
      <c r="W19" s="30">
        <v>79.076800000000006</v>
      </c>
      <c r="X19" s="30">
        <v>0.22314440917107584</v>
      </c>
      <c r="Y19" s="29">
        <v>1</v>
      </c>
    </row>
    <row r="20" spans="11:25" x14ac:dyDescent="0.3">
      <c r="K20" s="27">
        <v>208</v>
      </c>
      <c r="L20" s="28" t="s">
        <v>128</v>
      </c>
      <c r="M20" s="29">
        <v>300</v>
      </c>
      <c r="N20" s="29">
        <v>675</v>
      </c>
      <c r="O20" s="30">
        <v>84.467799999999997</v>
      </c>
      <c r="P20" s="30">
        <v>0.23835710758377426</v>
      </c>
      <c r="Q20" s="29">
        <v>1</v>
      </c>
      <c r="S20" s="27">
        <v>208</v>
      </c>
      <c r="T20" s="28" t="s">
        <v>128</v>
      </c>
      <c r="U20" s="29">
        <v>300</v>
      </c>
      <c r="V20" s="29">
        <v>675</v>
      </c>
      <c r="W20" s="30">
        <v>81.818100000000001</v>
      </c>
      <c r="X20" s="30">
        <v>0.23088000000000003</v>
      </c>
      <c r="Y20" s="29">
        <v>1</v>
      </c>
    </row>
    <row r="21" spans="11:25" x14ac:dyDescent="0.3">
      <c r="K21" s="27">
        <v>194</v>
      </c>
      <c r="L21" s="28" t="s">
        <v>129</v>
      </c>
      <c r="M21" s="29">
        <v>700</v>
      </c>
      <c r="N21" s="29">
        <v>275</v>
      </c>
      <c r="O21" s="30">
        <v>35.769799999999996</v>
      </c>
      <c r="P21" s="30">
        <v>0.1061812244897959</v>
      </c>
      <c r="Q21" s="29">
        <v>1</v>
      </c>
      <c r="S21" s="27">
        <v>194</v>
      </c>
      <c r="T21" s="28" t="s">
        <v>129</v>
      </c>
      <c r="U21" s="29">
        <v>700</v>
      </c>
      <c r="V21" s="29">
        <v>275</v>
      </c>
      <c r="W21" s="30">
        <v>31.493300000000001</v>
      </c>
      <c r="X21" s="30">
        <v>9.3486604823747696E-2</v>
      </c>
      <c r="Y21" s="29">
        <v>1</v>
      </c>
    </row>
    <row r="22" spans="11:25" x14ac:dyDescent="0.3">
      <c r="K22" s="27">
        <v>203</v>
      </c>
      <c r="L22" s="28" t="s">
        <v>128</v>
      </c>
      <c r="M22" s="29">
        <v>300</v>
      </c>
      <c r="N22" s="29">
        <v>675</v>
      </c>
      <c r="O22" s="30">
        <v>62.695900000000002</v>
      </c>
      <c r="P22" s="30">
        <v>0.17691964726631393</v>
      </c>
      <c r="Q22" s="29">
        <v>1</v>
      </c>
      <c r="S22" s="27">
        <v>203</v>
      </c>
      <c r="T22" s="28" t="s">
        <v>128</v>
      </c>
      <c r="U22" s="29">
        <v>300</v>
      </c>
      <c r="V22" s="29">
        <v>675</v>
      </c>
      <c r="W22" s="30">
        <v>61.070700000000002</v>
      </c>
      <c r="X22" s="30">
        <v>0.17233354497354497</v>
      </c>
      <c r="Y22" s="29">
        <v>1</v>
      </c>
    </row>
    <row r="23" spans="11:25" x14ac:dyDescent="0.3">
      <c r="K23" s="27">
        <v>187</v>
      </c>
      <c r="L23" s="28" t="s">
        <v>127</v>
      </c>
      <c r="M23" s="29">
        <v>300</v>
      </c>
      <c r="N23" s="29">
        <v>275</v>
      </c>
      <c r="O23" s="30">
        <v>15.580500000000001</v>
      </c>
      <c r="P23" s="30">
        <v>0.10791688311688312</v>
      </c>
      <c r="Q23" s="29">
        <v>1</v>
      </c>
      <c r="S23" s="27">
        <v>187</v>
      </c>
      <c r="T23" s="28" t="s">
        <v>127</v>
      </c>
      <c r="U23" s="29">
        <v>300</v>
      </c>
      <c r="V23" s="29">
        <v>275</v>
      </c>
      <c r="W23" s="30">
        <v>14.3996</v>
      </c>
      <c r="X23" s="30">
        <v>9.9737489177489175E-2</v>
      </c>
      <c r="Y23" s="29">
        <v>1</v>
      </c>
    </row>
    <row r="24" spans="11:25" x14ac:dyDescent="0.3">
      <c r="K24" s="27">
        <v>199</v>
      </c>
      <c r="L24" s="28" t="s">
        <v>128</v>
      </c>
      <c r="M24" s="29">
        <v>300</v>
      </c>
      <c r="N24" s="29">
        <v>675</v>
      </c>
      <c r="O24" s="30">
        <v>65.168999999999997</v>
      </c>
      <c r="P24" s="30">
        <v>0.1838984126984127</v>
      </c>
      <c r="Q24" s="29">
        <v>1</v>
      </c>
      <c r="S24" s="27">
        <v>199</v>
      </c>
      <c r="T24" s="28" t="s">
        <v>128</v>
      </c>
      <c r="U24" s="29">
        <v>300</v>
      </c>
      <c r="V24" s="29">
        <v>675</v>
      </c>
      <c r="W24" s="30">
        <v>63.304900000000004</v>
      </c>
      <c r="X24" s="30">
        <v>0.17863816578483246</v>
      </c>
      <c r="Y24" s="29">
        <v>1</v>
      </c>
    </row>
    <row r="25" spans="11:25" x14ac:dyDescent="0.3">
      <c r="K25" s="27">
        <v>195</v>
      </c>
      <c r="L25" s="28" t="s">
        <v>129</v>
      </c>
      <c r="M25" s="29">
        <v>700</v>
      </c>
      <c r="N25" s="29">
        <v>275</v>
      </c>
      <c r="O25" s="30">
        <v>21.479500000000002</v>
      </c>
      <c r="P25" s="30">
        <v>6.3761038961038963E-2</v>
      </c>
      <c r="Q25" s="29">
        <v>1</v>
      </c>
      <c r="S25" s="27">
        <v>195</v>
      </c>
      <c r="T25" s="28" t="s">
        <v>129</v>
      </c>
      <c r="U25" s="29">
        <v>700</v>
      </c>
      <c r="V25" s="29">
        <v>275</v>
      </c>
      <c r="W25" s="30">
        <v>18.168099999999999</v>
      </c>
      <c r="X25" s="30">
        <v>5.3931280148423001E-2</v>
      </c>
      <c r="Y25" s="29">
        <v>1</v>
      </c>
    </row>
    <row r="26" spans="11:25" x14ac:dyDescent="0.3">
      <c r="K26" s="27">
        <v>196</v>
      </c>
      <c r="L26" s="28" t="s">
        <v>129</v>
      </c>
      <c r="M26" s="29">
        <v>700</v>
      </c>
      <c r="N26" s="29">
        <v>275</v>
      </c>
      <c r="O26" s="30">
        <v>16.176600000000001</v>
      </c>
      <c r="P26" s="30">
        <v>4.8019591836734696E-2</v>
      </c>
      <c r="Q26" s="29">
        <v>1</v>
      </c>
      <c r="S26" s="27">
        <v>196</v>
      </c>
      <c r="T26" s="28" t="s">
        <v>129</v>
      </c>
      <c r="U26" s="29">
        <v>700</v>
      </c>
      <c r="V26" s="29">
        <v>275</v>
      </c>
      <c r="W26" s="30">
        <v>11.9741</v>
      </c>
      <c r="X26" s="30">
        <v>3.5544638218923931E-2</v>
      </c>
      <c r="Y26" s="29">
        <v>1</v>
      </c>
    </row>
    <row r="27" spans="11:25" x14ac:dyDescent="0.3">
      <c r="K27" s="27">
        <v>200</v>
      </c>
      <c r="L27" s="28" t="s">
        <v>128</v>
      </c>
      <c r="M27" s="29">
        <v>300</v>
      </c>
      <c r="N27" s="29">
        <v>675</v>
      </c>
      <c r="O27" s="30">
        <v>55.330100000000002</v>
      </c>
      <c r="P27" s="30">
        <v>0.15613432098765431</v>
      </c>
      <c r="Q27" s="29">
        <v>1</v>
      </c>
      <c r="S27" s="27">
        <v>200</v>
      </c>
      <c r="T27" s="28" t="s">
        <v>128</v>
      </c>
      <c r="U27" s="29">
        <v>300</v>
      </c>
      <c r="V27" s="29">
        <v>675</v>
      </c>
      <c r="W27" s="30">
        <v>52.404200000000003</v>
      </c>
      <c r="X27" s="30">
        <v>0.14787781305114639</v>
      </c>
      <c r="Y27" s="29">
        <v>1</v>
      </c>
    </row>
    <row r="28" spans="11:25" x14ac:dyDescent="0.3">
      <c r="K28" s="27">
        <v>188</v>
      </c>
      <c r="L28" s="28" t="s">
        <v>127</v>
      </c>
      <c r="M28" s="29">
        <v>300</v>
      </c>
      <c r="N28" s="29">
        <v>275</v>
      </c>
      <c r="O28" s="30">
        <v>38.161799999999999</v>
      </c>
      <c r="P28" s="30">
        <v>0.26432415584415586</v>
      </c>
      <c r="Q28" s="29">
        <v>1</v>
      </c>
      <c r="S28" s="27">
        <v>188</v>
      </c>
      <c r="T28" s="28" t="s">
        <v>127</v>
      </c>
      <c r="U28" s="29">
        <v>300</v>
      </c>
      <c r="V28" s="29">
        <v>275</v>
      </c>
      <c r="W28" s="30">
        <v>37.299799999999998</v>
      </c>
      <c r="X28" s="30">
        <v>0.25835359307359307</v>
      </c>
      <c r="Y28" s="29">
        <v>1</v>
      </c>
    </row>
    <row r="29" spans="11:25" x14ac:dyDescent="0.3">
      <c r="K29" s="27">
        <v>251</v>
      </c>
      <c r="L29" s="28" t="s">
        <v>127</v>
      </c>
      <c r="M29" s="29">
        <v>300</v>
      </c>
      <c r="N29" s="29">
        <v>275</v>
      </c>
      <c r="O29" s="30">
        <v>37.443199999999997</v>
      </c>
      <c r="P29" s="30">
        <v>0.25934683982683981</v>
      </c>
      <c r="Q29" s="29">
        <v>1</v>
      </c>
      <c r="S29" s="27">
        <v>251</v>
      </c>
      <c r="T29" s="28" t="s">
        <v>127</v>
      </c>
      <c r="U29" s="29">
        <v>300</v>
      </c>
      <c r="V29" s="29">
        <v>275</v>
      </c>
      <c r="W29" s="30">
        <v>35.831800000000001</v>
      </c>
      <c r="X29" s="30">
        <v>0.24818562770562771</v>
      </c>
      <c r="Y29" s="29">
        <v>1</v>
      </c>
    </row>
    <row r="30" spans="11:25" x14ac:dyDescent="0.3">
      <c r="K30" s="27">
        <v>263</v>
      </c>
      <c r="L30" s="28" t="s">
        <v>128</v>
      </c>
      <c r="M30" s="29">
        <v>300</v>
      </c>
      <c r="N30" s="29">
        <v>675</v>
      </c>
      <c r="O30" s="30">
        <v>91.526899999999998</v>
      </c>
      <c r="P30" s="30">
        <v>0.2582769664902998</v>
      </c>
      <c r="Q30" s="29">
        <v>1</v>
      </c>
      <c r="S30" s="27">
        <v>263</v>
      </c>
      <c r="T30" s="28" t="s">
        <v>128</v>
      </c>
      <c r="U30" s="29">
        <v>300</v>
      </c>
      <c r="V30" s="29">
        <v>675</v>
      </c>
      <c r="W30" s="30">
        <v>89.807699999999997</v>
      </c>
      <c r="X30" s="30">
        <v>0.25342560846560847</v>
      </c>
      <c r="Y30" s="29">
        <v>1</v>
      </c>
    </row>
    <row r="31" spans="11:25" x14ac:dyDescent="0.3">
      <c r="K31" s="27">
        <v>259</v>
      </c>
      <c r="L31" s="28" t="s">
        <v>129</v>
      </c>
      <c r="M31" s="29">
        <v>700</v>
      </c>
      <c r="N31" s="29">
        <v>275</v>
      </c>
      <c r="O31" s="30">
        <v>117.7298</v>
      </c>
      <c r="P31" s="30">
        <v>0.34947621521335809</v>
      </c>
      <c r="Q31" s="29">
        <v>1</v>
      </c>
      <c r="S31" s="27">
        <v>259</v>
      </c>
      <c r="T31" s="28" t="s">
        <v>129</v>
      </c>
      <c r="U31" s="29">
        <v>700</v>
      </c>
      <c r="V31" s="29">
        <v>275</v>
      </c>
      <c r="W31" s="30">
        <v>110.78360000000001</v>
      </c>
      <c r="X31" s="30">
        <v>0.32885669758812619</v>
      </c>
      <c r="Y31" s="29">
        <v>1</v>
      </c>
    </row>
    <row r="32" spans="11:25" x14ac:dyDescent="0.3">
      <c r="K32" s="27">
        <v>260</v>
      </c>
      <c r="L32" s="28" t="s">
        <v>129</v>
      </c>
      <c r="M32" s="29">
        <v>700</v>
      </c>
      <c r="N32" s="29">
        <v>275</v>
      </c>
      <c r="O32" s="30">
        <v>115.9083</v>
      </c>
      <c r="P32" s="30">
        <v>0.34406916512059371</v>
      </c>
      <c r="Q32" s="29">
        <v>1</v>
      </c>
      <c r="S32" s="27">
        <v>260</v>
      </c>
      <c r="T32" s="28" t="s">
        <v>129</v>
      </c>
      <c r="U32" s="29">
        <v>700</v>
      </c>
      <c r="V32" s="29">
        <v>275</v>
      </c>
      <c r="W32" s="30">
        <v>109.5774</v>
      </c>
      <c r="X32" s="30">
        <v>0.32527614100185526</v>
      </c>
      <c r="Y32" s="29">
        <v>1</v>
      </c>
    </row>
    <row r="33" spans="11:25" x14ac:dyDescent="0.3">
      <c r="K33" s="27">
        <v>264</v>
      </c>
      <c r="L33" s="28" t="s">
        <v>128</v>
      </c>
      <c r="M33" s="29">
        <v>300</v>
      </c>
      <c r="N33" s="29">
        <v>675</v>
      </c>
      <c r="O33" s="30">
        <v>87.203100000000006</v>
      </c>
      <c r="P33" s="30">
        <v>0.24607576719576721</v>
      </c>
      <c r="Q33" s="29">
        <v>1</v>
      </c>
      <c r="S33" s="27">
        <v>264</v>
      </c>
      <c r="T33" s="28" t="s">
        <v>128</v>
      </c>
      <c r="U33" s="29">
        <v>300</v>
      </c>
      <c r="V33" s="29">
        <v>675</v>
      </c>
      <c r="W33" s="30">
        <v>84.994200000000006</v>
      </c>
      <c r="X33" s="30">
        <v>0.23984253968253971</v>
      </c>
      <c r="Y33" s="29">
        <v>1</v>
      </c>
    </row>
    <row r="34" spans="11:25" x14ac:dyDescent="0.3">
      <c r="K34" s="27">
        <v>252</v>
      </c>
      <c r="L34" s="28" t="s">
        <v>127</v>
      </c>
      <c r="M34" s="29">
        <v>300</v>
      </c>
      <c r="N34" s="29">
        <v>275</v>
      </c>
      <c r="O34" s="30">
        <v>50.698399999999999</v>
      </c>
      <c r="P34" s="30">
        <v>0.35115774891774892</v>
      </c>
      <c r="Q34" s="29">
        <v>1</v>
      </c>
      <c r="S34" s="27">
        <v>252</v>
      </c>
      <c r="T34" s="28" t="s">
        <v>127</v>
      </c>
      <c r="U34" s="29">
        <v>300</v>
      </c>
      <c r="V34" s="29">
        <v>275</v>
      </c>
      <c r="W34" s="30">
        <v>49.348799999999997</v>
      </c>
      <c r="X34" s="30">
        <v>0.34180987012987007</v>
      </c>
      <c r="Y34" s="29">
        <v>1</v>
      </c>
    </row>
    <row r="35" spans="11:25" x14ac:dyDescent="0.3">
      <c r="K35" s="27">
        <v>268</v>
      </c>
      <c r="L35" s="28" t="s">
        <v>128</v>
      </c>
      <c r="M35" s="29">
        <v>300</v>
      </c>
      <c r="N35" s="29">
        <v>675</v>
      </c>
      <c r="O35" s="30">
        <v>64.848799999999997</v>
      </c>
      <c r="P35" s="30">
        <v>0.18299485008818342</v>
      </c>
      <c r="Q35" s="29">
        <v>1</v>
      </c>
      <c r="S35" s="27">
        <v>268</v>
      </c>
      <c r="T35" s="28" t="s">
        <v>128</v>
      </c>
      <c r="U35" s="29">
        <v>300</v>
      </c>
      <c r="V35" s="29">
        <v>675</v>
      </c>
      <c r="W35" s="30">
        <v>63.472900000000003</v>
      </c>
      <c r="X35" s="30">
        <v>0.17911223985890654</v>
      </c>
      <c r="Y35" s="29">
        <v>1</v>
      </c>
    </row>
    <row r="36" spans="11:25" x14ac:dyDescent="0.3">
      <c r="K36" s="27">
        <v>253</v>
      </c>
      <c r="L36" s="28" t="s">
        <v>129</v>
      </c>
      <c r="M36" s="29">
        <v>700</v>
      </c>
      <c r="N36" s="29">
        <v>275</v>
      </c>
      <c r="O36" s="30">
        <v>157.66300000000001</v>
      </c>
      <c r="P36" s="30">
        <v>0.46801632653061226</v>
      </c>
      <c r="Q36" s="29">
        <v>1</v>
      </c>
      <c r="S36" s="27">
        <v>253</v>
      </c>
      <c r="T36" s="28" t="s">
        <v>129</v>
      </c>
      <c r="U36" s="29">
        <v>700</v>
      </c>
      <c r="V36" s="29">
        <v>275</v>
      </c>
      <c r="W36" s="30">
        <v>146.72389999999999</v>
      </c>
      <c r="X36" s="30">
        <v>0.43554404452690165</v>
      </c>
      <c r="Y36" s="29">
        <v>1</v>
      </c>
    </row>
    <row r="37" spans="11:25" x14ac:dyDescent="0.3">
      <c r="K37" s="27">
        <v>271</v>
      </c>
      <c r="L37" s="28" t="s">
        <v>128</v>
      </c>
      <c r="M37" s="29">
        <v>300</v>
      </c>
      <c r="N37" s="29">
        <v>675</v>
      </c>
      <c r="O37" s="30">
        <v>112.0485</v>
      </c>
      <c r="P37" s="30">
        <v>0.3161862433862434</v>
      </c>
      <c r="Q37" s="29">
        <v>1</v>
      </c>
      <c r="S37" s="27">
        <v>271</v>
      </c>
      <c r="T37" s="28" t="s">
        <v>128</v>
      </c>
      <c r="U37" s="29">
        <v>300</v>
      </c>
      <c r="V37" s="29">
        <v>675</v>
      </c>
      <c r="W37" s="30">
        <v>111.0981</v>
      </c>
      <c r="X37" s="30">
        <v>0.31350433862433863</v>
      </c>
      <c r="Y37" s="29">
        <v>1</v>
      </c>
    </row>
    <row r="38" spans="11:25" x14ac:dyDescent="0.3">
      <c r="K38" s="27">
        <v>272</v>
      </c>
      <c r="L38" s="28" t="s">
        <v>128</v>
      </c>
      <c r="M38" s="29">
        <v>300</v>
      </c>
      <c r="N38" s="29">
        <v>675</v>
      </c>
      <c r="O38" s="30">
        <v>112.85720000000001</v>
      </c>
      <c r="P38" s="30">
        <v>0.31846828924162263</v>
      </c>
      <c r="Q38" s="29">
        <v>1</v>
      </c>
      <c r="S38" s="27">
        <v>272</v>
      </c>
      <c r="T38" s="28" t="s">
        <v>128</v>
      </c>
      <c r="U38" s="29">
        <v>300</v>
      </c>
      <c r="V38" s="29">
        <v>675</v>
      </c>
      <c r="W38" s="30">
        <v>110.95180000000001</v>
      </c>
      <c r="X38" s="30">
        <v>0.31309149911816581</v>
      </c>
      <c r="Y38" s="29">
        <v>1</v>
      </c>
    </row>
    <row r="39" spans="11:25" x14ac:dyDescent="0.3">
      <c r="K39" s="27">
        <v>255</v>
      </c>
      <c r="L39" s="28" t="s">
        <v>129</v>
      </c>
      <c r="M39" s="29">
        <v>700</v>
      </c>
      <c r="N39" s="29">
        <v>275</v>
      </c>
      <c r="O39" s="30">
        <v>153.12889999999999</v>
      </c>
      <c r="P39" s="30">
        <v>0.45455703153988869</v>
      </c>
      <c r="Q39" s="29">
        <v>1</v>
      </c>
      <c r="S39" s="27">
        <v>255</v>
      </c>
      <c r="T39" s="28" t="s">
        <v>129</v>
      </c>
      <c r="U39" s="29">
        <v>700</v>
      </c>
      <c r="V39" s="29">
        <v>275</v>
      </c>
      <c r="W39" s="30">
        <v>144.12219999999999</v>
      </c>
      <c r="X39" s="30">
        <v>0.42782100185528754</v>
      </c>
      <c r="Y39" s="29">
        <v>1</v>
      </c>
    </row>
    <row r="40" spans="11:25" x14ac:dyDescent="0.3">
      <c r="K40" s="27">
        <v>266</v>
      </c>
      <c r="L40" s="28" t="s">
        <v>128</v>
      </c>
      <c r="M40" s="29">
        <v>300</v>
      </c>
      <c r="N40" s="29">
        <v>675</v>
      </c>
      <c r="O40" s="30">
        <v>87.726500000000001</v>
      </c>
      <c r="P40" s="30">
        <v>0.24755273368606701</v>
      </c>
      <c r="Q40" s="29">
        <v>1</v>
      </c>
      <c r="S40" s="27">
        <v>266</v>
      </c>
      <c r="T40" s="28" t="s">
        <v>128</v>
      </c>
      <c r="U40" s="29">
        <v>300</v>
      </c>
      <c r="V40" s="29">
        <v>675</v>
      </c>
      <c r="W40" s="30">
        <v>84.990499999999997</v>
      </c>
      <c r="X40" s="30">
        <v>0.2398320987654321</v>
      </c>
      <c r="Y40" s="29">
        <v>1</v>
      </c>
    </row>
    <row r="41" spans="11:25" x14ac:dyDescent="0.3">
      <c r="K41" s="27">
        <v>267</v>
      </c>
      <c r="L41" s="28" t="s">
        <v>128</v>
      </c>
      <c r="M41" s="29">
        <v>300</v>
      </c>
      <c r="N41" s="29">
        <v>675</v>
      </c>
      <c r="O41" s="30">
        <v>64.884600000000006</v>
      </c>
      <c r="P41" s="30">
        <v>0.18309587301587305</v>
      </c>
      <c r="Q41" s="29">
        <v>1</v>
      </c>
      <c r="S41" s="27">
        <v>267</v>
      </c>
      <c r="T41" s="28" t="s">
        <v>128</v>
      </c>
      <c r="U41" s="29">
        <v>300</v>
      </c>
      <c r="V41" s="29">
        <v>675</v>
      </c>
      <c r="W41" s="30">
        <v>63.479100000000003</v>
      </c>
      <c r="X41" s="30">
        <v>0.17912973544973546</v>
      </c>
      <c r="Y41" s="29">
        <v>1</v>
      </c>
    </row>
    <row r="42" spans="11:25" x14ac:dyDescent="0.3">
      <c r="K42" s="27">
        <v>254</v>
      </c>
      <c r="L42" s="28" t="s">
        <v>129</v>
      </c>
      <c r="M42" s="29">
        <v>700</v>
      </c>
      <c r="N42" s="29">
        <v>275</v>
      </c>
      <c r="O42" s="30">
        <v>157.8142</v>
      </c>
      <c r="P42" s="30">
        <v>0.46846515769944347</v>
      </c>
      <c r="Q42" s="29">
        <v>1</v>
      </c>
      <c r="S42" s="27">
        <v>254</v>
      </c>
      <c r="T42" s="28" t="s">
        <v>129</v>
      </c>
      <c r="U42" s="29">
        <v>700</v>
      </c>
      <c r="V42" s="29">
        <v>275</v>
      </c>
      <c r="W42" s="30">
        <v>146.80240000000001</v>
      </c>
      <c r="X42" s="30">
        <v>0.43577706864564003</v>
      </c>
      <c r="Y42" s="29">
        <v>1</v>
      </c>
    </row>
    <row r="43" spans="11:25" x14ac:dyDescent="0.3">
      <c r="K43" s="27">
        <v>269</v>
      </c>
      <c r="L43" s="28" t="s">
        <v>128</v>
      </c>
      <c r="M43" s="29">
        <v>300</v>
      </c>
      <c r="N43" s="29">
        <v>675</v>
      </c>
      <c r="O43" s="30">
        <v>112.10209999999999</v>
      </c>
      <c r="P43" s="30">
        <v>0.31633749559082891</v>
      </c>
      <c r="Q43" s="29">
        <v>1</v>
      </c>
      <c r="S43" s="27">
        <v>269</v>
      </c>
      <c r="T43" s="28" t="s">
        <v>128</v>
      </c>
      <c r="U43" s="29">
        <v>300</v>
      </c>
      <c r="V43" s="29">
        <v>675</v>
      </c>
      <c r="W43" s="30">
        <v>111.07850000000001</v>
      </c>
      <c r="X43" s="30">
        <v>0.31344902998236329</v>
      </c>
      <c r="Y43" s="29">
        <v>1</v>
      </c>
    </row>
    <row r="44" spans="11:25" x14ac:dyDescent="0.3">
      <c r="K44" s="27">
        <v>270</v>
      </c>
      <c r="L44" s="28" t="s">
        <v>128</v>
      </c>
      <c r="M44" s="29">
        <v>300</v>
      </c>
      <c r="N44" s="29">
        <v>675</v>
      </c>
      <c r="O44" s="30">
        <v>112.9098</v>
      </c>
      <c r="P44" s="30">
        <v>0.31861671957671961</v>
      </c>
      <c r="Q44" s="29">
        <v>1</v>
      </c>
      <c r="S44" s="27">
        <v>270</v>
      </c>
      <c r="T44" s="28" t="s">
        <v>128</v>
      </c>
      <c r="U44" s="29">
        <v>300</v>
      </c>
      <c r="V44" s="29">
        <v>675</v>
      </c>
      <c r="W44" s="30">
        <v>111.0183</v>
      </c>
      <c r="X44" s="30">
        <v>0.31327915343915347</v>
      </c>
      <c r="Y44" s="29">
        <v>1</v>
      </c>
    </row>
    <row r="45" spans="11:25" x14ac:dyDescent="0.3">
      <c r="K45" s="27">
        <v>256</v>
      </c>
      <c r="L45" s="28" t="s">
        <v>129</v>
      </c>
      <c r="M45" s="29">
        <v>700</v>
      </c>
      <c r="N45" s="29">
        <v>275</v>
      </c>
      <c r="O45" s="30">
        <v>154.1994</v>
      </c>
      <c r="P45" s="30">
        <v>0.45773476808905378</v>
      </c>
      <c r="Q45" s="29">
        <v>1</v>
      </c>
      <c r="S45" s="27">
        <v>256</v>
      </c>
      <c r="T45" s="28" t="s">
        <v>129</v>
      </c>
      <c r="U45" s="29">
        <v>700</v>
      </c>
      <c r="V45" s="29">
        <v>275</v>
      </c>
      <c r="W45" s="30">
        <v>144.04140000000001</v>
      </c>
      <c r="X45" s="30">
        <v>0.42758115027829319</v>
      </c>
      <c r="Y45" s="29">
        <v>1</v>
      </c>
    </row>
    <row r="46" spans="11:25" x14ac:dyDescent="0.3">
      <c r="K46" s="27">
        <v>265</v>
      </c>
      <c r="L46" s="28" t="s">
        <v>128</v>
      </c>
      <c r="M46" s="29">
        <v>300</v>
      </c>
      <c r="N46" s="29">
        <v>675</v>
      </c>
      <c r="O46" s="30">
        <v>87.692499999999995</v>
      </c>
      <c r="P46" s="30">
        <v>0.24745679012345678</v>
      </c>
      <c r="Q46" s="29">
        <v>1</v>
      </c>
      <c r="S46" s="27">
        <v>265</v>
      </c>
      <c r="T46" s="28" t="s">
        <v>128</v>
      </c>
      <c r="U46" s="29">
        <v>300</v>
      </c>
      <c r="V46" s="29">
        <v>675</v>
      </c>
      <c r="W46" s="30">
        <v>84.617599999999996</v>
      </c>
      <c r="X46" s="30">
        <v>0.23877982363315695</v>
      </c>
      <c r="Y46" s="29">
        <v>1</v>
      </c>
    </row>
    <row r="47" spans="11:25" x14ac:dyDescent="0.3">
      <c r="K47" s="27">
        <v>249</v>
      </c>
      <c r="L47" s="28" t="s">
        <v>127</v>
      </c>
      <c r="M47" s="29">
        <v>300</v>
      </c>
      <c r="N47" s="29">
        <v>275</v>
      </c>
      <c r="O47" s="30">
        <v>37.553100000000001</v>
      </c>
      <c r="P47" s="30">
        <v>0.26010805194805192</v>
      </c>
      <c r="Q47" s="29">
        <v>1</v>
      </c>
      <c r="S47" s="27">
        <v>249</v>
      </c>
      <c r="T47" s="28" t="s">
        <v>127</v>
      </c>
      <c r="U47" s="29">
        <v>300</v>
      </c>
      <c r="V47" s="29">
        <v>275</v>
      </c>
      <c r="W47" s="30">
        <v>35.895600000000002</v>
      </c>
      <c r="X47" s="30">
        <v>0.24862753246753247</v>
      </c>
      <c r="Y47" s="29">
        <v>1</v>
      </c>
    </row>
    <row r="48" spans="11:25" x14ac:dyDescent="0.3">
      <c r="K48" s="27">
        <v>261</v>
      </c>
      <c r="L48" s="28" t="s">
        <v>128</v>
      </c>
      <c r="M48" s="29">
        <v>300</v>
      </c>
      <c r="N48" s="29">
        <v>675</v>
      </c>
      <c r="O48" s="30">
        <v>91.672799999999995</v>
      </c>
      <c r="P48" s="30">
        <v>0.25868867724867722</v>
      </c>
      <c r="Q48" s="29">
        <v>1</v>
      </c>
      <c r="S48" s="27">
        <v>261</v>
      </c>
      <c r="T48" s="28" t="s">
        <v>128</v>
      </c>
      <c r="U48" s="29">
        <v>300</v>
      </c>
      <c r="V48" s="29">
        <v>675</v>
      </c>
      <c r="W48" s="30">
        <v>89.929500000000004</v>
      </c>
      <c r="X48" s="30">
        <v>0.25376931216931214</v>
      </c>
      <c r="Y48" s="29">
        <v>1</v>
      </c>
    </row>
    <row r="49" spans="11:25" x14ac:dyDescent="0.3">
      <c r="K49" s="27">
        <v>257</v>
      </c>
      <c r="L49" s="28" t="s">
        <v>129</v>
      </c>
      <c r="M49" s="29">
        <v>700</v>
      </c>
      <c r="N49" s="29">
        <v>275</v>
      </c>
      <c r="O49" s="30">
        <v>117.9135</v>
      </c>
      <c r="P49" s="30">
        <v>0.35002152133580705</v>
      </c>
      <c r="Q49" s="29">
        <v>1</v>
      </c>
      <c r="S49" s="27">
        <v>257</v>
      </c>
      <c r="T49" s="28" t="s">
        <v>129</v>
      </c>
      <c r="U49" s="29">
        <v>700</v>
      </c>
      <c r="V49" s="29">
        <v>275</v>
      </c>
      <c r="W49" s="30">
        <v>110.9615</v>
      </c>
      <c r="X49" s="30">
        <v>0.32938478664192949</v>
      </c>
      <c r="Y49" s="29">
        <v>1</v>
      </c>
    </row>
    <row r="50" spans="11:25" x14ac:dyDescent="0.3">
      <c r="K50" s="27">
        <v>258</v>
      </c>
      <c r="L50" s="28" t="s">
        <v>129</v>
      </c>
      <c r="M50" s="29">
        <v>700</v>
      </c>
      <c r="N50" s="29">
        <v>275</v>
      </c>
      <c r="O50" s="30">
        <v>116.0733</v>
      </c>
      <c r="P50" s="30">
        <v>0.34455896103896105</v>
      </c>
      <c r="Q50" s="29">
        <v>1</v>
      </c>
      <c r="S50" s="27">
        <v>258</v>
      </c>
      <c r="T50" s="28" t="s">
        <v>129</v>
      </c>
      <c r="U50" s="29">
        <v>700</v>
      </c>
      <c r="V50" s="29">
        <v>275</v>
      </c>
      <c r="W50" s="30">
        <v>109.7316</v>
      </c>
      <c r="X50" s="30">
        <v>0.3257338775510204</v>
      </c>
      <c r="Y50" s="29">
        <v>1</v>
      </c>
    </row>
    <row r="51" spans="11:25" x14ac:dyDescent="0.3">
      <c r="K51" s="27">
        <v>262</v>
      </c>
      <c r="L51" s="28" t="s">
        <v>128</v>
      </c>
      <c r="M51" s="29">
        <v>300</v>
      </c>
      <c r="N51" s="29">
        <v>675</v>
      </c>
      <c r="O51" s="30">
        <v>87.592500000000001</v>
      </c>
      <c r="P51" s="30">
        <v>0.24717460317460319</v>
      </c>
      <c r="Q51" s="29">
        <v>1</v>
      </c>
      <c r="S51" s="27">
        <v>262</v>
      </c>
      <c r="T51" s="28" t="s">
        <v>128</v>
      </c>
      <c r="U51" s="29">
        <v>300</v>
      </c>
      <c r="V51" s="29">
        <v>675</v>
      </c>
      <c r="W51" s="30">
        <v>85.333399999999997</v>
      </c>
      <c r="X51" s="30">
        <v>0.24079971781305112</v>
      </c>
      <c r="Y51" s="29">
        <v>1</v>
      </c>
    </row>
    <row r="52" spans="11:25" x14ac:dyDescent="0.3">
      <c r="K52" s="27">
        <v>250</v>
      </c>
      <c r="L52" s="28" t="s">
        <v>127</v>
      </c>
      <c r="M52" s="29">
        <v>300</v>
      </c>
      <c r="N52" s="29">
        <v>275</v>
      </c>
      <c r="O52" s="30">
        <v>50.372799999999998</v>
      </c>
      <c r="P52" s="30">
        <v>0.34890251082251078</v>
      </c>
      <c r="Q52" s="29">
        <v>1</v>
      </c>
      <c r="S52" s="27">
        <v>250</v>
      </c>
      <c r="T52" s="28" t="s">
        <v>127</v>
      </c>
      <c r="U52" s="29">
        <v>300</v>
      </c>
      <c r="V52" s="29">
        <v>275</v>
      </c>
      <c r="W52" s="30">
        <v>48.975499999999997</v>
      </c>
      <c r="X52" s="30">
        <v>0.33922424242424243</v>
      </c>
      <c r="Y52" s="29">
        <v>1</v>
      </c>
    </row>
    <row r="53" spans="11:25" x14ac:dyDescent="0.3">
      <c r="K53" s="27">
        <v>65</v>
      </c>
      <c r="L53" s="28" t="s">
        <v>127</v>
      </c>
      <c r="M53" s="29">
        <v>300</v>
      </c>
      <c r="N53" s="29">
        <v>275</v>
      </c>
      <c r="O53" s="30">
        <v>50.9938</v>
      </c>
      <c r="P53" s="30">
        <v>0.35320380952380953</v>
      </c>
      <c r="Q53" s="29">
        <v>1</v>
      </c>
      <c r="S53" s="27">
        <v>65</v>
      </c>
      <c r="T53" s="28" t="s">
        <v>127</v>
      </c>
      <c r="U53" s="29">
        <v>300</v>
      </c>
      <c r="V53" s="29">
        <v>275</v>
      </c>
      <c r="W53" s="30">
        <v>50.503100000000003</v>
      </c>
      <c r="X53" s="30">
        <v>0.3498050216450217</v>
      </c>
      <c r="Y53" s="29">
        <v>1</v>
      </c>
    </row>
    <row r="54" spans="11:25" x14ac:dyDescent="0.3">
      <c r="K54" s="27">
        <v>77</v>
      </c>
      <c r="L54" s="28" t="s">
        <v>128</v>
      </c>
      <c r="M54" s="29">
        <v>300</v>
      </c>
      <c r="N54" s="29">
        <v>675</v>
      </c>
      <c r="O54" s="30">
        <v>114.23260000000001</v>
      </c>
      <c r="P54" s="30">
        <v>0.32234948853615519</v>
      </c>
      <c r="Q54" s="29">
        <v>1</v>
      </c>
      <c r="S54" s="27">
        <v>77</v>
      </c>
      <c r="T54" s="28" t="s">
        <v>128</v>
      </c>
      <c r="U54" s="29">
        <v>300</v>
      </c>
      <c r="V54" s="29">
        <v>675</v>
      </c>
      <c r="W54" s="30">
        <v>113.28279999999999</v>
      </c>
      <c r="X54" s="30">
        <v>0.31966927689594354</v>
      </c>
      <c r="Y54" s="29">
        <v>1</v>
      </c>
    </row>
    <row r="55" spans="11:25" x14ac:dyDescent="0.3">
      <c r="K55" s="27">
        <v>73</v>
      </c>
      <c r="L55" s="28" t="s">
        <v>129</v>
      </c>
      <c r="M55" s="29">
        <v>700</v>
      </c>
      <c r="N55" s="29">
        <v>275</v>
      </c>
      <c r="O55" s="30">
        <v>182.74860000000001</v>
      </c>
      <c r="P55" s="30">
        <v>0.54248192949907237</v>
      </c>
      <c r="Q55" s="29">
        <v>1</v>
      </c>
      <c r="S55" s="27">
        <v>73</v>
      </c>
      <c r="T55" s="28" t="s">
        <v>129</v>
      </c>
      <c r="U55" s="29">
        <v>700</v>
      </c>
      <c r="V55" s="29">
        <v>275</v>
      </c>
      <c r="W55" s="30">
        <v>176.51820000000001</v>
      </c>
      <c r="X55" s="30">
        <v>0.52398723562152139</v>
      </c>
      <c r="Y55" s="29">
        <v>1</v>
      </c>
    </row>
    <row r="56" spans="11:25" x14ac:dyDescent="0.3">
      <c r="K56" s="27">
        <v>74</v>
      </c>
      <c r="L56" s="28" t="s">
        <v>129</v>
      </c>
      <c r="M56" s="29">
        <v>700</v>
      </c>
      <c r="N56" s="29">
        <v>275</v>
      </c>
      <c r="O56" s="30">
        <v>181.798</v>
      </c>
      <c r="P56" s="30">
        <v>0.53966011131725422</v>
      </c>
      <c r="Q56" s="29">
        <v>1</v>
      </c>
      <c r="S56" s="27">
        <v>74</v>
      </c>
      <c r="T56" s="28" t="s">
        <v>129</v>
      </c>
      <c r="U56" s="29">
        <v>700</v>
      </c>
      <c r="V56" s="29">
        <v>275</v>
      </c>
      <c r="W56" s="30">
        <v>175.04</v>
      </c>
      <c r="X56" s="30">
        <v>0.51959925788497219</v>
      </c>
      <c r="Y56" s="29">
        <v>1</v>
      </c>
    </row>
    <row r="57" spans="11:25" x14ac:dyDescent="0.3">
      <c r="K57" s="27">
        <v>78</v>
      </c>
      <c r="L57" s="28" t="s">
        <v>128</v>
      </c>
      <c r="M57" s="29">
        <v>300</v>
      </c>
      <c r="N57" s="29">
        <v>675</v>
      </c>
      <c r="O57" s="30">
        <v>109.3373</v>
      </c>
      <c r="P57" s="30">
        <v>0.30853559082892418</v>
      </c>
      <c r="Q57" s="29">
        <v>1</v>
      </c>
      <c r="S57" s="27">
        <v>78</v>
      </c>
      <c r="T57" s="28" t="s">
        <v>128</v>
      </c>
      <c r="U57" s="29">
        <v>300</v>
      </c>
      <c r="V57" s="29">
        <v>675</v>
      </c>
      <c r="W57" s="30">
        <v>109.2396</v>
      </c>
      <c r="X57" s="30">
        <v>0.30825989417989413</v>
      </c>
      <c r="Y57" s="29">
        <v>1</v>
      </c>
    </row>
    <row r="58" spans="11:25" x14ac:dyDescent="0.3">
      <c r="K58" s="27">
        <v>66</v>
      </c>
      <c r="L58" s="28" t="s">
        <v>127</v>
      </c>
      <c r="M58" s="29">
        <v>300</v>
      </c>
      <c r="N58" s="29">
        <v>275</v>
      </c>
      <c r="O58" s="30">
        <v>63.764099999999999</v>
      </c>
      <c r="P58" s="30">
        <v>0.44165610389610388</v>
      </c>
      <c r="Q58" s="29">
        <v>1</v>
      </c>
      <c r="S58" s="27">
        <v>66</v>
      </c>
      <c r="T58" s="28" t="s">
        <v>127</v>
      </c>
      <c r="U58" s="29">
        <v>300</v>
      </c>
      <c r="V58" s="29">
        <v>275</v>
      </c>
      <c r="W58" s="30">
        <v>63.132300000000001</v>
      </c>
      <c r="X58" s="30">
        <v>0.43728</v>
      </c>
      <c r="Y58" s="29">
        <v>1</v>
      </c>
    </row>
    <row r="59" spans="11:25" x14ac:dyDescent="0.3">
      <c r="K59" s="27">
        <v>82</v>
      </c>
      <c r="L59" s="28" t="s">
        <v>128</v>
      </c>
      <c r="M59" s="29">
        <v>300</v>
      </c>
      <c r="N59" s="29">
        <v>675</v>
      </c>
      <c r="O59" s="30">
        <v>87.166799999999995</v>
      </c>
      <c r="P59" s="30">
        <v>0.24597333333333329</v>
      </c>
      <c r="Q59" s="29">
        <v>1</v>
      </c>
      <c r="S59" s="27">
        <v>82</v>
      </c>
      <c r="T59" s="28" t="s">
        <v>128</v>
      </c>
      <c r="U59" s="29">
        <v>300</v>
      </c>
      <c r="V59" s="29">
        <v>675</v>
      </c>
      <c r="W59" s="30">
        <v>85.972300000000004</v>
      </c>
      <c r="X59" s="30">
        <v>0.2426026102292769</v>
      </c>
      <c r="Y59" s="29">
        <v>1</v>
      </c>
    </row>
    <row r="60" spans="11:25" x14ac:dyDescent="0.3">
      <c r="K60" s="27">
        <v>67</v>
      </c>
      <c r="L60" s="28" t="s">
        <v>129</v>
      </c>
      <c r="M60" s="29">
        <v>700</v>
      </c>
      <c r="N60" s="29">
        <v>275</v>
      </c>
      <c r="O60" s="30">
        <v>234.82849999999999</v>
      </c>
      <c r="P60" s="30">
        <v>0.69707903525046377</v>
      </c>
      <c r="Q60" s="29">
        <v>0.96378535749964322</v>
      </c>
      <c r="S60" s="27">
        <v>67</v>
      </c>
      <c r="T60" s="28" t="s">
        <v>129</v>
      </c>
      <c r="U60" s="29">
        <v>700</v>
      </c>
      <c r="V60" s="29">
        <v>275</v>
      </c>
      <c r="W60" s="30">
        <v>231.04400000000001</v>
      </c>
      <c r="X60" s="30">
        <v>0.68584489795918369</v>
      </c>
      <c r="Y60" s="29">
        <v>0.97242700156985873</v>
      </c>
    </row>
    <row r="61" spans="11:25" x14ac:dyDescent="0.3">
      <c r="K61" s="27">
        <v>85</v>
      </c>
      <c r="L61" s="28" t="s">
        <v>128</v>
      </c>
      <c r="M61" s="29">
        <v>300</v>
      </c>
      <c r="N61" s="29">
        <v>675</v>
      </c>
      <c r="O61" s="30">
        <v>147.6129</v>
      </c>
      <c r="P61" s="30">
        <v>0.41654433862433859</v>
      </c>
      <c r="Q61" s="29">
        <v>1</v>
      </c>
      <c r="S61" s="27">
        <v>85</v>
      </c>
      <c r="T61" s="28" t="s">
        <v>128</v>
      </c>
      <c r="U61" s="29">
        <v>300</v>
      </c>
      <c r="V61" s="29">
        <v>675</v>
      </c>
      <c r="W61" s="30">
        <v>145.79519999999999</v>
      </c>
      <c r="X61" s="30">
        <v>0.41141502645502642</v>
      </c>
      <c r="Y61" s="29">
        <v>1</v>
      </c>
    </row>
    <row r="62" spans="11:25" x14ac:dyDescent="0.3">
      <c r="K62" s="27">
        <v>86</v>
      </c>
      <c r="L62" s="28" t="s">
        <v>128</v>
      </c>
      <c r="M62" s="29">
        <v>300</v>
      </c>
      <c r="N62" s="29">
        <v>675</v>
      </c>
      <c r="O62" s="30">
        <v>152.4554</v>
      </c>
      <c r="P62" s="30">
        <v>0.43020924162257496</v>
      </c>
      <c r="Q62" s="29">
        <v>1</v>
      </c>
      <c r="S62" s="27">
        <v>86</v>
      </c>
      <c r="T62" s="28" t="s">
        <v>128</v>
      </c>
      <c r="U62" s="29">
        <v>300</v>
      </c>
      <c r="V62" s="29">
        <v>675</v>
      </c>
      <c r="W62" s="30">
        <v>150.8279</v>
      </c>
      <c r="X62" s="30">
        <v>0.42561664902998236</v>
      </c>
      <c r="Y62" s="29">
        <v>1</v>
      </c>
    </row>
    <row r="63" spans="11:25" x14ac:dyDescent="0.3">
      <c r="K63" s="27">
        <v>69</v>
      </c>
      <c r="L63" s="28" t="s">
        <v>129</v>
      </c>
      <c r="M63" s="29">
        <v>700</v>
      </c>
      <c r="N63" s="29">
        <v>275</v>
      </c>
      <c r="O63" s="30">
        <v>232.27690000000001</v>
      </c>
      <c r="P63" s="30">
        <v>0.68950471243042677</v>
      </c>
      <c r="Q63" s="29">
        <v>0.96961175966890245</v>
      </c>
      <c r="S63" s="27">
        <v>69</v>
      </c>
      <c r="T63" s="28" t="s">
        <v>129</v>
      </c>
      <c r="U63" s="29">
        <v>700</v>
      </c>
      <c r="V63" s="29">
        <v>275</v>
      </c>
      <c r="W63" s="30">
        <v>227.29640000000001</v>
      </c>
      <c r="X63" s="30">
        <v>0.67472029684601109</v>
      </c>
      <c r="Y63" s="29">
        <v>0.9809843870415299</v>
      </c>
    </row>
    <row r="64" spans="11:25" x14ac:dyDescent="0.3">
      <c r="K64" s="27">
        <v>80</v>
      </c>
      <c r="L64" s="28" t="s">
        <v>128</v>
      </c>
      <c r="M64" s="29">
        <v>300</v>
      </c>
      <c r="N64" s="29">
        <v>675</v>
      </c>
      <c r="O64" s="30">
        <v>111.6468</v>
      </c>
      <c r="P64" s="30">
        <v>0.3150526984126984</v>
      </c>
      <c r="Q64" s="29">
        <v>1</v>
      </c>
      <c r="S64" s="27">
        <v>80</v>
      </c>
      <c r="T64" s="28" t="s">
        <v>128</v>
      </c>
      <c r="U64" s="29">
        <v>300</v>
      </c>
      <c r="V64" s="29">
        <v>675</v>
      </c>
      <c r="W64" s="30">
        <v>110.738</v>
      </c>
      <c r="X64" s="30">
        <v>0.31248818342151674</v>
      </c>
      <c r="Y64" s="29">
        <v>1</v>
      </c>
    </row>
    <row r="65" spans="11:25" x14ac:dyDescent="0.3">
      <c r="K65" s="27">
        <v>81</v>
      </c>
      <c r="L65" s="28" t="s">
        <v>128</v>
      </c>
      <c r="M65" s="29">
        <v>300</v>
      </c>
      <c r="N65" s="29">
        <v>675</v>
      </c>
      <c r="O65" s="30">
        <v>87.216899999999995</v>
      </c>
      <c r="P65" s="30">
        <v>0.24611470899470897</v>
      </c>
      <c r="Q65" s="29">
        <v>1</v>
      </c>
      <c r="S65" s="27">
        <v>81</v>
      </c>
      <c r="T65" s="28" t="s">
        <v>128</v>
      </c>
      <c r="U65" s="29">
        <v>300</v>
      </c>
      <c r="V65" s="29">
        <v>675</v>
      </c>
      <c r="W65" s="30">
        <v>86.003399999999999</v>
      </c>
      <c r="X65" s="30">
        <v>0.24269037037037036</v>
      </c>
      <c r="Y65" s="29">
        <v>1</v>
      </c>
    </row>
    <row r="66" spans="11:25" x14ac:dyDescent="0.3">
      <c r="K66" s="27">
        <v>68</v>
      </c>
      <c r="L66" s="28" t="s">
        <v>129</v>
      </c>
      <c r="M66" s="29">
        <v>700</v>
      </c>
      <c r="N66" s="29">
        <v>275</v>
      </c>
      <c r="O66" s="30">
        <v>234.9359</v>
      </c>
      <c r="P66" s="30">
        <v>0.69739784786641923</v>
      </c>
      <c r="Q66" s="29">
        <v>0.96354011702583142</v>
      </c>
      <c r="S66" s="27">
        <v>68</v>
      </c>
      <c r="T66" s="28" t="s">
        <v>129</v>
      </c>
      <c r="U66" s="29">
        <v>700</v>
      </c>
      <c r="V66" s="29">
        <v>275</v>
      </c>
      <c r="W66" s="30">
        <v>231.12119999999999</v>
      </c>
      <c r="X66" s="30">
        <v>0.68607406307977736</v>
      </c>
      <c r="Y66" s="29">
        <v>0.97225072070786356</v>
      </c>
    </row>
    <row r="67" spans="11:25" x14ac:dyDescent="0.3">
      <c r="K67" s="27">
        <v>83</v>
      </c>
      <c r="L67" s="28" t="s">
        <v>128</v>
      </c>
      <c r="M67" s="29">
        <v>300</v>
      </c>
      <c r="N67" s="29">
        <v>675</v>
      </c>
      <c r="O67" s="30">
        <v>147.703</v>
      </c>
      <c r="P67" s="30">
        <v>0.41679858906525574</v>
      </c>
      <c r="Q67" s="29">
        <v>1</v>
      </c>
      <c r="S67" s="27">
        <v>83</v>
      </c>
      <c r="T67" s="28" t="s">
        <v>128</v>
      </c>
      <c r="U67" s="29">
        <v>300</v>
      </c>
      <c r="V67" s="29">
        <v>675</v>
      </c>
      <c r="W67" s="30">
        <v>145.8528</v>
      </c>
      <c r="X67" s="30">
        <v>0.41157756613756613</v>
      </c>
      <c r="Y67" s="29">
        <v>1</v>
      </c>
    </row>
    <row r="68" spans="11:25" x14ac:dyDescent="0.3">
      <c r="K68" s="27">
        <v>84</v>
      </c>
      <c r="L68" s="28" t="s">
        <v>128</v>
      </c>
      <c r="M68" s="29">
        <v>300</v>
      </c>
      <c r="N68" s="29">
        <v>675</v>
      </c>
      <c r="O68" s="30">
        <v>152.54560000000001</v>
      </c>
      <c r="P68" s="30">
        <v>0.43046377425044091</v>
      </c>
      <c r="Q68" s="29">
        <v>1</v>
      </c>
      <c r="S68" s="27">
        <v>84</v>
      </c>
      <c r="T68" s="28" t="s">
        <v>128</v>
      </c>
      <c r="U68" s="29">
        <v>300</v>
      </c>
      <c r="V68" s="29">
        <v>675</v>
      </c>
      <c r="W68" s="30">
        <v>150.87219999999999</v>
      </c>
      <c r="X68" s="30">
        <v>0.42574165784832446</v>
      </c>
      <c r="Y68" s="29">
        <v>1</v>
      </c>
    </row>
    <row r="69" spans="11:25" x14ac:dyDescent="0.3">
      <c r="K69" s="27">
        <v>70</v>
      </c>
      <c r="L69" s="28" t="s">
        <v>129</v>
      </c>
      <c r="M69" s="29">
        <v>700</v>
      </c>
      <c r="N69" s="29">
        <v>275</v>
      </c>
      <c r="O69" s="30">
        <v>231.71899999999999</v>
      </c>
      <c r="P69" s="30">
        <v>0.68784860853432284</v>
      </c>
      <c r="Q69" s="29">
        <v>0.97088568574282863</v>
      </c>
      <c r="S69" s="27">
        <v>70</v>
      </c>
      <c r="T69" s="28" t="s">
        <v>129</v>
      </c>
      <c r="U69" s="29">
        <v>700</v>
      </c>
      <c r="V69" s="29">
        <v>275</v>
      </c>
      <c r="W69" s="30">
        <v>227.24299999999999</v>
      </c>
      <c r="X69" s="30">
        <v>0.67456178107606679</v>
      </c>
      <c r="Y69" s="29">
        <v>0.98110632224917937</v>
      </c>
    </row>
    <row r="70" spans="11:25" x14ac:dyDescent="0.3">
      <c r="K70" s="27">
        <v>79</v>
      </c>
      <c r="L70" s="28" t="s">
        <v>128</v>
      </c>
      <c r="M70" s="29">
        <v>300</v>
      </c>
      <c r="N70" s="29">
        <v>675</v>
      </c>
      <c r="O70" s="30">
        <v>111.74290000000001</v>
      </c>
      <c r="P70" s="30">
        <v>0.31532388007054674</v>
      </c>
      <c r="Q70" s="29">
        <v>1</v>
      </c>
      <c r="S70" s="27">
        <v>79</v>
      </c>
      <c r="T70" s="28" t="s">
        <v>128</v>
      </c>
      <c r="U70" s="29">
        <v>300</v>
      </c>
      <c r="V70" s="29">
        <v>675</v>
      </c>
      <c r="W70" s="30">
        <v>110.8353</v>
      </c>
      <c r="X70" s="30">
        <v>0.31276275132275133</v>
      </c>
      <c r="Y70" s="29">
        <v>1</v>
      </c>
    </row>
    <row r="71" spans="11:25" x14ac:dyDescent="0.3">
      <c r="K71" s="27">
        <v>63</v>
      </c>
      <c r="L71" s="28" t="s">
        <v>127</v>
      </c>
      <c r="M71" s="29">
        <v>300</v>
      </c>
      <c r="N71" s="29">
        <v>275</v>
      </c>
      <c r="O71" s="30">
        <v>51.144599999999997</v>
      </c>
      <c r="P71" s="30">
        <v>0.35424831168831167</v>
      </c>
      <c r="Q71" s="29">
        <v>1</v>
      </c>
      <c r="S71" s="27">
        <v>63</v>
      </c>
      <c r="T71" s="28" t="s">
        <v>127</v>
      </c>
      <c r="U71" s="29">
        <v>300</v>
      </c>
      <c r="V71" s="29">
        <v>275</v>
      </c>
      <c r="W71" s="30">
        <v>50.582000000000001</v>
      </c>
      <c r="X71" s="30">
        <v>0.35035151515151514</v>
      </c>
      <c r="Y71" s="29">
        <v>1</v>
      </c>
    </row>
    <row r="72" spans="11:25" x14ac:dyDescent="0.3">
      <c r="K72" s="27">
        <v>75</v>
      </c>
      <c r="L72" s="28" t="s">
        <v>128</v>
      </c>
      <c r="M72" s="29">
        <v>300</v>
      </c>
      <c r="N72" s="29">
        <v>675</v>
      </c>
      <c r="O72" s="30">
        <v>114.50360000000001</v>
      </c>
      <c r="P72" s="30">
        <v>0.32311421516754851</v>
      </c>
      <c r="Q72" s="29">
        <v>1</v>
      </c>
      <c r="S72" s="27">
        <v>75</v>
      </c>
      <c r="T72" s="28" t="s">
        <v>128</v>
      </c>
      <c r="U72" s="29">
        <v>300</v>
      </c>
      <c r="V72" s="29">
        <v>675</v>
      </c>
      <c r="W72" s="30">
        <v>113.4181</v>
      </c>
      <c r="X72" s="30">
        <v>0.3200510758377425</v>
      </c>
      <c r="Y72" s="29">
        <v>1</v>
      </c>
    </row>
    <row r="73" spans="11:25" x14ac:dyDescent="0.3">
      <c r="K73" s="27">
        <v>71</v>
      </c>
      <c r="L73" s="28" t="s">
        <v>129</v>
      </c>
      <c r="M73" s="29">
        <v>700</v>
      </c>
      <c r="N73" s="29">
        <v>275</v>
      </c>
      <c r="O73" s="30">
        <v>183.10830000000001</v>
      </c>
      <c r="P73" s="30">
        <v>0.54354968460111319</v>
      </c>
      <c r="Q73" s="29">
        <v>1</v>
      </c>
      <c r="S73" s="27">
        <v>71</v>
      </c>
      <c r="T73" s="28" t="s">
        <v>129</v>
      </c>
      <c r="U73" s="29">
        <v>700</v>
      </c>
      <c r="V73" s="29">
        <v>275</v>
      </c>
      <c r="W73" s="30">
        <v>176.7002</v>
      </c>
      <c r="X73" s="30">
        <v>0.524527495361781</v>
      </c>
      <c r="Y73" s="29">
        <v>1</v>
      </c>
    </row>
    <row r="74" spans="11:25" x14ac:dyDescent="0.3">
      <c r="K74" s="27">
        <v>72</v>
      </c>
      <c r="L74" s="28" t="s">
        <v>129</v>
      </c>
      <c r="M74" s="29">
        <v>700</v>
      </c>
      <c r="N74" s="29">
        <v>275</v>
      </c>
      <c r="O74" s="30">
        <v>182.15459999999999</v>
      </c>
      <c r="P74" s="30">
        <v>0.54071866419294978</v>
      </c>
      <c r="Q74" s="29">
        <v>1</v>
      </c>
      <c r="S74" s="27">
        <v>72</v>
      </c>
      <c r="T74" s="28" t="s">
        <v>129</v>
      </c>
      <c r="U74" s="29">
        <v>700</v>
      </c>
      <c r="V74" s="29">
        <v>275</v>
      </c>
      <c r="W74" s="30">
        <v>175.20009999999999</v>
      </c>
      <c r="X74" s="30">
        <v>0.5200745083487941</v>
      </c>
      <c r="Y74" s="29">
        <v>1</v>
      </c>
    </row>
    <row r="75" spans="11:25" x14ac:dyDescent="0.3">
      <c r="K75" s="27">
        <v>76</v>
      </c>
      <c r="L75" s="28" t="s">
        <v>128</v>
      </c>
      <c r="M75" s="29">
        <v>300</v>
      </c>
      <c r="N75" s="29">
        <v>675</v>
      </c>
      <c r="O75" s="30">
        <v>109.5194</v>
      </c>
      <c r="P75" s="30">
        <v>0.3090494532627866</v>
      </c>
      <c r="Q75" s="29">
        <v>1</v>
      </c>
      <c r="S75" s="27">
        <v>76</v>
      </c>
      <c r="T75" s="28" t="s">
        <v>128</v>
      </c>
      <c r="U75" s="29">
        <v>300</v>
      </c>
      <c r="V75" s="29">
        <v>675</v>
      </c>
      <c r="W75" s="30">
        <v>109.2398</v>
      </c>
      <c r="X75" s="30">
        <v>0.30826045855379192</v>
      </c>
      <c r="Y75" s="29">
        <v>1</v>
      </c>
    </row>
    <row r="76" spans="11:25" x14ac:dyDescent="0.3">
      <c r="K76" s="27">
        <v>64</v>
      </c>
      <c r="L76" s="28" t="s">
        <v>127</v>
      </c>
      <c r="M76" s="29">
        <v>300</v>
      </c>
      <c r="N76" s="29">
        <v>275</v>
      </c>
      <c r="O76" s="30">
        <v>63.929600000000001</v>
      </c>
      <c r="P76" s="30">
        <v>0.44280242424242422</v>
      </c>
      <c r="Q76" s="29">
        <v>1</v>
      </c>
      <c r="S76" s="27">
        <v>64</v>
      </c>
      <c r="T76" s="28" t="s">
        <v>127</v>
      </c>
      <c r="U76" s="29">
        <v>300</v>
      </c>
      <c r="V76" s="29">
        <v>275</v>
      </c>
      <c r="W76" s="30">
        <v>63.2395</v>
      </c>
      <c r="X76" s="30">
        <v>0.43802251082251081</v>
      </c>
      <c r="Y76" s="29">
        <v>1</v>
      </c>
    </row>
    <row r="77" spans="11:25" x14ac:dyDescent="0.3">
      <c r="K77" s="27">
        <v>127</v>
      </c>
      <c r="L77" s="28" t="s">
        <v>127</v>
      </c>
      <c r="M77" s="29">
        <v>300</v>
      </c>
      <c r="N77" s="29">
        <v>275</v>
      </c>
      <c r="O77" s="30">
        <v>57.181899999999999</v>
      </c>
      <c r="P77" s="30">
        <v>0.39606510822510821</v>
      </c>
      <c r="Q77" s="29">
        <v>1</v>
      </c>
      <c r="S77" s="27">
        <v>127</v>
      </c>
      <c r="T77" s="28" t="s">
        <v>127</v>
      </c>
      <c r="U77" s="29">
        <v>300</v>
      </c>
      <c r="V77" s="29">
        <v>275</v>
      </c>
      <c r="W77" s="30">
        <v>57.65</v>
      </c>
      <c r="X77" s="30">
        <v>0.39930735930735933</v>
      </c>
      <c r="Y77" s="29">
        <v>1</v>
      </c>
    </row>
    <row r="78" spans="11:25" x14ac:dyDescent="0.3">
      <c r="K78" s="27">
        <v>139</v>
      </c>
      <c r="L78" s="28" t="s">
        <v>128</v>
      </c>
      <c r="M78" s="29">
        <v>300</v>
      </c>
      <c r="N78" s="29">
        <v>675</v>
      </c>
      <c r="O78" s="30">
        <v>126.5194</v>
      </c>
      <c r="P78" s="30">
        <v>0.35702123456790125</v>
      </c>
      <c r="Q78" s="29">
        <v>1</v>
      </c>
      <c r="S78" s="27">
        <v>139</v>
      </c>
      <c r="T78" s="28" t="s">
        <v>128</v>
      </c>
      <c r="U78" s="29">
        <v>300</v>
      </c>
      <c r="V78" s="29">
        <v>675</v>
      </c>
      <c r="W78" s="30">
        <v>126.9217</v>
      </c>
      <c r="X78" s="30">
        <v>0.35815647266313932</v>
      </c>
      <c r="Y78" s="29">
        <v>1</v>
      </c>
    </row>
    <row r="79" spans="11:25" x14ac:dyDescent="0.3">
      <c r="K79" s="27">
        <v>135</v>
      </c>
      <c r="L79" s="28" t="s">
        <v>129</v>
      </c>
      <c r="M79" s="29">
        <v>700</v>
      </c>
      <c r="N79" s="29">
        <v>275</v>
      </c>
      <c r="O79" s="30">
        <v>226.9863</v>
      </c>
      <c r="P79" s="30">
        <v>0.67379977736549157</v>
      </c>
      <c r="Q79" s="29">
        <v>0.98169247894962186</v>
      </c>
      <c r="S79" s="27">
        <v>135</v>
      </c>
      <c r="T79" s="28" t="s">
        <v>129</v>
      </c>
      <c r="U79" s="29">
        <v>700</v>
      </c>
      <c r="V79" s="29">
        <v>275</v>
      </c>
      <c r="W79" s="30">
        <v>231.06489999999999</v>
      </c>
      <c r="X79" s="30">
        <v>0.68590693877551023</v>
      </c>
      <c r="Y79" s="29">
        <v>0.97237927786499212</v>
      </c>
    </row>
    <row r="80" spans="11:25" x14ac:dyDescent="0.3">
      <c r="K80" s="27">
        <v>136</v>
      </c>
      <c r="L80" s="28" t="s">
        <v>129</v>
      </c>
      <c r="M80" s="29">
        <v>700</v>
      </c>
      <c r="N80" s="29">
        <v>275</v>
      </c>
      <c r="O80" s="30">
        <v>227.88810000000001</v>
      </c>
      <c r="P80" s="30">
        <v>0.67647673469387759</v>
      </c>
      <c r="Q80" s="29">
        <v>0.97963328100470959</v>
      </c>
      <c r="S80" s="27">
        <v>136</v>
      </c>
      <c r="T80" s="28" t="s">
        <v>129</v>
      </c>
      <c r="U80" s="29">
        <v>700</v>
      </c>
      <c r="V80" s="29">
        <v>275</v>
      </c>
      <c r="W80" s="30">
        <v>231.43539999999999</v>
      </c>
      <c r="X80" s="30">
        <v>0.6870067532467532</v>
      </c>
      <c r="Y80" s="29">
        <v>0.97153326673326679</v>
      </c>
    </row>
    <row r="81" spans="11:25" x14ac:dyDescent="0.3">
      <c r="K81" s="27">
        <v>140</v>
      </c>
      <c r="L81" s="28" t="s">
        <v>128</v>
      </c>
      <c r="M81" s="29">
        <v>300</v>
      </c>
      <c r="N81" s="29">
        <v>675</v>
      </c>
      <c r="O81" s="30">
        <v>123.3967</v>
      </c>
      <c r="P81" s="30">
        <v>0.3482093827160494</v>
      </c>
      <c r="Q81" s="29">
        <v>1</v>
      </c>
      <c r="S81" s="27">
        <v>140</v>
      </c>
      <c r="T81" s="28" t="s">
        <v>128</v>
      </c>
      <c r="U81" s="29">
        <v>300</v>
      </c>
      <c r="V81" s="29">
        <v>675</v>
      </c>
      <c r="W81" s="30">
        <v>123.5222</v>
      </c>
      <c r="X81" s="30">
        <v>0.34856352733686063</v>
      </c>
      <c r="Y81" s="29">
        <v>1</v>
      </c>
    </row>
    <row r="82" spans="11:25" x14ac:dyDescent="0.3">
      <c r="K82" s="27">
        <v>128</v>
      </c>
      <c r="L82" s="28" t="s">
        <v>127</v>
      </c>
      <c r="M82" s="29">
        <v>300</v>
      </c>
      <c r="N82" s="29">
        <v>275</v>
      </c>
      <c r="O82" s="30">
        <v>69.693600000000004</v>
      </c>
      <c r="P82" s="30">
        <v>0.4827262337662338</v>
      </c>
      <c r="Q82" s="29">
        <v>1</v>
      </c>
      <c r="S82" s="27">
        <v>128</v>
      </c>
      <c r="T82" s="28" t="s">
        <v>127</v>
      </c>
      <c r="U82" s="29">
        <v>300</v>
      </c>
      <c r="V82" s="29">
        <v>275</v>
      </c>
      <c r="W82" s="30">
        <v>70.182500000000005</v>
      </c>
      <c r="X82" s="30">
        <v>0.48611255411255411</v>
      </c>
      <c r="Y82" s="29">
        <v>1</v>
      </c>
    </row>
    <row r="83" spans="11:25" x14ac:dyDescent="0.3">
      <c r="K83" s="27">
        <v>144</v>
      </c>
      <c r="L83" s="28" t="s">
        <v>128</v>
      </c>
      <c r="M83" s="29">
        <v>300</v>
      </c>
      <c r="N83" s="29">
        <v>675</v>
      </c>
      <c r="O83" s="30">
        <v>93.886399999999995</v>
      </c>
      <c r="P83" s="30">
        <v>0.26493516754850088</v>
      </c>
      <c r="Q83" s="29">
        <v>1</v>
      </c>
      <c r="S83" s="27">
        <v>144</v>
      </c>
      <c r="T83" s="28" t="s">
        <v>128</v>
      </c>
      <c r="U83" s="29">
        <v>300</v>
      </c>
      <c r="V83" s="29">
        <v>675</v>
      </c>
      <c r="W83" s="30">
        <v>95.35</v>
      </c>
      <c r="X83" s="30">
        <v>0.26906525573192241</v>
      </c>
      <c r="Y83" s="29">
        <v>1</v>
      </c>
    </row>
    <row r="84" spans="11:25" x14ac:dyDescent="0.3">
      <c r="K84" s="27">
        <v>129</v>
      </c>
      <c r="L84" s="28" t="s">
        <v>129</v>
      </c>
      <c r="M84" s="29">
        <v>700</v>
      </c>
      <c r="N84" s="29">
        <v>275</v>
      </c>
      <c r="O84" s="30">
        <v>285.0548</v>
      </c>
      <c r="P84" s="30">
        <v>0.84617380333951764</v>
      </c>
      <c r="Q84" s="29">
        <v>0.84909707435421722</v>
      </c>
      <c r="S84" s="27">
        <v>129</v>
      </c>
      <c r="T84" s="28" t="s">
        <v>129</v>
      </c>
      <c r="U84" s="29">
        <v>700</v>
      </c>
      <c r="V84" s="29">
        <v>275</v>
      </c>
      <c r="W84" s="30">
        <v>286.9033</v>
      </c>
      <c r="X84" s="30">
        <v>0.85166100185528748</v>
      </c>
      <c r="Y84" s="29">
        <v>0.8448761524190096</v>
      </c>
    </row>
    <row r="85" spans="11:25" x14ac:dyDescent="0.3">
      <c r="K85" s="27">
        <v>147</v>
      </c>
      <c r="L85" s="28" t="s">
        <v>128</v>
      </c>
      <c r="M85" s="29">
        <v>300</v>
      </c>
      <c r="N85" s="29">
        <v>675</v>
      </c>
      <c r="O85" s="30">
        <v>167.75960000000001</v>
      </c>
      <c r="P85" s="30">
        <v>0.47339569664902997</v>
      </c>
      <c r="Q85" s="29">
        <v>1</v>
      </c>
      <c r="S85" s="27">
        <v>147</v>
      </c>
      <c r="T85" s="28" t="s">
        <v>128</v>
      </c>
      <c r="U85" s="29">
        <v>300</v>
      </c>
      <c r="V85" s="29">
        <v>675</v>
      </c>
      <c r="W85" s="30">
        <v>168.36109999999999</v>
      </c>
      <c r="X85" s="30">
        <v>0.4750930511463845</v>
      </c>
      <c r="Y85" s="29">
        <v>1</v>
      </c>
    </row>
    <row r="86" spans="11:25" x14ac:dyDescent="0.3">
      <c r="K86" s="27">
        <v>148</v>
      </c>
      <c r="L86" s="28" t="s">
        <v>128</v>
      </c>
      <c r="M86" s="29">
        <v>300</v>
      </c>
      <c r="N86" s="29">
        <v>675</v>
      </c>
      <c r="O86" s="30">
        <v>169.6328</v>
      </c>
      <c r="P86" s="30">
        <v>0.47868162257495595</v>
      </c>
      <c r="Q86" s="29">
        <v>1</v>
      </c>
      <c r="S86" s="27">
        <v>148</v>
      </c>
      <c r="T86" s="28" t="s">
        <v>128</v>
      </c>
      <c r="U86" s="29">
        <v>300</v>
      </c>
      <c r="V86" s="29">
        <v>675</v>
      </c>
      <c r="W86" s="30">
        <v>170.96369999999999</v>
      </c>
      <c r="X86" s="30">
        <v>0.48243724867724863</v>
      </c>
      <c r="Y86" s="29">
        <v>1</v>
      </c>
    </row>
    <row r="87" spans="11:25" x14ac:dyDescent="0.3">
      <c r="K87" s="27">
        <v>131</v>
      </c>
      <c r="L87" s="28" t="s">
        <v>129</v>
      </c>
      <c r="M87" s="29">
        <v>700</v>
      </c>
      <c r="N87" s="29">
        <v>275</v>
      </c>
      <c r="O87" s="30">
        <v>283.4631</v>
      </c>
      <c r="P87" s="30">
        <v>0.8414489053803339</v>
      </c>
      <c r="Q87" s="29">
        <v>0.85273161124589703</v>
      </c>
      <c r="S87" s="27">
        <v>131</v>
      </c>
      <c r="T87" s="28" t="s">
        <v>129</v>
      </c>
      <c r="U87" s="29">
        <v>700</v>
      </c>
      <c r="V87" s="29">
        <v>275</v>
      </c>
      <c r="W87" s="30">
        <v>284.93860000000001</v>
      </c>
      <c r="X87" s="30">
        <v>0.8458288682745827</v>
      </c>
      <c r="Y87" s="29">
        <v>0.84936240901955173</v>
      </c>
    </row>
    <row r="88" spans="11:25" x14ac:dyDescent="0.3">
      <c r="K88" s="27">
        <v>142</v>
      </c>
      <c r="L88" s="28" t="s">
        <v>128</v>
      </c>
      <c r="M88" s="29">
        <v>300</v>
      </c>
      <c r="N88" s="29">
        <v>675</v>
      </c>
      <c r="O88" s="30">
        <v>120.1189</v>
      </c>
      <c r="P88" s="30">
        <v>0.33895985890652558</v>
      </c>
      <c r="Q88" s="29">
        <v>1</v>
      </c>
      <c r="S88" s="27">
        <v>142</v>
      </c>
      <c r="T88" s="28" t="s">
        <v>128</v>
      </c>
      <c r="U88" s="29">
        <v>300</v>
      </c>
      <c r="V88" s="29">
        <v>675</v>
      </c>
      <c r="W88" s="30">
        <v>120.3937</v>
      </c>
      <c r="X88" s="30">
        <v>0.33973530864197532</v>
      </c>
      <c r="Y88" s="29">
        <v>1</v>
      </c>
    </row>
    <row r="89" spans="11:25" x14ac:dyDescent="0.3">
      <c r="K89" s="27">
        <v>143</v>
      </c>
      <c r="L89" s="28" t="s">
        <v>128</v>
      </c>
      <c r="M89" s="29">
        <v>300</v>
      </c>
      <c r="N89" s="29">
        <v>675</v>
      </c>
      <c r="O89" s="30">
        <v>93.940299999999993</v>
      </c>
      <c r="P89" s="30">
        <v>0.26508726631393292</v>
      </c>
      <c r="Q89" s="29">
        <v>1</v>
      </c>
      <c r="S89" s="27">
        <v>143</v>
      </c>
      <c r="T89" s="28" t="s">
        <v>128</v>
      </c>
      <c r="U89" s="29">
        <v>300</v>
      </c>
      <c r="V89" s="29">
        <v>675</v>
      </c>
      <c r="W89" s="30">
        <v>95.377099999999999</v>
      </c>
      <c r="X89" s="30">
        <v>0.26914172839506173</v>
      </c>
      <c r="Y89" s="29">
        <v>1</v>
      </c>
    </row>
    <row r="90" spans="11:25" x14ac:dyDescent="0.3">
      <c r="K90" s="27">
        <v>130</v>
      </c>
      <c r="L90" s="28" t="s">
        <v>129</v>
      </c>
      <c r="M90" s="29">
        <v>700</v>
      </c>
      <c r="N90" s="29">
        <v>275</v>
      </c>
      <c r="O90" s="30">
        <v>285.27600000000001</v>
      </c>
      <c r="P90" s="30">
        <v>0.84683042671614095</v>
      </c>
      <c r="Q90" s="29">
        <v>0.84859197944912235</v>
      </c>
      <c r="S90" s="27">
        <v>130</v>
      </c>
      <c r="T90" s="28" t="s">
        <v>129</v>
      </c>
      <c r="U90" s="29">
        <v>700</v>
      </c>
      <c r="V90" s="29">
        <v>275</v>
      </c>
      <c r="W90" s="30">
        <v>287.03469999999999</v>
      </c>
      <c r="X90" s="30">
        <v>0.85205105751391474</v>
      </c>
      <c r="Y90" s="29">
        <v>0.84457610960468099</v>
      </c>
    </row>
    <row r="91" spans="11:25" x14ac:dyDescent="0.3">
      <c r="K91" s="27">
        <v>145</v>
      </c>
      <c r="L91" s="28" t="s">
        <v>128</v>
      </c>
      <c r="M91" s="29">
        <v>300</v>
      </c>
      <c r="N91" s="29">
        <v>675</v>
      </c>
      <c r="O91" s="30">
        <v>167.8553</v>
      </c>
      <c r="P91" s="30">
        <v>0.47366574955908286</v>
      </c>
      <c r="Q91" s="29">
        <v>1</v>
      </c>
      <c r="S91" s="27">
        <v>145</v>
      </c>
      <c r="T91" s="28" t="s">
        <v>128</v>
      </c>
      <c r="U91" s="29">
        <v>300</v>
      </c>
      <c r="V91" s="29">
        <v>675</v>
      </c>
      <c r="W91" s="30">
        <v>168.39269999999999</v>
      </c>
      <c r="X91" s="30">
        <v>0.47518222222222217</v>
      </c>
      <c r="Y91" s="29">
        <v>1</v>
      </c>
    </row>
    <row r="92" spans="11:25" x14ac:dyDescent="0.3">
      <c r="K92" s="27">
        <v>146</v>
      </c>
      <c r="L92" s="28" t="s">
        <v>128</v>
      </c>
      <c r="M92" s="29">
        <v>300</v>
      </c>
      <c r="N92" s="29">
        <v>675</v>
      </c>
      <c r="O92" s="30">
        <v>169.721</v>
      </c>
      <c r="P92" s="30">
        <v>0.4789305114638448</v>
      </c>
      <c r="Q92" s="29">
        <v>1</v>
      </c>
      <c r="S92" s="27">
        <v>146</v>
      </c>
      <c r="T92" s="28" t="s">
        <v>128</v>
      </c>
      <c r="U92" s="29">
        <v>300</v>
      </c>
      <c r="V92" s="29">
        <v>675</v>
      </c>
      <c r="W92" s="30">
        <v>171.0119</v>
      </c>
      <c r="X92" s="30">
        <v>0.48257326278659612</v>
      </c>
      <c r="Y92" s="29">
        <v>1</v>
      </c>
    </row>
    <row r="93" spans="11:25" x14ac:dyDescent="0.3">
      <c r="K93" s="27">
        <v>132</v>
      </c>
      <c r="L93" s="28" t="s">
        <v>129</v>
      </c>
      <c r="M93" s="29">
        <v>700</v>
      </c>
      <c r="N93" s="29">
        <v>275</v>
      </c>
      <c r="O93" s="30">
        <v>283.61450000000002</v>
      </c>
      <c r="P93" s="30">
        <v>0.84189833024118743</v>
      </c>
      <c r="Q93" s="29">
        <v>0.85238589981447122</v>
      </c>
      <c r="S93" s="27">
        <v>132</v>
      </c>
      <c r="T93" s="28" t="s">
        <v>129</v>
      </c>
      <c r="U93" s="29">
        <v>700</v>
      </c>
      <c r="V93" s="29">
        <v>275</v>
      </c>
      <c r="W93" s="30">
        <v>285.05919999999998</v>
      </c>
      <c r="X93" s="30">
        <v>0.84618686456400727</v>
      </c>
      <c r="Y93" s="29">
        <v>0.84908702725845597</v>
      </c>
    </row>
    <row r="94" spans="11:25" x14ac:dyDescent="0.3">
      <c r="K94" s="27">
        <v>141</v>
      </c>
      <c r="L94" s="28" t="s">
        <v>128</v>
      </c>
      <c r="M94" s="29">
        <v>300</v>
      </c>
      <c r="N94" s="29">
        <v>675</v>
      </c>
      <c r="O94" s="30">
        <v>120.18049999999999</v>
      </c>
      <c r="P94" s="30">
        <v>0.33913368606701938</v>
      </c>
      <c r="Q94" s="29">
        <v>1</v>
      </c>
      <c r="S94" s="27">
        <v>141</v>
      </c>
      <c r="T94" s="28" t="s">
        <v>128</v>
      </c>
      <c r="U94" s="29">
        <v>300</v>
      </c>
      <c r="V94" s="29">
        <v>675</v>
      </c>
      <c r="W94" s="30">
        <v>120.4217</v>
      </c>
      <c r="X94" s="30">
        <v>0.33981432098765429</v>
      </c>
      <c r="Y94" s="29">
        <v>1</v>
      </c>
    </row>
    <row r="95" spans="11:25" x14ac:dyDescent="0.3">
      <c r="K95" s="27">
        <v>125</v>
      </c>
      <c r="L95" s="28" t="s">
        <v>127</v>
      </c>
      <c r="M95" s="29">
        <v>300</v>
      </c>
      <c r="N95" s="29">
        <v>275</v>
      </c>
      <c r="O95" s="30">
        <v>57.250399999999999</v>
      </c>
      <c r="P95" s="30">
        <v>0.39653956709956711</v>
      </c>
      <c r="Q95" s="29">
        <v>1</v>
      </c>
      <c r="S95" s="27">
        <v>125</v>
      </c>
      <c r="T95" s="28" t="s">
        <v>127</v>
      </c>
      <c r="U95" s="29">
        <v>300</v>
      </c>
      <c r="V95" s="29">
        <v>275</v>
      </c>
      <c r="W95" s="30">
        <v>57.722099999999998</v>
      </c>
      <c r="X95" s="30">
        <v>0.39980675324675324</v>
      </c>
      <c r="Y95" s="29">
        <v>1</v>
      </c>
    </row>
    <row r="96" spans="11:25" x14ac:dyDescent="0.3">
      <c r="K96" s="27">
        <v>137</v>
      </c>
      <c r="L96" s="28" t="s">
        <v>128</v>
      </c>
      <c r="M96" s="29">
        <v>300</v>
      </c>
      <c r="N96" s="29">
        <v>675</v>
      </c>
      <c r="O96" s="30">
        <v>126.7191</v>
      </c>
      <c r="P96" s="30">
        <v>0.35758476190476191</v>
      </c>
      <c r="Q96" s="29">
        <v>1</v>
      </c>
      <c r="S96" s="27">
        <v>137</v>
      </c>
      <c r="T96" s="28" t="s">
        <v>128</v>
      </c>
      <c r="U96" s="29">
        <v>300</v>
      </c>
      <c r="V96" s="29">
        <v>675</v>
      </c>
      <c r="W96" s="30">
        <v>127.07470000000001</v>
      </c>
      <c r="X96" s="30">
        <v>0.35858821869488539</v>
      </c>
      <c r="Y96" s="29">
        <v>1</v>
      </c>
    </row>
    <row r="97" spans="11:25" x14ac:dyDescent="0.3">
      <c r="K97" s="27">
        <v>133</v>
      </c>
      <c r="L97" s="28" t="s">
        <v>129</v>
      </c>
      <c r="M97" s="29">
        <v>700</v>
      </c>
      <c r="N97" s="29">
        <v>275</v>
      </c>
      <c r="O97" s="30">
        <v>227.37049999999999</v>
      </c>
      <c r="P97" s="30">
        <v>0.67494025974025973</v>
      </c>
      <c r="Q97" s="29">
        <v>0.98081518481518482</v>
      </c>
      <c r="S97" s="27">
        <v>133</v>
      </c>
      <c r="T97" s="28" t="s">
        <v>129</v>
      </c>
      <c r="U97" s="29">
        <v>700</v>
      </c>
      <c r="V97" s="29">
        <v>275</v>
      </c>
      <c r="W97" s="30">
        <v>231.19159999999999</v>
      </c>
      <c r="X97" s="30">
        <v>0.68628304267161411</v>
      </c>
      <c r="Y97" s="29">
        <v>0.97208996717568152</v>
      </c>
    </row>
    <row r="98" spans="11:25" x14ac:dyDescent="0.3">
      <c r="K98" s="27">
        <v>134</v>
      </c>
      <c r="L98" s="28" t="s">
        <v>129</v>
      </c>
      <c r="M98" s="29">
        <v>700</v>
      </c>
      <c r="N98" s="29">
        <v>275</v>
      </c>
      <c r="O98" s="30">
        <v>228.30289999999999</v>
      </c>
      <c r="P98" s="30">
        <v>0.67770805194805195</v>
      </c>
      <c r="Q98" s="29">
        <v>0.97868611388611393</v>
      </c>
      <c r="S98" s="27">
        <v>134</v>
      </c>
      <c r="T98" s="28" t="s">
        <v>129</v>
      </c>
      <c r="U98" s="29">
        <v>700</v>
      </c>
      <c r="V98" s="29">
        <v>275</v>
      </c>
      <c r="W98" s="30">
        <v>231.72149999999999</v>
      </c>
      <c r="X98" s="30">
        <v>0.68785602968460113</v>
      </c>
      <c r="Y98" s="29">
        <v>0.97087997716569141</v>
      </c>
    </row>
    <row r="99" spans="11:25" x14ac:dyDescent="0.3">
      <c r="K99" s="27">
        <v>138</v>
      </c>
      <c r="L99" s="28" t="s">
        <v>128</v>
      </c>
      <c r="M99" s="29">
        <v>300</v>
      </c>
      <c r="N99" s="29">
        <v>675</v>
      </c>
      <c r="O99" s="30">
        <v>123.614</v>
      </c>
      <c r="P99" s="30">
        <v>0.34882257495590829</v>
      </c>
      <c r="Q99" s="29">
        <v>1</v>
      </c>
      <c r="S99" s="27">
        <v>138</v>
      </c>
      <c r="T99" s="28" t="s">
        <v>128</v>
      </c>
      <c r="U99" s="29">
        <v>300</v>
      </c>
      <c r="V99" s="29">
        <v>675</v>
      </c>
      <c r="W99" s="30">
        <v>123.6763</v>
      </c>
      <c r="X99" s="30">
        <v>0.34899837742504408</v>
      </c>
      <c r="Y99" s="29">
        <v>1</v>
      </c>
    </row>
    <row r="100" spans="11:25" x14ac:dyDescent="0.3">
      <c r="K100" s="27">
        <v>126</v>
      </c>
      <c r="L100" s="28" t="s">
        <v>127</v>
      </c>
      <c r="M100" s="29">
        <v>300</v>
      </c>
      <c r="N100" s="29">
        <v>275</v>
      </c>
      <c r="O100" s="30">
        <v>69.848299999999995</v>
      </c>
      <c r="P100" s="30">
        <v>0.48379774891774885</v>
      </c>
      <c r="Q100" s="29">
        <v>1</v>
      </c>
      <c r="S100" s="27">
        <v>126</v>
      </c>
      <c r="T100" s="28" t="s">
        <v>127</v>
      </c>
      <c r="U100" s="29">
        <v>300</v>
      </c>
      <c r="V100" s="29">
        <v>275</v>
      </c>
      <c r="W100" s="30">
        <v>70.243099999999998</v>
      </c>
      <c r="X100" s="30">
        <v>0.48653229437229434</v>
      </c>
      <c r="Y100" s="29">
        <v>1</v>
      </c>
    </row>
    <row r="101" spans="11:25" x14ac:dyDescent="0.3">
      <c r="K101" s="27">
        <v>3</v>
      </c>
      <c r="L101" s="28" t="s">
        <v>127</v>
      </c>
      <c r="M101" s="29">
        <v>300</v>
      </c>
      <c r="N101" s="29">
        <v>275</v>
      </c>
      <c r="O101" s="30">
        <v>60.7545</v>
      </c>
      <c r="P101" s="30">
        <v>0.42081038961038963</v>
      </c>
      <c r="Q101" s="29">
        <v>1</v>
      </c>
      <c r="S101" s="27">
        <v>3</v>
      </c>
      <c r="T101" s="28" t="s">
        <v>127</v>
      </c>
      <c r="U101" s="29">
        <v>300</v>
      </c>
      <c r="V101" s="29">
        <v>275</v>
      </c>
      <c r="W101" s="30">
        <v>62.325099999999999</v>
      </c>
      <c r="X101" s="30">
        <v>0.43168900432900431</v>
      </c>
      <c r="Y101" s="29">
        <v>1</v>
      </c>
    </row>
    <row r="102" spans="11:25" x14ac:dyDescent="0.3">
      <c r="K102" s="27">
        <v>15</v>
      </c>
      <c r="L102" s="28" t="s">
        <v>128</v>
      </c>
      <c r="M102" s="29">
        <v>300</v>
      </c>
      <c r="N102" s="29">
        <v>675</v>
      </c>
      <c r="O102" s="30">
        <v>139.9828</v>
      </c>
      <c r="P102" s="30">
        <v>0.39501319223985887</v>
      </c>
      <c r="Q102" s="29">
        <v>1</v>
      </c>
      <c r="S102" s="27">
        <v>15</v>
      </c>
      <c r="T102" s="28" t="s">
        <v>128</v>
      </c>
      <c r="U102" s="29">
        <v>300</v>
      </c>
      <c r="V102" s="29">
        <v>675</v>
      </c>
      <c r="W102" s="30">
        <v>142.6618</v>
      </c>
      <c r="X102" s="30">
        <v>0.40257298059964725</v>
      </c>
      <c r="Y102" s="29">
        <v>1</v>
      </c>
    </row>
    <row r="103" spans="11:25" x14ac:dyDescent="0.3">
      <c r="K103" s="27">
        <v>11</v>
      </c>
      <c r="L103" s="28" t="s">
        <v>129</v>
      </c>
      <c r="M103" s="29">
        <v>700</v>
      </c>
      <c r="N103" s="29">
        <v>275</v>
      </c>
      <c r="O103" s="30">
        <v>226.4325</v>
      </c>
      <c r="P103" s="30">
        <v>0.67215584415584417</v>
      </c>
      <c r="Q103" s="29">
        <v>0.982957042957043</v>
      </c>
      <c r="S103" s="27">
        <v>11</v>
      </c>
      <c r="T103" s="28" t="s">
        <v>129</v>
      </c>
      <c r="U103" s="29">
        <v>700</v>
      </c>
      <c r="V103" s="29">
        <v>275</v>
      </c>
      <c r="W103" s="30">
        <v>236.5566</v>
      </c>
      <c r="X103" s="30">
        <v>0.70220883116883115</v>
      </c>
      <c r="Y103" s="29">
        <v>0.95983936063936071</v>
      </c>
    </row>
    <row r="104" spans="11:25" x14ac:dyDescent="0.3">
      <c r="K104" s="27">
        <v>12</v>
      </c>
      <c r="L104" s="28" t="s">
        <v>129</v>
      </c>
      <c r="M104" s="29">
        <v>700</v>
      </c>
      <c r="N104" s="29">
        <v>275</v>
      </c>
      <c r="O104" s="30">
        <v>227.59020000000001</v>
      </c>
      <c r="P104" s="30">
        <v>0.67559243042671613</v>
      </c>
      <c r="Q104" s="29">
        <v>0.98031351505637221</v>
      </c>
      <c r="S104" s="27">
        <v>12</v>
      </c>
      <c r="T104" s="28" t="s">
        <v>129</v>
      </c>
      <c r="U104" s="29">
        <v>700</v>
      </c>
      <c r="V104" s="29">
        <v>275</v>
      </c>
      <c r="W104" s="30">
        <v>238.5017</v>
      </c>
      <c r="X104" s="30">
        <v>0.70798278293135442</v>
      </c>
      <c r="Y104" s="29">
        <v>0.95539785928357357</v>
      </c>
    </row>
    <row r="105" spans="11:25" x14ac:dyDescent="0.3">
      <c r="K105" s="27">
        <v>16</v>
      </c>
      <c r="L105" s="28" t="s">
        <v>128</v>
      </c>
      <c r="M105" s="29">
        <v>300</v>
      </c>
      <c r="N105" s="29">
        <v>675</v>
      </c>
      <c r="O105" s="30">
        <v>138.7133</v>
      </c>
      <c r="P105" s="30">
        <v>0.39143082892416231</v>
      </c>
      <c r="Q105" s="29">
        <v>1</v>
      </c>
      <c r="S105" s="27">
        <v>16</v>
      </c>
      <c r="T105" s="28" t="s">
        <v>128</v>
      </c>
      <c r="U105" s="29">
        <v>300</v>
      </c>
      <c r="V105" s="29">
        <v>675</v>
      </c>
      <c r="W105" s="30">
        <v>141.55009999999999</v>
      </c>
      <c r="X105" s="30">
        <v>0.39943590828924158</v>
      </c>
      <c r="Y105" s="29">
        <v>1</v>
      </c>
    </row>
    <row r="106" spans="11:25" x14ac:dyDescent="0.3">
      <c r="K106" s="27">
        <v>4</v>
      </c>
      <c r="L106" s="28" t="s">
        <v>127</v>
      </c>
      <c r="M106" s="29">
        <v>300</v>
      </c>
      <c r="N106" s="29">
        <v>275</v>
      </c>
      <c r="O106" s="30">
        <v>60.952800000000003</v>
      </c>
      <c r="P106" s="30">
        <v>0.42218389610389612</v>
      </c>
      <c r="Q106" s="29">
        <v>1</v>
      </c>
      <c r="S106" s="27">
        <v>4</v>
      </c>
      <c r="T106" s="28" t="s">
        <v>127</v>
      </c>
      <c r="U106" s="29">
        <v>300</v>
      </c>
      <c r="V106" s="29">
        <v>275</v>
      </c>
      <c r="W106" s="30">
        <v>61.257199999999997</v>
      </c>
      <c r="X106" s="30">
        <v>0.42429229437229438</v>
      </c>
      <c r="Y106" s="29">
        <v>1</v>
      </c>
    </row>
    <row r="107" spans="11:25" x14ac:dyDescent="0.3">
      <c r="K107" s="27">
        <v>20</v>
      </c>
      <c r="L107" s="28" t="s">
        <v>128</v>
      </c>
      <c r="M107" s="29">
        <v>300</v>
      </c>
      <c r="N107" s="29">
        <v>675</v>
      </c>
      <c r="O107" s="30">
        <v>112.3937</v>
      </c>
      <c r="P107" s="30">
        <v>0.31716035273368604</v>
      </c>
      <c r="Q107" s="29">
        <v>1</v>
      </c>
      <c r="S107" s="27">
        <v>20</v>
      </c>
      <c r="T107" s="28" t="s">
        <v>128</v>
      </c>
      <c r="U107" s="29">
        <v>300</v>
      </c>
      <c r="V107" s="29">
        <v>675</v>
      </c>
      <c r="W107" s="30">
        <v>115.12949999999999</v>
      </c>
      <c r="X107" s="30">
        <v>0.32488042328042327</v>
      </c>
      <c r="Y107" s="29">
        <v>1</v>
      </c>
    </row>
    <row r="108" spans="11:25" x14ac:dyDescent="0.3">
      <c r="K108" s="27">
        <v>5</v>
      </c>
      <c r="L108" s="28" t="s">
        <v>129</v>
      </c>
      <c r="M108" s="29">
        <v>700</v>
      </c>
      <c r="N108" s="29">
        <v>275</v>
      </c>
      <c r="O108" s="30">
        <v>294.1259</v>
      </c>
      <c r="P108" s="30">
        <v>0.87310100185528761</v>
      </c>
      <c r="Q108" s="29">
        <v>0.8283838447267019</v>
      </c>
      <c r="S108" s="27">
        <v>5</v>
      </c>
      <c r="T108" s="28" t="s">
        <v>129</v>
      </c>
      <c r="U108" s="29">
        <v>700</v>
      </c>
      <c r="V108" s="29">
        <v>275</v>
      </c>
      <c r="W108" s="30">
        <v>308.4033</v>
      </c>
      <c r="X108" s="30">
        <v>0.91548289424860851</v>
      </c>
      <c r="Y108" s="29">
        <v>0.79578238903953191</v>
      </c>
    </row>
    <row r="109" spans="11:25" x14ac:dyDescent="0.3">
      <c r="K109" s="27">
        <v>23</v>
      </c>
      <c r="L109" s="28" t="s">
        <v>128</v>
      </c>
      <c r="M109" s="29">
        <v>300</v>
      </c>
      <c r="N109" s="29">
        <v>675</v>
      </c>
      <c r="O109" s="30">
        <v>178.34389999999999</v>
      </c>
      <c r="P109" s="30">
        <v>0.50326320987654316</v>
      </c>
      <c r="Q109" s="29">
        <v>1</v>
      </c>
      <c r="S109" s="27">
        <v>23</v>
      </c>
      <c r="T109" s="28" t="s">
        <v>128</v>
      </c>
      <c r="U109" s="29">
        <v>300</v>
      </c>
      <c r="V109" s="29">
        <v>675</v>
      </c>
      <c r="W109" s="30">
        <v>181.0317</v>
      </c>
      <c r="X109" s="30">
        <v>0.51084783068783068</v>
      </c>
      <c r="Y109" s="29">
        <v>1</v>
      </c>
    </row>
    <row r="110" spans="11:25" x14ac:dyDescent="0.3">
      <c r="K110" s="27">
        <v>24</v>
      </c>
      <c r="L110" s="28" t="s">
        <v>128</v>
      </c>
      <c r="M110" s="29">
        <v>300</v>
      </c>
      <c r="N110" s="29">
        <v>675</v>
      </c>
      <c r="O110" s="30">
        <v>177.61840000000001</v>
      </c>
      <c r="P110" s="30">
        <v>0.50121594356261023</v>
      </c>
      <c r="Q110" s="29">
        <v>1</v>
      </c>
      <c r="S110" s="27">
        <v>24</v>
      </c>
      <c r="T110" s="28" t="s">
        <v>128</v>
      </c>
      <c r="U110" s="29">
        <v>300</v>
      </c>
      <c r="V110" s="29">
        <v>675</v>
      </c>
      <c r="W110" s="30">
        <v>180.29169999999999</v>
      </c>
      <c r="X110" s="30">
        <v>0.50875964726631384</v>
      </c>
      <c r="Y110" s="29">
        <v>1</v>
      </c>
    </row>
    <row r="111" spans="11:25" x14ac:dyDescent="0.3">
      <c r="K111" s="27">
        <v>7</v>
      </c>
      <c r="L111" s="28" t="s">
        <v>129</v>
      </c>
      <c r="M111" s="29">
        <v>700</v>
      </c>
      <c r="N111" s="29">
        <v>275</v>
      </c>
      <c r="O111" s="30">
        <v>288.86559999999997</v>
      </c>
      <c r="P111" s="30">
        <v>0.8574860111317254</v>
      </c>
      <c r="Q111" s="29">
        <v>0.84039537605251891</v>
      </c>
      <c r="S111" s="27">
        <v>7</v>
      </c>
      <c r="T111" s="28" t="s">
        <v>129</v>
      </c>
      <c r="U111" s="29">
        <v>700</v>
      </c>
      <c r="V111" s="29">
        <v>275</v>
      </c>
      <c r="W111" s="30">
        <v>301.44510000000002</v>
      </c>
      <c r="X111" s="30">
        <v>0.89482775510204093</v>
      </c>
      <c r="Y111" s="29">
        <v>0.81167095761381469</v>
      </c>
    </row>
    <row r="112" spans="11:25" x14ac:dyDescent="0.3">
      <c r="K112" s="27">
        <v>18</v>
      </c>
      <c r="L112" s="28" t="s">
        <v>128</v>
      </c>
      <c r="M112" s="29">
        <v>300</v>
      </c>
      <c r="N112" s="29">
        <v>675</v>
      </c>
      <c r="O112" s="30">
        <v>142.01060000000001</v>
      </c>
      <c r="P112" s="30">
        <v>0.40073537918871255</v>
      </c>
      <c r="Q112" s="29">
        <v>1</v>
      </c>
      <c r="S112" s="27">
        <v>18</v>
      </c>
      <c r="T112" s="28" t="s">
        <v>128</v>
      </c>
      <c r="U112" s="29">
        <v>300</v>
      </c>
      <c r="V112" s="29">
        <v>675</v>
      </c>
      <c r="W112" s="30">
        <v>145.45939999999999</v>
      </c>
      <c r="X112" s="30">
        <v>0.41046744268077601</v>
      </c>
      <c r="Y112" s="29">
        <v>1</v>
      </c>
    </row>
    <row r="113" spans="11:25" x14ac:dyDescent="0.3">
      <c r="K113" s="27">
        <v>19</v>
      </c>
      <c r="L113" s="28" t="s">
        <v>128</v>
      </c>
      <c r="M113" s="29">
        <v>300</v>
      </c>
      <c r="N113" s="29">
        <v>675</v>
      </c>
      <c r="O113" s="30">
        <v>112.4341</v>
      </c>
      <c r="P113" s="30">
        <v>0.31727435626102296</v>
      </c>
      <c r="Q113" s="29">
        <v>1</v>
      </c>
      <c r="S113" s="27">
        <v>19</v>
      </c>
      <c r="T113" s="28" t="s">
        <v>128</v>
      </c>
      <c r="U113" s="29">
        <v>300</v>
      </c>
      <c r="V113" s="29">
        <v>675</v>
      </c>
      <c r="W113" s="30">
        <v>115.1521</v>
      </c>
      <c r="X113" s="30">
        <v>0.32494419753086423</v>
      </c>
      <c r="Y113" s="29">
        <v>1</v>
      </c>
    </row>
    <row r="114" spans="11:25" x14ac:dyDescent="0.3">
      <c r="K114" s="27">
        <v>6</v>
      </c>
      <c r="L114" s="28" t="s">
        <v>129</v>
      </c>
      <c r="M114" s="29">
        <v>700</v>
      </c>
      <c r="N114" s="29">
        <v>275</v>
      </c>
      <c r="O114" s="30">
        <v>294.12029999999999</v>
      </c>
      <c r="P114" s="30">
        <v>0.87308437847866416</v>
      </c>
      <c r="Q114" s="29">
        <v>0.82839663193948909</v>
      </c>
      <c r="S114" s="27">
        <v>6</v>
      </c>
      <c r="T114" s="28" t="s">
        <v>129</v>
      </c>
      <c r="U114" s="29">
        <v>700</v>
      </c>
      <c r="V114" s="29">
        <v>275</v>
      </c>
      <c r="W114" s="30">
        <v>308.08199999999999</v>
      </c>
      <c r="X114" s="30">
        <v>0.91452912801484232</v>
      </c>
      <c r="Y114" s="29">
        <v>0.79651605537319825</v>
      </c>
    </row>
    <row r="115" spans="11:25" x14ac:dyDescent="0.3">
      <c r="K115" s="27">
        <v>21</v>
      </c>
      <c r="L115" s="28" t="s">
        <v>128</v>
      </c>
      <c r="M115" s="29">
        <v>300</v>
      </c>
      <c r="N115" s="29">
        <v>675</v>
      </c>
      <c r="O115" s="30">
        <v>178.37819999999999</v>
      </c>
      <c r="P115" s="30">
        <v>0.50335999999999992</v>
      </c>
      <c r="Q115" s="29">
        <v>1</v>
      </c>
      <c r="S115" s="27">
        <v>21</v>
      </c>
      <c r="T115" s="28" t="s">
        <v>128</v>
      </c>
      <c r="U115" s="29">
        <v>300</v>
      </c>
      <c r="V115" s="29">
        <v>675</v>
      </c>
      <c r="W115" s="30">
        <v>181.04089999999999</v>
      </c>
      <c r="X115" s="30">
        <v>0.51087379188712523</v>
      </c>
      <c r="Y115" s="29">
        <v>1</v>
      </c>
    </row>
    <row r="116" spans="11:25" x14ac:dyDescent="0.3">
      <c r="K116" s="27">
        <v>22</v>
      </c>
      <c r="L116" s="28" t="s">
        <v>128</v>
      </c>
      <c r="M116" s="29">
        <v>300</v>
      </c>
      <c r="N116" s="29">
        <v>675</v>
      </c>
      <c r="O116" s="30">
        <v>177.6429</v>
      </c>
      <c r="P116" s="30">
        <v>0.50128507936507938</v>
      </c>
      <c r="Q116" s="29">
        <v>1</v>
      </c>
      <c r="S116" s="27">
        <v>22</v>
      </c>
      <c r="T116" s="28" t="s">
        <v>128</v>
      </c>
      <c r="U116" s="29">
        <v>300</v>
      </c>
      <c r="V116" s="29">
        <v>675</v>
      </c>
      <c r="W116" s="30">
        <v>180.29640000000001</v>
      </c>
      <c r="X116" s="30">
        <v>0.50877291005291003</v>
      </c>
      <c r="Y116" s="29">
        <v>1</v>
      </c>
    </row>
    <row r="117" spans="11:25" x14ac:dyDescent="0.3">
      <c r="K117" s="27">
        <v>8</v>
      </c>
      <c r="L117" s="28" t="s">
        <v>129</v>
      </c>
      <c r="M117" s="29">
        <v>700</v>
      </c>
      <c r="N117" s="29">
        <v>275</v>
      </c>
      <c r="O117" s="30">
        <v>288.8809</v>
      </c>
      <c r="P117" s="30">
        <v>0.85753142857142861</v>
      </c>
      <c r="Q117" s="29">
        <v>0.8403604395604396</v>
      </c>
      <c r="S117" s="27">
        <v>8</v>
      </c>
      <c r="T117" s="28" t="s">
        <v>129</v>
      </c>
      <c r="U117" s="29">
        <v>700</v>
      </c>
      <c r="V117" s="29">
        <v>275</v>
      </c>
      <c r="W117" s="30">
        <v>301.48919999999998</v>
      </c>
      <c r="X117" s="30">
        <v>0.89495866419294978</v>
      </c>
      <c r="Y117" s="29">
        <v>0.81157025831311558</v>
      </c>
    </row>
    <row r="118" spans="11:25" x14ac:dyDescent="0.3">
      <c r="K118" s="27">
        <v>17</v>
      </c>
      <c r="L118" s="28" t="s">
        <v>128</v>
      </c>
      <c r="M118" s="29">
        <v>300</v>
      </c>
      <c r="N118" s="29">
        <v>675</v>
      </c>
      <c r="O118" s="30">
        <v>142.03579999999999</v>
      </c>
      <c r="P118" s="30">
        <v>0.40080649029982363</v>
      </c>
      <c r="Q118" s="29">
        <v>1</v>
      </c>
      <c r="S118" s="27">
        <v>17</v>
      </c>
      <c r="T118" s="28" t="s">
        <v>128</v>
      </c>
      <c r="U118" s="29">
        <v>300</v>
      </c>
      <c r="V118" s="29">
        <v>675</v>
      </c>
      <c r="W118" s="30">
        <v>145.47210000000001</v>
      </c>
      <c r="X118" s="30">
        <v>0.41050328042328044</v>
      </c>
      <c r="Y118" s="29">
        <v>1</v>
      </c>
    </row>
    <row r="119" spans="11:25" x14ac:dyDescent="0.3">
      <c r="K119" s="27">
        <v>1</v>
      </c>
      <c r="L119" s="28" t="s">
        <v>127</v>
      </c>
      <c r="M119" s="29">
        <v>300</v>
      </c>
      <c r="N119" s="29">
        <v>275</v>
      </c>
      <c r="O119" s="30">
        <v>60.838299999999997</v>
      </c>
      <c r="P119" s="30">
        <v>0.42139082251082249</v>
      </c>
      <c r="Q119" s="29">
        <v>1</v>
      </c>
      <c r="S119" s="27">
        <v>1</v>
      </c>
      <c r="T119" s="28" t="s">
        <v>127</v>
      </c>
      <c r="U119" s="29">
        <v>300</v>
      </c>
      <c r="V119" s="29">
        <v>275</v>
      </c>
      <c r="W119" s="30">
        <v>62.342199999999998</v>
      </c>
      <c r="X119" s="30">
        <v>0.43180744588744585</v>
      </c>
      <c r="Y119" s="29">
        <v>1</v>
      </c>
    </row>
    <row r="120" spans="11:25" x14ac:dyDescent="0.3">
      <c r="K120" s="27">
        <v>13</v>
      </c>
      <c r="L120" s="28" t="s">
        <v>128</v>
      </c>
      <c r="M120" s="29">
        <v>300</v>
      </c>
      <c r="N120" s="29">
        <v>675</v>
      </c>
      <c r="O120" s="30">
        <v>140.06319999999999</v>
      </c>
      <c r="P120" s="30">
        <v>0.39524007054673715</v>
      </c>
      <c r="Q120" s="29">
        <v>1</v>
      </c>
      <c r="S120" s="27">
        <v>13</v>
      </c>
      <c r="T120" s="28" t="s">
        <v>128</v>
      </c>
      <c r="U120" s="29">
        <v>300</v>
      </c>
      <c r="V120" s="29">
        <v>675</v>
      </c>
      <c r="W120" s="30">
        <v>142.5514</v>
      </c>
      <c r="X120" s="30">
        <v>0.40226144620811288</v>
      </c>
      <c r="Y120" s="29">
        <v>1</v>
      </c>
    </row>
    <row r="121" spans="11:25" x14ac:dyDescent="0.3">
      <c r="K121" s="27">
        <v>9</v>
      </c>
      <c r="L121" s="28" t="s">
        <v>129</v>
      </c>
      <c r="M121" s="29">
        <v>700</v>
      </c>
      <c r="N121" s="29">
        <v>275</v>
      </c>
      <c r="O121" s="30">
        <v>226.49440000000001</v>
      </c>
      <c r="P121" s="30">
        <v>0.67233959183673475</v>
      </c>
      <c r="Q121" s="29">
        <v>0.98281569858712714</v>
      </c>
      <c r="S121" s="27">
        <v>9</v>
      </c>
      <c r="T121" s="28" t="s">
        <v>129</v>
      </c>
      <c r="U121" s="29">
        <v>700</v>
      </c>
      <c r="V121" s="29">
        <v>275</v>
      </c>
      <c r="W121" s="30">
        <v>236.75360000000001</v>
      </c>
      <c r="X121" s="30">
        <v>0.70279361781076066</v>
      </c>
      <c r="Y121" s="29">
        <v>0.9593895247609534</v>
      </c>
    </row>
    <row r="122" spans="11:25" x14ac:dyDescent="0.3">
      <c r="K122" s="27">
        <v>10</v>
      </c>
      <c r="L122" s="28" t="s">
        <v>129</v>
      </c>
      <c r="M122" s="29">
        <v>700</v>
      </c>
      <c r="N122" s="29">
        <v>275</v>
      </c>
      <c r="O122" s="30">
        <v>227.6044</v>
      </c>
      <c r="P122" s="30">
        <v>0.67563458256029685</v>
      </c>
      <c r="Q122" s="29">
        <v>0.98028109033823319</v>
      </c>
      <c r="S122" s="27">
        <v>10</v>
      </c>
      <c r="T122" s="28" t="s">
        <v>129</v>
      </c>
      <c r="U122" s="29">
        <v>700</v>
      </c>
      <c r="V122" s="29">
        <v>275</v>
      </c>
      <c r="W122" s="30">
        <v>238.58410000000001</v>
      </c>
      <c r="X122" s="30">
        <v>0.7082273840445269</v>
      </c>
      <c r="Y122" s="29">
        <v>0.95520970458113319</v>
      </c>
    </row>
    <row r="123" spans="11:25" x14ac:dyDescent="0.3">
      <c r="K123" s="27">
        <v>14</v>
      </c>
      <c r="L123" s="28" t="s">
        <v>128</v>
      </c>
      <c r="M123" s="29">
        <v>300</v>
      </c>
      <c r="N123" s="29">
        <v>675</v>
      </c>
      <c r="O123" s="30">
        <v>138.80250000000001</v>
      </c>
      <c r="P123" s="30">
        <v>0.39168253968253969</v>
      </c>
      <c r="Q123" s="29">
        <v>1</v>
      </c>
      <c r="S123" s="27">
        <v>14</v>
      </c>
      <c r="T123" s="28" t="s">
        <v>128</v>
      </c>
      <c r="U123" s="29">
        <v>300</v>
      </c>
      <c r="V123" s="29">
        <v>675</v>
      </c>
      <c r="W123" s="30">
        <v>141.5881</v>
      </c>
      <c r="X123" s="30">
        <v>0.39954313932980601</v>
      </c>
      <c r="Y123" s="29">
        <v>1</v>
      </c>
    </row>
    <row r="124" spans="11:25" x14ac:dyDescent="0.3">
      <c r="K124" s="27">
        <v>2</v>
      </c>
      <c r="L124" s="28" t="s">
        <v>127</v>
      </c>
      <c r="M124" s="29">
        <v>300</v>
      </c>
      <c r="N124" s="29">
        <v>275</v>
      </c>
      <c r="O124" s="30">
        <v>60.884799999999998</v>
      </c>
      <c r="P124" s="30">
        <v>0.42171290043290038</v>
      </c>
      <c r="Q124" s="29">
        <v>1</v>
      </c>
      <c r="S124" s="27">
        <v>2</v>
      </c>
      <c r="T124" s="28" t="s">
        <v>127</v>
      </c>
      <c r="U124" s="29">
        <v>300</v>
      </c>
      <c r="V124" s="29">
        <v>275</v>
      </c>
      <c r="W124" s="30">
        <v>61.289900000000003</v>
      </c>
      <c r="X124" s="30">
        <v>0.42451878787878788</v>
      </c>
      <c r="Y124" s="29">
        <v>1</v>
      </c>
    </row>
  </sheetData>
  <mergeCells count="14">
    <mergeCell ref="S2:Y2"/>
    <mergeCell ref="S3:S4"/>
    <mergeCell ref="T3:T4"/>
    <mergeCell ref="Y3:Y4"/>
    <mergeCell ref="L3:L4"/>
    <mergeCell ref="X3:X4"/>
    <mergeCell ref="F3:H3"/>
    <mergeCell ref="C3:E3"/>
    <mergeCell ref="C2:H2"/>
    <mergeCell ref="B2:B4"/>
    <mergeCell ref="Q3:Q4"/>
    <mergeCell ref="K2:Q2"/>
    <mergeCell ref="K3:K4"/>
    <mergeCell ref="P3:P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5EB8-7875-45C5-ADA5-61A66D5C60BA}">
  <sheetPr codeName="Sayfa14"/>
  <dimension ref="B1:Y124"/>
  <sheetViews>
    <sheetView topLeftCell="M1" zoomScale="80" zoomScaleNormal="80" workbookViewId="0">
      <selection activeCell="S2" sqref="S2:Y124"/>
    </sheetView>
  </sheetViews>
  <sheetFormatPr defaultRowHeight="13.8" x14ac:dyDescent="0.3"/>
  <cols>
    <col min="1" max="1" width="4.6640625" style="11" customWidth="1"/>
    <col min="2" max="2" width="12.88671875" style="26" customWidth="1"/>
    <col min="3" max="8" width="8.88671875" style="26"/>
    <col min="9" max="10" width="8.88671875" style="11"/>
    <col min="11" max="11" width="7.77734375" style="27" customWidth="1"/>
    <col min="12" max="12" width="12.77734375" style="28" customWidth="1"/>
    <col min="13" max="14" width="8.77734375" style="29" customWidth="1"/>
    <col min="15" max="15" width="8.77734375" style="30" customWidth="1"/>
    <col min="16" max="16" width="12.77734375" style="30" customWidth="1"/>
    <col min="17" max="17" width="8.77734375" style="29" customWidth="1"/>
    <col min="18" max="18" width="8.88671875" style="11"/>
    <col min="19" max="19" width="7.77734375" style="27" customWidth="1"/>
    <col min="20" max="20" width="12.77734375" style="28" customWidth="1"/>
    <col min="21" max="22" width="8.77734375" style="29" customWidth="1"/>
    <col min="23" max="23" width="8.77734375" style="30" customWidth="1"/>
    <col min="24" max="24" width="12.77734375" style="30" customWidth="1"/>
    <col min="25" max="25" width="8.77734375" style="29" customWidth="1"/>
    <col min="26" max="16384" width="8.88671875" style="11"/>
  </cols>
  <sheetData>
    <row r="1" spans="2:25" x14ac:dyDescent="0.3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" customHeight="1" x14ac:dyDescent="0.3">
      <c r="B2" s="54" t="s">
        <v>41</v>
      </c>
      <c r="C2" s="55" t="s">
        <v>44</v>
      </c>
      <c r="D2" s="55"/>
      <c r="E2" s="55"/>
      <c r="F2" s="55"/>
      <c r="G2" s="55"/>
      <c r="H2" s="55"/>
      <c r="K2" s="58" t="s">
        <v>89</v>
      </c>
      <c r="L2" s="59"/>
      <c r="M2" s="59"/>
      <c r="N2" s="59"/>
      <c r="O2" s="59"/>
      <c r="P2" s="59"/>
      <c r="Q2" s="60"/>
      <c r="S2" s="58" t="s">
        <v>103</v>
      </c>
      <c r="T2" s="59"/>
      <c r="U2" s="59"/>
      <c r="V2" s="59"/>
      <c r="W2" s="59"/>
      <c r="X2" s="59"/>
      <c r="Y2" s="60"/>
    </row>
    <row r="3" spans="2:25" ht="14.4" customHeight="1" x14ac:dyDescent="0.3">
      <c r="B3" s="54"/>
      <c r="C3" s="55" t="s">
        <v>42</v>
      </c>
      <c r="D3" s="55"/>
      <c r="E3" s="55"/>
      <c r="F3" s="54" t="s">
        <v>43</v>
      </c>
      <c r="G3" s="54"/>
      <c r="H3" s="54"/>
      <c r="K3" s="56" t="s">
        <v>39</v>
      </c>
      <c r="L3" s="56" t="s">
        <v>41</v>
      </c>
      <c r="M3" s="23" t="s">
        <v>98</v>
      </c>
      <c r="N3" s="23" t="s">
        <v>100</v>
      </c>
      <c r="O3" s="23" t="s">
        <v>97</v>
      </c>
      <c r="P3" s="56" t="s">
        <v>102</v>
      </c>
      <c r="Q3" s="56" t="s">
        <v>101</v>
      </c>
      <c r="S3" s="56" t="s">
        <v>39</v>
      </c>
      <c r="T3" s="56" t="s">
        <v>41</v>
      </c>
      <c r="U3" s="23" t="s">
        <v>98</v>
      </c>
      <c r="V3" s="23" t="s">
        <v>100</v>
      </c>
      <c r="W3" s="23" t="s">
        <v>97</v>
      </c>
      <c r="X3" s="56" t="s">
        <v>102</v>
      </c>
      <c r="Y3" s="56" t="s">
        <v>101</v>
      </c>
    </row>
    <row r="4" spans="2:25" ht="15" x14ac:dyDescent="0.3">
      <c r="B4" s="54"/>
      <c r="C4" s="7" t="s">
        <v>941</v>
      </c>
      <c r="D4" s="7" t="s">
        <v>942</v>
      </c>
      <c r="E4" s="7" t="s">
        <v>943</v>
      </c>
      <c r="F4" s="7" t="s">
        <v>944</v>
      </c>
      <c r="G4" s="7" t="s">
        <v>945</v>
      </c>
      <c r="H4" s="7" t="s">
        <v>946</v>
      </c>
      <c r="K4" s="57"/>
      <c r="L4" s="57"/>
      <c r="M4" s="25" t="s">
        <v>99</v>
      </c>
      <c r="N4" s="25" t="s">
        <v>99</v>
      </c>
      <c r="O4" s="25" t="s">
        <v>10</v>
      </c>
      <c r="P4" s="57"/>
      <c r="Q4" s="57"/>
      <c r="S4" s="57"/>
      <c r="T4" s="57"/>
      <c r="U4" s="25" t="s">
        <v>99</v>
      </c>
      <c r="V4" s="25" t="s">
        <v>99</v>
      </c>
      <c r="W4" s="25" t="s">
        <v>10</v>
      </c>
      <c r="X4" s="57"/>
      <c r="Y4" s="57"/>
    </row>
    <row r="5" spans="2:25" x14ac:dyDescent="0.3">
      <c r="B5" s="26" t="s">
        <v>127</v>
      </c>
      <c r="C5" s="26">
        <v>2.5000000000000001E-3</v>
      </c>
      <c r="D5" s="26">
        <v>9.8528304427183775E-3</v>
      </c>
      <c r="E5" s="26">
        <v>1.3137107256957837E-2</v>
      </c>
      <c r="F5" s="26">
        <v>7.4999999999999997E-3</v>
      </c>
      <c r="G5" s="26">
        <v>2.4E-2</v>
      </c>
      <c r="H5" s="26">
        <v>3.2000000000000001E-2</v>
      </c>
      <c r="K5" s="27">
        <v>189</v>
      </c>
      <c r="L5" s="28" t="s">
        <v>127</v>
      </c>
      <c r="M5" s="29">
        <v>300</v>
      </c>
      <c r="N5" s="29">
        <v>275</v>
      </c>
      <c r="O5" s="30">
        <v>11.142899999999999</v>
      </c>
      <c r="P5" s="30">
        <v>7.7180259740259743E-2</v>
      </c>
      <c r="Q5" s="29">
        <v>1</v>
      </c>
      <c r="S5" s="27">
        <v>189</v>
      </c>
      <c r="T5" s="28" t="s">
        <v>127</v>
      </c>
      <c r="U5" s="29">
        <v>300</v>
      </c>
      <c r="V5" s="29">
        <v>275</v>
      </c>
      <c r="W5" s="30">
        <v>9.7898999999999994</v>
      </c>
      <c r="X5" s="30">
        <v>6.7808831168831171E-2</v>
      </c>
      <c r="Y5" s="29">
        <v>1</v>
      </c>
    </row>
    <row r="6" spans="2:25" x14ac:dyDescent="0.3">
      <c r="B6" s="26" t="s">
        <v>128</v>
      </c>
      <c r="C6" s="26">
        <v>2.5000000000000001E-3</v>
      </c>
      <c r="D6" s="26">
        <v>9.6280695936007393E-3</v>
      </c>
      <c r="E6" s="26">
        <v>1.2837426124800986E-2</v>
      </c>
      <c r="F6" s="26">
        <v>7.4999999999999997E-3</v>
      </c>
      <c r="G6" s="26">
        <v>2.4E-2</v>
      </c>
      <c r="H6" s="26">
        <v>3.2000000000000001E-2</v>
      </c>
      <c r="K6" s="27">
        <v>201</v>
      </c>
      <c r="L6" s="28" t="s">
        <v>128</v>
      </c>
      <c r="M6" s="29">
        <v>300</v>
      </c>
      <c r="N6" s="29">
        <v>675</v>
      </c>
      <c r="O6" s="30">
        <v>-53.886000000000003</v>
      </c>
      <c r="P6" s="30">
        <v>0.15205925925925926</v>
      </c>
      <c r="Q6" s="29">
        <v>1</v>
      </c>
      <c r="S6" s="27">
        <v>201</v>
      </c>
      <c r="T6" s="28" t="s">
        <v>128</v>
      </c>
      <c r="U6" s="29">
        <v>300</v>
      </c>
      <c r="V6" s="29">
        <v>675</v>
      </c>
      <c r="W6" s="30">
        <v>-56.616900000000001</v>
      </c>
      <c r="X6" s="30">
        <v>0.15976550264550266</v>
      </c>
      <c r="Y6" s="29">
        <v>1</v>
      </c>
    </row>
    <row r="7" spans="2:25" x14ac:dyDescent="0.3">
      <c r="B7" s="26" t="s">
        <v>129</v>
      </c>
      <c r="C7" s="26">
        <v>2.5000000000000001E-3</v>
      </c>
      <c r="D7" s="26">
        <v>9.6280695936007393E-3</v>
      </c>
      <c r="E7" s="26">
        <v>1.2837426124800986E-2</v>
      </c>
      <c r="F7" s="26">
        <v>7.4999999999999997E-3</v>
      </c>
      <c r="G7" s="26">
        <v>2.4E-2</v>
      </c>
      <c r="H7" s="26">
        <v>3.2000000000000001E-2</v>
      </c>
      <c r="K7" s="27">
        <v>197</v>
      </c>
      <c r="L7" s="28" t="s">
        <v>129</v>
      </c>
      <c r="M7" s="29">
        <v>700</v>
      </c>
      <c r="N7" s="29">
        <v>275</v>
      </c>
      <c r="O7" s="30">
        <v>4.8921999999999999</v>
      </c>
      <c r="P7" s="30">
        <v>1.452230055658627E-2</v>
      </c>
      <c r="Q7" s="29">
        <v>1</v>
      </c>
      <c r="S7" s="27">
        <v>197</v>
      </c>
      <c r="T7" s="28" t="s">
        <v>129</v>
      </c>
      <c r="U7" s="29">
        <v>700</v>
      </c>
      <c r="V7" s="29">
        <v>275</v>
      </c>
      <c r="W7" s="30">
        <v>2.7069000000000001</v>
      </c>
      <c r="X7" s="30">
        <v>8.0353246753246763E-3</v>
      </c>
      <c r="Y7" s="29">
        <v>1</v>
      </c>
    </row>
    <row r="8" spans="2:25" x14ac:dyDescent="0.3">
      <c r="K8" s="27">
        <v>198</v>
      </c>
      <c r="L8" s="28" t="s">
        <v>129</v>
      </c>
      <c r="M8" s="29">
        <v>700</v>
      </c>
      <c r="N8" s="29">
        <v>275</v>
      </c>
      <c r="O8" s="30">
        <v>4.8451000000000004</v>
      </c>
      <c r="P8" s="30">
        <v>1.4382486085343229E-2</v>
      </c>
      <c r="Q8" s="29">
        <v>1</v>
      </c>
      <c r="S8" s="27">
        <v>198</v>
      </c>
      <c r="T8" s="28" t="s">
        <v>129</v>
      </c>
      <c r="U8" s="29">
        <v>700</v>
      </c>
      <c r="V8" s="29">
        <v>275</v>
      </c>
      <c r="W8" s="30">
        <v>2.6720000000000002</v>
      </c>
      <c r="X8" s="30">
        <v>7.9317254174397032E-3</v>
      </c>
      <c r="Y8" s="29">
        <v>1</v>
      </c>
    </row>
    <row r="9" spans="2:25" x14ac:dyDescent="0.3">
      <c r="K9" s="27">
        <v>202</v>
      </c>
      <c r="L9" s="28" t="s">
        <v>128</v>
      </c>
      <c r="M9" s="29">
        <v>300</v>
      </c>
      <c r="N9" s="29">
        <v>675</v>
      </c>
      <c r="O9" s="30">
        <v>-53.159300000000002</v>
      </c>
      <c r="P9" s="30">
        <v>0.15000860670194005</v>
      </c>
      <c r="Q9" s="29">
        <v>1</v>
      </c>
      <c r="S9" s="27">
        <v>202</v>
      </c>
      <c r="T9" s="28" t="s">
        <v>128</v>
      </c>
      <c r="U9" s="29">
        <v>300</v>
      </c>
      <c r="V9" s="29">
        <v>675</v>
      </c>
      <c r="W9" s="30">
        <v>-55.786099999999998</v>
      </c>
      <c r="X9" s="30">
        <v>0.15742109347442682</v>
      </c>
      <c r="Y9" s="29">
        <v>1</v>
      </c>
    </row>
    <row r="10" spans="2:25" x14ac:dyDescent="0.3">
      <c r="K10" s="27">
        <v>190</v>
      </c>
      <c r="L10" s="28" t="s">
        <v>127</v>
      </c>
      <c r="M10" s="29">
        <v>300</v>
      </c>
      <c r="N10" s="29">
        <v>275</v>
      </c>
      <c r="O10" s="30">
        <v>11.178900000000001</v>
      </c>
      <c r="P10" s="30">
        <v>7.7429610389610382E-2</v>
      </c>
      <c r="Q10" s="29">
        <v>1</v>
      </c>
      <c r="S10" s="27">
        <v>190</v>
      </c>
      <c r="T10" s="28" t="s">
        <v>127</v>
      </c>
      <c r="U10" s="29">
        <v>300</v>
      </c>
      <c r="V10" s="29">
        <v>275</v>
      </c>
      <c r="W10" s="30">
        <v>9.9189000000000007</v>
      </c>
      <c r="X10" s="30">
        <v>6.8702337662337673E-2</v>
      </c>
      <c r="Y10" s="29">
        <v>1</v>
      </c>
    </row>
    <row r="11" spans="2:25" x14ac:dyDescent="0.3">
      <c r="K11" s="27">
        <v>206</v>
      </c>
      <c r="L11" s="28" t="s">
        <v>128</v>
      </c>
      <c r="M11" s="29">
        <v>300</v>
      </c>
      <c r="N11" s="29">
        <v>675</v>
      </c>
      <c r="O11" s="30">
        <v>44.851399999999998</v>
      </c>
      <c r="P11" s="30">
        <v>0.12656479717813052</v>
      </c>
      <c r="Q11" s="29">
        <v>1</v>
      </c>
      <c r="S11" s="27">
        <v>206</v>
      </c>
      <c r="T11" s="28" t="s">
        <v>128</v>
      </c>
      <c r="U11" s="29">
        <v>300</v>
      </c>
      <c r="V11" s="29">
        <v>675</v>
      </c>
      <c r="W11" s="30">
        <v>40.415799999999997</v>
      </c>
      <c r="X11" s="30">
        <v>0.11404811287477953</v>
      </c>
      <c r="Y11" s="29">
        <v>1</v>
      </c>
    </row>
    <row r="12" spans="2:25" x14ac:dyDescent="0.3">
      <c r="K12" s="27">
        <v>191</v>
      </c>
      <c r="L12" s="28" t="s">
        <v>129</v>
      </c>
      <c r="M12" s="29">
        <v>700</v>
      </c>
      <c r="N12" s="29">
        <v>275</v>
      </c>
      <c r="O12" s="30">
        <v>85.241600000000005</v>
      </c>
      <c r="P12" s="30">
        <v>0.25303628942486089</v>
      </c>
      <c r="Q12" s="29">
        <v>1</v>
      </c>
      <c r="S12" s="27">
        <v>191</v>
      </c>
      <c r="T12" s="28" t="s">
        <v>129</v>
      </c>
      <c r="U12" s="29">
        <v>700</v>
      </c>
      <c r="V12" s="29">
        <v>275</v>
      </c>
      <c r="W12" s="30">
        <v>83.078299999999999</v>
      </c>
      <c r="X12" s="30">
        <v>0.24661461966604825</v>
      </c>
      <c r="Y12" s="29">
        <v>1</v>
      </c>
    </row>
    <row r="13" spans="2:25" x14ac:dyDescent="0.3">
      <c r="K13" s="27">
        <v>209</v>
      </c>
      <c r="L13" s="28" t="s">
        <v>128</v>
      </c>
      <c r="M13" s="29">
        <v>300</v>
      </c>
      <c r="N13" s="29">
        <v>675</v>
      </c>
      <c r="O13" s="30">
        <v>83.282700000000006</v>
      </c>
      <c r="P13" s="30">
        <v>0.23501291005291008</v>
      </c>
      <c r="Q13" s="29">
        <v>1</v>
      </c>
      <c r="S13" s="27">
        <v>209</v>
      </c>
      <c r="T13" s="28" t="s">
        <v>128</v>
      </c>
      <c r="U13" s="29">
        <v>300</v>
      </c>
      <c r="V13" s="29">
        <v>675</v>
      </c>
      <c r="W13" s="30">
        <v>78.473200000000006</v>
      </c>
      <c r="X13" s="30">
        <v>0.22144112874779545</v>
      </c>
      <c r="Y13" s="29">
        <v>1</v>
      </c>
    </row>
    <row r="14" spans="2:25" x14ac:dyDescent="0.3">
      <c r="K14" s="27">
        <v>210</v>
      </c>
      <c r="L14" s="28" t="s">
        <v>128</v>
      </c>
      <c r="M14" s="29">
        <v>300</v>
      </c>
      <c r="N14" s="29">
        <v>675</v>
      </c>
      <c r="O14" s="30">
        <v>82.864999999999995</v>
      </c>
      <c r="P14" s="30">
        <v>0.23383421516754849</v>
      </c>
      <c r="Q14" s="29">
        <v>1</v>
      </c>
      <c r="S14" s="27">
        <v>210</v>
      </c>
      <c r="T14" s="28" t="s">
        <v>128</v>
      </c>
      <c r="U14" s="29">
        <v>300</v>
      </c>
      <c r="V14" s="29">
        <v>675</v>
      </c>
      <c r="W14" s="30">
        <v>77.622600000000006</v>
      </c>
      <c r="X14" s="30">
        <v>0.21904084656084657</v>
      </c>
      <c r="Y14" s="29">
        <v>1</v>
      </c>
    </row>
    <row r="15" spans="2:25" x14ac:dyDescent="0.3">
      <c r="K15" s="27">
        <v>193</v>
      </c>
      <c r="L15" s="28" t="s">
        <v>129</v>
      </c>
      <c r="M15" s="29">
        <v>700</v>
      </c>
      <c r="N15" s="29">
        <v>275</v>
      </c>
      <c r="O15" s="30">
        <v>84.838300000000004</v>
      </c>
      <c r="P15" s="30">
        <v>0.25183910946196664</v>
      </c>
      <c r="Q15" s="29">
        <v>1</v>
      </c>
      <c r="S15" s="27">
        <v>193</v>
      </c>
      <c r="T15" s="28" t="s">
        <v>129</v>
      </c>
      <c r="U15" s="29">
        <v>700</v>
      </c>
      <c r="V15" s="29">
        <v>275</v>
      </c>
      <c r="W15" s="30">
        <v>82.683800000000005</v>
      </c>
      <c r="X15" s="30">
        <v>0.24544356215213359</v>
      </c>
      <c r="Y15" s="29">
        <v>1</v>
      </c>
    </row>
    <row r="16" spans="2:25" x14ac:dyDescent="0.3">
      <c r="K16" s="27">
        <v>204</v>
      </c>
      <c r="L16" s="28" t="s">
        <v>128</v>
      </c>
      <c r="M16" s="29">
        <v>300</v>
      </c>
      <c r="N16" s="29">
        <v>675</v>
      </c>
      <c r="O16" s="30">
        <v>43.6173</v>
      </c>
      <c r="P16" s="30">
        <v>0.12308232804232805</v>
      </c>
      <c r="Q16" s="29">
        <v>1</v>
      </c>
      <c r="S16" s="27">
        <v>204</v>
      </c>
      <c r="T16" s="28" t="s">
        <v>128</v>
      </c>
      <c r="U16" s="29">
        <v>300</v>
      </c>
      <c r="V16" s="29">
        <v>675</v>
      </c>
      <c r="W16" s="30">
        <v>38.9039</v>
      </c>
      <c r="X16" s="30">
        <v>0.10978172839506173</v>
      </c>
      <c r="Y16" s="29">
        <v>1</v>
      </c>
    </row>
    <row r="17" spans="11:25" x14ac:dyDescent="0.3">
      <c r="K17" s="27">
        <v>205</v>
      </c>
      <c r="L17" s="28" t="s">
        <v>128</v>
      </c>
      <c r="M17" s="29">
        <v>300</v>
      </c>
      <c r="N17" s="29">
        <v>675</v>
      </c>
      <c r="O17" s="30">
        <v>33.250799999999998</v>
      </c>
      <c r="P17" s="30">
        <v>9.3829417989417976E-2</v>
      </c>
      <c r="Q17" s="29">
        <v>1</v>
      </c>
      <c r="S17" s="27">
        <v>205</v>
      </c>
      <c r="T17" s="28" t="s">
        <v>128</v>
      </c>
      <c r="U17" s="29">
        <v>300</v>
      </c>
      <c r="V17" s="29">
        <v>675</v>
      </c>
      <c r="W17" s="30">
        <v>29.225000000000001</v>
      </c>
      <c r="X17" s="30">
        <v>8.2469135802469132E-2</v>
      </c>
      <c r="Y17" s="29">
        <v>1</v>
      </c>
    </row>
    <row r="18" spans="11:25" x14ac:dyDescent="0.3">
      <c r="K18" s="27">
        <v>192</v>
      </c>
      <c r="L18" s="28" t="s">
        <v>129</v>
      </c>
      <c r="M18" s="29">
        <v>700</v>
      </c>
      <c r="N18" s="29">
        <v>275</v>
      </c>
      <c r="O18" s="30">
        <v>84.822100000000006</v>
      </c>
      <c r="P18" s="30">
        <v>0.25179102040816326</v>
      </c>
      <c r="Q18" s="29">
        <v>1</v>
      </c>
      <c r="S18" s="27">
        <v>192</v>
      </c>
      <c r="T18" s="28" t="s">
        <v>129</v>
      </c>
      <c r="U18" s="29">
        <v>700</v>
      </c>
      <c r="V18" s="29">
        <v>275</v>
      </c>
      <c r="W18" s="30">
        <v>82.877099999999999</v>
      </c>
      <c r="X18" s="30">
        <v>0.24601736549165124</v>
      </c>
      <c r="Y18" s="29">
        <v>1</v>
      </c>
    </row>
    <row r="19" spans="11:25" x14ac:dyDescent="0.3">
      <c r="K19" s="27">
        <v>207</v>
      </c>
      <c r="L19" s="28" t="s">
        <v>128</v>
      </c>
      <c r="M19" s="29">
        <v>300</v>
      </c>
      <c r="N19" s="29">
        <v>675</v>
      </c>
      <c r="O19" s="30">
        <v>72.207700000000003</v>
      </c>
      <c r="P19" s="30">
        <v>0.20376070546737213</v>
      </c>
      <c r="Q19" s="29">
        <v>1</v>
      </c>
      <c r="S19" s="27">
        <v>207</v>
      </c>
      <c r="T19" s="28" t="s">
        <v>128</v>
      </c>
      <c r="U19" s="29">
        <v>300</v>
      </c>
      <c r="V19" s="29">
        <v>675</v>
      </c>
      <c r="W19" s="30">
        <v>67.433800000000005</v>
      </c>
      <c r="X19" s="30">
        <v>0.19028938271604939</v>
      </c>
      <c r="Y19" s="29">
        <v>1</v>
      </c>
    </row>
    <row r="20" spans="11:25" x14ac:dyDescent="0.3">
      <c r="K20" s="27">
        <v>208</v>
      </c>
      <c r="L20" s="28" t="s">
        <v>128</v>
      </c>
      <c r="M20" s="29">
        <v>300</v>
      </c>
      <c r="N20" s="29">
        <v>675</v>
      </c>
      <c r="O20" s="30">
        <v>71.992400000000004</v>
      </c>
      <c r="P20" s="30">
        <v>0.20315315696649033</v>
      </c>
      <c r="Q20" s="29">
        <v>1</v>
      </c>
      <c r="S20" s="27">
        <v>208</v>
      </c>
      <c r="T20" s="28" t="s">
        <v>128</v>
      </c>
      <c r="U20" s="29">
        <v>300</v>
      </c>
      <c r="V20" s="29">
        <v>675</v>
      </c>
      <c r="W20" s="30">
        <v>67.267600000000002</v>
      </c>
      <c r="X20" s="30">
        <v>0.1898203880070547</v>
      </c>
      <c r="Y20" s="29">
        <v>1</v>
      </c>
    </row>
    <row r="21" spans="11:25" x14ac:dyDescent="0.3">
      <c r="K21" s="27">
        <v>194</v>
      </c>
      <c r="L21" s="28" t="s">
        <v>129</v>
      </c>
      <c r="M21" s="29">
        <v>700</v>
      </c>
      <c r="N21" s="29">
        <v>275</v>
      </c>
      <c r="O21" s="30">
        <v>84.6096</v>
      </c>
      <c r="P21" s="30">
        <v>0.25116022263450838</v>
      </c>
      <c r="Q21" s="29">
        <v>1</v>
      </c>
      <c r="S21" s="27">
        <v>194</v>
      </c>
      <c r="T21" s="28" t="s">
        <v>129</v>
      </c>
      <c r="U21" s="29">
        <v>700</v>
      </c>
      <c r="V21" s="29">
        <v>275</v>
      </c>
      <c r="W21" s="30">
        <v>82.674899999999994</v>
      </c>
      <c r="X21" s="30">
        <v>0.24541714285714283</v>
      </c>
      <c r="Y21" s="29">
        <v>1</v>
      </c>
    </row>
    <row r="22" spans="11:25" x14ac:dyDescent="0.3">
      <c r="K22" s="27">
        <v>203</v>
      </c>
      <c r="L22" s="28" t="s">
        <v>128</v>
      </c>
      <c r="M22" s="29">
        <v>300</v>
      </c>
      <c r="N22" s="29">
        <v>675</v>
      </c>
      <c r="O22" s="30">
        <v>32.563499999999998</v>
      </c>
      <c r="P22" s="30">
        <v>9.1889947089947077E-2</v>
      </c>
      <c r="Q22" s="29">
        <v>1</v>
      </c>
      <c r="S22" s="27">
        <v>203</v>
      </c>
      <c r="T22" s="28" t="s">
        <v>128</v>
      </c>
      <c r="U22" s="29">
        <v>300</v>
      </c>
      <c r="V22" s="29">
        <v>675</v>
      </c>
      <c r="W22" s="30">
        <v>28.465399999999999</v>
      </c>
      <c r="X22" s="30">
        <v>8.0325643738977062E-2</v>
      </c>
      <c r="Y22" s="29">
        <v>1</v>
      </c>
    </row>
    <row r="23" spans="11:25" x14ac:dyDescent="0.3">
      <c r="K23" s="27">
        <v>187</v>
      </c>
      <c r="L23" s="28" t="s">
        <v>127</v>
      </c>
      <c r="M23" s="29">
        <v>300</v>
      </c>
      <c r="N23" s="29">
        <v>275</v>
      </c>
      <c r="O23" s="30">
        <v>46.333599999999997</v>
      </c>
      <c r="P23" s="30">
        <v>0.32092536796536797</v>
      </c>
      <c r="Q23" s="29">
        <v>1</v>
      </c>
      <c r="S23" s="27">
        <v>187</v>
      </c>
      <c r="T23" s="28" t="s">
        <v>127</v>
      </c>
      <c r="U23" s="29">
        <v>300</v>
      </c>
      <c r="V23" s="29">
        <v>275</v>
      </c>
      <c r="W23" s="30">
        <v>45.426600000000001</v>
      </c>
      <c r="X23" s="30">
        <v>0.31464311688311686</v>
      </c>
      <c r="Y23" s="29">
        <v>1</v>
      </c>
    </row>
    <row r="24" spans="11:25" x14ac:dyDescent="0.3">
      <c r="K24" s="27">
        <v>199</v>
      </c>
      <c r="L24" s="28" t="s">
        <v>128</v>
      </c>
      <c r="M24" s="29">
        <v>300</v>
      </c>
      <c r="N24" s="29">
        <v>675</v>
      </c>
      <c r="O24" s="30">
        <v>65.865600000000001</v>
      </c>
      <c r="P24" s="30">
        <v>0.18586412698412699</v>
      </c>
      <c r="Q24" s="29">
        <v>1</v>
      </c>
      <c r="S24" s="27">
        <v>199</v>
      </c>
      <c r="T24" s="28" t="s">
        <v>128</v>
      </c>
      <c r="U24" s="29">
        <v>300</v>
      </c>
      <c r="V24" s="29">
        <v>675</v>
      </c>
      <c r="W24" s="30">
        <v>63.719200000000001</v>
      </c>
      <c r="X24" s="30">
        <v>0.17980726631393298</v>
      </c>
      <c r="Y24" s="29">
        <v>1</v>
      </c>
    </row>
    <row r="25" spans="11:25" x14ac:dyDescent="0.3">
      <c r="K25" s="27">
        <v>195</v>
      </c>
      <c r="L25" s="28" t="s">
        <v>129</v>
      </c>
      <c r="M25" s="29">
        <v>700</v>
      </c>
      <c r="N25" s="29">
        <v>275</v>
      </c>
      <c r="O25" s="30">
        <v>81.481499999999997</v>
      </c>
      <c r="P25" s="30">
        <v>0.24187458256029684</v>
      </c>
      <c r="Q25" s="29">
        <v>1</v>
      </c>
      <c r="S25" s="27">
        <v>195</v>
      </c>
      <c r="T25" s="28" t="s">
        <v>129</v>
      </c>
      <c r="U25" s="29">
        <v>700</v>
      </c>
      <c r="V25" s="29">
        <v>275</v>
      </c>
      <c r="W25" s="30">
        <v>80.039299999999997</v>
      </c>
      <c r="X25" s="30">
        <v>0.23759346938775511</v>
      </c>
      <c r="Y25" s="29">
        <v>1</v>
      </c>
    </row>
    <row r="26" spans="11:25" x14ac:dyDescent="0.3">
      <c r="K26" s="27">
        <v>196</v>
      </c>
      <c r="L26" s="28" t="s">
        <v>129</v>
      </c>
      <c r="M26" s="29">
        <v>700</v>
      </c>
      <c r="N26" s="29">
        <v>275</v>
      </c>
      <c r="O26" s="30">
        <v>81.427300000000002</v>
      </c>
      <c r="P26" s="30">
        <v>0.24171369202226345</v>
      </c>
      <c r="Q26" s="29">
        <v>1</v>
      </c>
      <c r="S26" s="27">
        <v>196</v>
      </c>
      <c r="T26" s="28" t="s">
        <v>129</v>
      </c>
      <c r="U26" s="29">
        <v>700</v>
      </c>
      <c r="V26" s="29">
        <v>275</v>
      </c>
      <c r="W26" s="30">
        <v>80.014899999999997</v>
      </c>
      <c r="X26" s="30">
        <v>0.23752103896103893</v>
      </c>
      <c r="Y26" s="29">
        <v>1</v>
      </c>
    </row>
    <row r="27" spans="11:25" x14ac:dyDescent="0.3">
      <c r="K27" s="27">
        <v>200</v>
      </c>
      <c r="L27" s="28" t="s">
        <v>128</v>
      </c>
      <c r="M27" s="29">
        <v>300</v>
      </c>
      <c r="N27" s="29">
        <v>675</v>
      </c>
      <c r="O27" s="30">
        <v>65.562899999999999</v>
      </c>
      <c r="P27" s="30">
        <v>0.18500994708994709</v>
      </c>
      <c r="Q27" s="29">
        <v>1</v>
      </c>
      <c r="S27" s="27">
        <v>200</v>
      </c>
      <c r="T27" s="28" t="s">
        <v>128</v>
      </c>
      <c r="U27" s="29">
        <v>300</v>
      </c>
      <c r="V27" s="29">
        <v>675</v>
      </c>
      <c r="W27" s="30">
        <v>63.478499999999997</v>
      </c>
      <c r="X27" s="30">
        <v>0.17912804232804233</v>
      </c>
      <c r="Y27" s="29">
        <v>1</v>
      </c>
    </row>
    <row r="28" spans="11:25" x14ac:dyDescent="0.3">
      <c r="K28" s="27">
        <v>188</v>
      </c>
      <c r="L28" s="28" t="s">
        <v>127</v>
      </c>
      <c r="M28" s="29">
        <v>300</v>
      </c>
      <c r="N28" s="29">
        <v>275</v>
      </c>
      <c r="O28" s="30">
        <v>46.145499999999998</v>
      </c>
      <c r="P28" s="30">
        <v>0.31962251082251081</v>
      </c>
      <c r="Q28" s="29">
        <v>1</v>
      </c>
      <c r="S28" s="27">
        <v>188</v>
      </c>
      <c r="T28" s="28" t="s">
        <v>127</v>
      </c>
      <c r="U28" s="29">
        <v>300</v>
      </c>
      <c r="V28" s="29">
        <v>275</v>
      </c>
      <c r="W28" s="30">
        <v>45.275100000000002</v>
      </c>
      <c r="X28" s="30">
        <v>0.31359376623376622</v>
      </c>
      <c r="Y28" s="29">
        <v>1</v>
      </c>
    </row>
    <row r="29" spans="11:25" x14ac:dyDescent="0.3">
      <c r="K29" s="27">
        <v>251</v>
      </c>
      <c r="L29" s="28" t="s">
        <v>127</v>
      </c>
      <c r="M29" s="29">
        <v>300</v>
      </c>
      <c r="N29" s="29">
        <v>275</v>
      </c>
      <c r="O29" s="30">
        <v>29.946999999999999</v>
      </c>
      <c r="P29" s="30">
        <v>0.20742510822510823</v>
      </c>
      <c r="Q29" s="29">
        <v>1</v>
      </c>
      <c r="S29" s="27">
        <v>251</v>
      </c>
      <c r="T29" s="28" t="s">
        <v>127</v>
      </c>
      <c r="U29" s="29">
        <v>300</v>
      </c>
      <c r="V29" s="29">
        <v>275</v>
      </c>
      <c r="W29" s="30">
        <v>28.608499999999999</v>
      </c>
      <c r="X29" s="30">
        <v>0.19815411255411255</v>
      </c>
      <c r="Y29" s="29">
        <v>1</v>
      </c>
    </row>
    <row r="30" spans="11:25" x14ac:dyDescent="0.3">
      <c r="K30" s="27">
        <v>263</v>
      </c>
      <c r="L30" s="28" t="s">
        <v>128</v>
      </c>
      <c r="M30" s="29">
        <v>300</v>
      </c>
      <c r="N30" s="29">
        <v>675</v>
      </c>
      <c r="O30" s="30">
        <v>51.012599999999999</v>
      </c>
      <c r="P30" s="30">
        <v>0.14395089947089948</v>
      </c>
      <c r="Q30" s="29">
        <v>1</v>
      </c>
      <c r="S30" s="27">
        <v>263</v>
      </c>
      <c r="T30" s="28" t="s">
        <v>128</v>
      </c>
      <c r="U30" s="29">
        <v>300</v>
      </c>
      <c r="V30" s="29">
        <v>675</v>
      </c>
      <c r="W30" s="30">
        <v>44.333500000000001</v>
      </c>
      <c r="X30" s="30">
        <v>0.12510335097001762</v>
      </c>
      <c r="Y30" s="29">
        <v>1</v>
      </c>
    </row>
    <row r="31" spans="11:25" x14ac:dyDescent="0.3">
      <c r="K31" s="27">
        <v>259</v>
      </c>
      <c r="L31" s="28" t="s">
        <v>129</v>
      </c>
      <c r="M31" s="29">
        <v>700</v>
      </c>
      <c r="N31" s="29">
        <v>275</v>
      </c>
      <c r="O31" s="30">
        <v>48.5015</v>
      </c>
      <c r="P31" s="30">
        <v>0.1439747680890538</v>
      </c>
      <c r="Q31" s="29">
        <v>1</v>
      </c>
      <c r="S31" s="27">
        <v>259</v>
      </c>
      <c r="T31" s="28" t="s">
        <v>129</v>
      </c>
      <c r="U31" s="29">
        <v>700</v>
      </c>
      <c r="V31" s="29">
        <v>275</v>
      </c>
      <c r="W31" s="30">
        <v>46.167700000000004</v>
      </c>
      <c r="X31" s="30">
        <v>0.13704697588126161</v>
      </c>
      <c r="Y31" s="29">
        <v>1</v>
      </c>
    </row>
    <row r="32" spans="11:25" x14ac:dyDescent="0.3">
      <c r="K32" s="27">
        <v>260</v>
      </c>
      <c r="L32" s="28" t="s">
        <v>129</v>
      </c>
      <c r="M32" s="29">
        <v>700</v>
      </c>
      <c r="N32" s="29">
        <v>275</v>
      </c>
      <c r="O32" s="30">
        <v>48.412500000000001</v>
      </c>
      <c r="P32" s="30">
        <v>0.14371057513914656</v>
      </c>
      <c r="Q32" s="29">
        <v>1</v>
      </c>
      <c r="S32" s="27">
        <v>260</v>
      </c>
      <c r="T32" s="28" t="s">
        <v>129</v>
      </c>
      <c r="U32" s="29">
        <v>700</v>
      </c>
      <c r="V32" s="29">
        <v>275</v>
      </c>
      <c r="W32" s="30">
        <v>46.081899999999997</v>
      </c>
      <c r="X32" s="30">
        <v>0.13679228200371055</v>
      </c>
      <c r="Y32" s="29">
        <v>1</v>
      </c>
    </row>
    <row r="33" spans="11:25" x14ac:dyDescent="0.3">
      <c r="K33" s="27">
        <v>264</v>
      </c>
      <c r="L33" s="28" t="s">
        <v>128</v>
      </c>
      <c r="M33" s="29">
        <v>300</v>
      </c>
      <c r="N33" s="29">
        <v>675</v>
      </c>
      <c r="O33" s="30">
        <v>49.775700000000001</v>
      </c>
      <c r="P33" s="30">
        <v>0.14046052910052909</v>
      </c>
      <c r="Q33" s="29">
        <v>1</v>
      </c>
      <c r="S33" s="27">
        <v>264</v>
      </c>
      <c r="T33" s="28" t="s">
        <v>128</v>
      </c>
      <c r="U33" s="29">
        <v>300</v>
      </c>
      <c r="V33" s="29">
        <v>675</v>
      </c>
      <c r="W33" s="30">
        <v>43.122300000000003</v>
      </c>
      <c r="X33" s="30">
        <v>0.12168550264550265</v>
      </c>
      <c r="Y33" s="29">
        <v>1</v>
      </c>
    </row>
    <row r="34" spans="11:25" x14ac:dyDescent="0.3">
      <c r="K34" s="27">
        <v>252</v>
      </c>
      <c r="L34" s="28" t="s">
        <v>127</v>
      </c>
      <c r="M34" s="29">
        <v>300</v>
      </c>
      <c r="N34" s="29">
        <v>275</v>
      </c>
      <c r="O34" s="30">
        <v>29.050699999999999</v>
      </c>
      <c r="P34" s="30">
        <v>0.2012169696969697</v>
      </c>
      <c r="Q34" s="29">
        <v>1</v>
      </c>
      <c r="S34" s="27">
        <v>252</v>
      </c>
      <c r="T34" s="28" t="s">
        <v>127</v>
      </c>
      <c r="U34" s="29">
        <v>300</v>
      </c>
      <c r="V34" s="29">
        <v>275</v>
      </c>
      <c r="W34" s="30">
        <v>27.755700000000001</v>
      </c>
      <c r="X34" s="30">
        <v>0.19224727272727274</v>
      </c>
      <c r="Y34" s="29">
        <v>1</v>
      </c>
    </row>
    <row r="35" spans="11:25" x14ac:dyDescent="0.3">
      <c r="K35" s="27">
        <v>268</v>
      </c>
      <c r="L35" s="28" t="s">
        <v>128</v>
      </c>
      <c r="M35" s="29">
        <v>300</v>
      </c>
      <c r="N35" s="29">
        <v>675</v>
      </c>
      <c r="O35" s="30">
        <v>128.10919999999999</v>
      </c>
      <c r="P35" s="30">
        <v>0.36150744268077595</v>
      </c>
      <c r="Q35" s="29">
        <v>1</v>
      </c>
      <c r="S35" s="27">
        <v>268</v>
      </c>
      <c r="T35" s="28" t="s">
        <v>128</v>
      </c>
      <c r="U35" s="29">
        <v>300</v>
      </c>
      <c r="V35" s="29">
        <v>675</v>
      </c>
      <c r="W35" s="30">
        <v>124.32899999999999</v>
      </c>
      <c r="X35" s="30">
        <v>0.35084021164021162</v>
      </c>
      <c r="Y35" s="29">
        <v>1</v>
      </c>
    </row>
    <row r="36" spans="11:25" x14ac:dyDescent="0.3">
      <c r="K36" s="27">
        <v>253</v>
      </c>
      <c r="L36" s="28" t="s">
        <v>129</v>
      </c>
      <c r="M36" s="29">
        <v>700</v>
      </c>
      <c r="N36" s="29">
        <v>275</v>
      </c>
      <c r="O36" s="30">
        <v>110.2251</v>
      </c>
      <c r="P36" s="30">
        <v>0.32719881261595546</v>
      </c>
      <c r="Q36" s="29">
        <v>1</v>
      </c>
      <c r="S36" s="27">
        <v>253</v>
      </c>
      <c r="T36" s="28" t="s">
        <v>129</v>
      </c>
      <c r="U36" s="29">
        <v>700</v>
      </c>
      <c r="V36" s="29">
        <v>275</v>
      </c>
      <c r="W36" s="30">
        <v>108.8819</v>
      </c>
      <c r="X36" s="30">
        <v>0.32321157699443415</v>
      </c>
      <c r="Y36" s="29">
        <v>1</v>
      </c>
    </row>
    <row r="37" spans="11:25" x14ac:dyDescent="0.3">
      <c r="K37" s="27">
        <v>271</v>
      </c>
      <c r="L37" s="28" t="s">
        <v>128</v>
      </c>
      <c r="M37" s="29">
        <v>300</v>
      </c>
      <c r="N37" s="29">
        <v>675</v>
      </c>
      <c r="O37" s="30">
        <v>167.13380000000001</v>
      </c>
      <c r="P37" s="30">
        <v>0.47162977072310408</v>
      </c>
      <c r="Q37" s="29">
        <v>1</v>
      </c>
      <c r="S37" s="27">
        <v>271</v>
      </c>
      <c r="T37" s="28" t="s">
        <v>128</v>
      </c>
      <c r="U37" s="29">
        <v>300</v>
      </c>
      <c r="V37" s="29">
        <v>675</v>
      </c>
      <c r="W37" s="30">
        <v>158.67500000000001</v>
      </c>
      <c r="X37" s="30">
        <v>0.44776014109347445</v>
      </c>
      <c r="Y37" s="29">
        <v>1</v>
      </c>
    </row>
    <row r="38" spans="11:25" x14ac:dyDescent="0.3">
      <c r="K38" s="27">
        <v>272</v>
      </c>
      <c r="L38" s="28" t="s">
        <v>128</v>
      </c>
      <c r="M38" s="29">
        <v>300</v>
      </c>
      <c r="N38" s="29">
        <v>675</v>
      </c>
      <c r="O38" s="30">
        <v>167.1343</v>
      </c>
      <c r="P38" s="30">
        <v>0.47163118165784829</v>
      </c>
      <c r="Q38" s="29">
        <v>1</v>
      </c>
      <c r="S38" s="27">
        <v>272</v>
      </c>
      <c r="T38" s="28" t="s">
        <v>128</v>
      </c>
      <c r="U38" s="29">
        <v>300</v>
      </c>
      <c r="V38" s="29">
        <v>675</v>
      </c>
      <c r="W38" s="30">
        <v>159.25049999999999</v>
      </c>
      <c r="X38" s="30">
        <v>0.449384126984127</v>
      </c>
      <c r="Y38" s="29">
        <v>1</v>
      </c>
    </row>
    <row r="39" spans="11:25" x14ac:dyDescent="0.3">
      <c r="K39" s="27">
        <v>255</v>
      </c>
      <c r="L39" s="28" t="s">
        <v>129</v>
      </c>
      <c r="M39" s="29">
        <v>700</v>
      </c>
      <c r="N39" s="29">
        <v>275</v>
      </c>
      <c r="O39" s="30">
        <v>110.4905</v>
      </c>
      <c r="P39" s="30">
        <v>0.32798664192949906</v>
      </c>
      <c r="Q39" s="29">
        <v>1</v>
      </c>
      <c r="S39" s="27">
        <v>255</v>
      </c>
      <c r="T39" s="28" t="s">
        <v>129</v>
      </c>
      <c r="U39" s="29">
        <v>700</v>
      </c>
      <c r="V39" s="29">
        <v>275</v>
      </c>
      <c r="W39" s="30">
        <v>109.2097</v>
      </c>
      <c r="X39" s="30">
        <v>0.3241846382189239</v>
      </c>
      <c r="Y39" s="29">
        <v>1</v>
      </c>
    </row>
    <row r="40" spans="11:25" x14ac:dyDescent="0.3">
      <c r="K40" s="27">
        <v>266</v>
      </c>
      <c r="L40" s="28" t="s">
        <v>128</v>
      </c>
      <c r="M40" s="29">
        <v>300</v>
      </c>
      <c r="N40" s="29">
        <v>675</v>
      </c>
      <c r="O40" s="30">
        <v>128.25460000000001</v>
      </c>
      <c r="P40" s="30">
        <v>0.36191774250440917</v>
      </c>
      <c r="Q40" s="29">
        <v>1</v>
      </c>
      <c r="S40" s="27">
        <v>266</v>
      </c>
      <c r="T40" s="28" t="s">
        <v>128</v>
      </c>
      <c r="U40" s="29">
        <v>300</v>
      </c>
      <c r="V40" s="29">
        <v>675</v>
      </c>
      <c r="W40" s="30">
        <v>124.9883</v>
      </c>
      <c r="X40" s="30">
        <v>0.35270067019400347</v>
      </c>
      <c r="Y40" s="29">
        <v>1</v>
      </c>
    </row>
    <row r="41" spans="11:25" x14ac:dyDescent="0.3">
      <c r="K41" s="27">
        <v>267</v>
      </c>
      <c r="L41" s="28" t="s">
        <v>128</v>
      </c>
      <c r="M41" s="29">
        <v>300</v>
      </c>
      <c r="N41" s="29">
        <v>675</v>
      </c>
      <c r="O41" s="30">
        <v>119.6816</v>
      </c>
      <c r="P41" s="30">
        <v>0.33772585537918876</v>
      </c>
      <c r="Q41" s="29">
        <v>1</v>
      </c>
      <c r="S41" s="27">
        <v>267</v>
      </c>
      <c r="T41" s="28" t="s">
        <v>128</v>
      </c>
      <c r="U41" s="29">
        <v>300</v>
      </c>
      <c r="V41" s="29">
        <v>675</v>
      </c>
      <c r="W41" s="30">
        <v>114.3703</v>
      </c>
      <c r="X41" s="30">
        <v>0.32273805996472665</v>
      </c>
      <c r="Y41" s="29">
        <v>1</v>
      </c>
    </row>
    <row r="42" spans="11:25" x14ac:dyDescent="0.3">
      <c r="K42" s="27">
        <v>254</v>
      </c>
      <c r="L42" s="28" t="s">
        <v>129</v>
      </c>
      <c r="M42" s="29">
        <v>700</v>
      </c>
      <c r="N42" s="29">
        <v>275</v>
      </c>
      <c r="O42" s="30">
        <v>109.98220000000001</v>
      </c>
      <c r="P42" s="30">
        <v>0.32647777365491654</v>
      </c>
      <c r="Q42" s="29">
        <v>1</v>
      </c>
      <c r="S42" s="27">
        <v>254</v>
      </c>
      <c r="T42" s="28" t="s">
        <v>129</v>
      </c>
      <c r="U42" s="29">
        <v>700</v>
      </c>
      <c r="V42" s="29">
        <v>275</v>
      </c>
      <c r="W42" s="30">
        <v>108.7534</v>
      </c>
      <c r="X42" s="30">
        <v>0.32283012987012988</v>
      </c>
      <c r="Y42" s="29">
        <v>1</v>
      </c>
    </row>
    <row r="43" spans="11:25" x14ac:dyDescent="0.3">
      <c r="K43" s="27">
        <v>269</v>
      </c>
      <c r="L43" s="28" t="s">
        <v>128</v>
      </c>
      <c r="M43" s="29">
        <v>300</v>
      </c>
      <c r="N43" s="29">
        <v>675</v>
      </c>
      <c r="O43" s="30">
        <v>164.95679999999999</v>
      </c>
      <c r="P43" s="30">
        <v>0.46548656084656082</v>
      </c>
      <c r="Q43" s="29">
        <v>1</v>
      </c>
      <c r="S43" s="27">
        <v>269</v>
      </c>
      <c r="T43" s="28" t="s">
        <v>128</v>
      </c>
      <c r="U43" s="29">
        <v>300</v>
      </c>
      <c r="V43" s="29">
        <v>675</v>
      </c>
      <c r="W43" s="30">
        <v>156.8057</v>
      </c>
      <c r="X43" s="30">
        <v>0.44248522045855382</v>
      </c>
      <c r="Y43" s="29">
        <v>1</v>
      </c>
    </row>
    <row r="44" spans="11:25" x14ac:dyDescent="0.3">
      <c r="K44" s="27">
        <v>270</v>
      </c>
      <c r="L44" s="28" t="s">
        <v>128</v>
      </c>
      <c r="M44" s="29">
        <v>300</v>
      </c>
      <c r="N44" s="29">
        <v>675</v>
      </c>
      <c r="O44" s="30">
        <v>164.86580000000001</v>
      </c>
      <c r="P44" s="30">
        <v>0.46522977072310412</v>
      </c>
      <c r="Q44" s="29">
        <v>1</v>
      </c>
      <c r="S44" s="27">
        <v>270</v>
      </c>
      <c r="T44" s="28" t="s">
        <v>128</v>
      </c>
      <c r="U44" s="29">
        <v>300</v>
      </c>
      <c r="V44" s="29">
        <v>675</v>
      </c>
      <c r="W44" s="30">
        <v>156.73849999999999</v>
      </c>
      <c r="X44" s="30">
        <v>0.44229559082892417</v>
      </c>
      <c r="Y44" s="29">
        <v>1</v>
      </c>
    </row>
    <row r="45" spans="11:25" x14ac:dyDescent="0.3">
      <c r="K45" s="27">
        <v>256</v>
      </c>
      <c r="L45" s="28" t="s">
        <v>129</v>
      </c>
      <c r="M45" s="29">
        <v>700</v>
      </c>
      <c r="N45" s="29">
        <v>275</v>
      </c>
      <c r="O45" s="30">
        <v>109.8272</v>
      </c>
      <c r="P45" s="30">
        <v>0.32601766233766238</v>
      </c>
      <c r="Q45" s="29">
        <v>1</v>
      </c>
      <c r="S45" s="27">
        <v>256</v>
      </c>
      <c r="T45" s="28" t="s">
        <v>129</v>
      </c>
      <c r="U45" s="29">
        <v>700</v>
      </c>
      <c r="V45" s="29">
        <v>275</v>
      </c>
      <c r="W45" s="30">
        <v>108.6572</v>
      </c>
      <c r="X45" s="30">
        <v>0.32254456400742115</v>
      </c>
      <c r="Y45" s="29">
        <v>1</v>
      </c>
    </row>
    <row r="46" spans="11:25" x14ac:dyDescent="0.3">
      <c r="K46" s="27">
        <v>265</v>
      </c>
      <c r="L46" s="28" t="s">
        <v>128</v>
      </c>
      <c r="M46" s="29">
        <v>300</v>
      </c>
      <c r="N46" s="29">
        <v>675</v>
      </c>
      <c r="O46" s="30">
        <v>119.3304</v>
      </c>
      <c r="P46" s="30">
        <v>0.33673481481481482</v>
      </c>
      <c r="Q46" s="29">
        <v>1</v>
      </c>
      <c r="S46" s="27">
        <v>265</v>
      </c>
      <c r="T46" s="28" t="s">
        <v>128</v>
      </c>
      <c r="U46" s="29">
        <v>300</v>
      </c>
      <c r="V46" s="29">
        <v>675</v>
      </c>
      <c r="W46" s="30">
        <v>114.077</v>
      </c>
      <c r="X46" s="30">
        <v>0.32191040564373896</v>
      </c>
      <c r="Y46" s="29">
        <v>1</v>
      </c>
    </row>
    <row r="47" spans="11:25" x14ac:dyDescent="0.3">
      <c r="K47" s="27">
        <v>249</v>
      </c>
      <c r="L47" s="28" t="s">
        <v>127</v>
      </c>
      <c r="M47" s="29">
        <v>300</v>
      </c>
      <c r="N47" s="29">
        <v>275</v>
      </c>
      <c r="O47" s="30">
        <v>56.474200000000003</v>
      </c>
      <c r="P47" s="30">
        <v>0.39116329004329009</v>
      </c>
      <c r="Q47" s="29">
        <v>1</v>
      </c>
      <c r="S47" s="27">
        <v>249</v>
      </c>
      <c r="T47" s="28" t="s">
        <v>127</v>
      </c>
      <c r="U47" s="29">
        <v>300</v>
      </c>
      <c r="V47" s="29">
        <v>275</v>
      </c>
      <c r="W47" s="30">
        <v>55.540799999999997</v>
      </c>
      <c r="X47" s="30">
        <v>0.38469818181818177</v>
      </c>
      <c r="Y47" s="29">
        <v>1</v>
      </c>
    </row>
    <row r="48" spans="11:25" x14ac:dyDescent="0.3">
      <c r="K48" s="27">
        <v>261</v>
      </c>
      <c r="L48" s="28" t="s">
        <v>128</v>
      </c>
      <c r="M48" s="29">
        <v>300</v>
      </c>
      <c r="N48" s="29">
        <v>675</v>
      </c>
      <c r="O48" s="30">
        <v>126.2547</v>
      </c>
      <c r="P48" s="30">
        <v>0.35627428571428571</v>
      </c>
      <c r="Q48" s="29">
        <v>1</v>
      </c>
      <c r="S48" s="27">
        <v>261</v>
      </c>
      <c r="T48" s="28" t="s">
        <v>128</v>
      </c>
      <c r="U48" s="29">
        <v>300</v>
      </c>
      <c r="V48" s="29">
        <v>675</v>
      </c>
      <c r="W48" s="30">
        <v>119.843</v>
      </c>
      <c r="X48" s="30">
        <v>0.33818130511463845</v>
      </c>
      <c r="Y48" s="29">
        <v>1</v>
      </c>
    </row>
    <row r="49" spans="11:25" x14ac:dyDescent="0.3">
      <c r="K49" s="27">
        <v>257</v>
      </c>
      <c r="L49" s="28" t="s">
        <v>129</v>
      </c>
      <c r="M49" s="29">
        <v>700</v>
      </c>
      <c r="N49" s="29">
        <v>275</v>
      </c>
      <c r="O49" s="30">
        <v>90.376900000000006</v>
      </c>
      <c r="P49" s="30">
        <v>0.26828022263450835</v>
      </c>
      <c r="Q49" s="29">
        <v>1</v>
      </c>
      <c r="S49" s="27">
        <v>257</v>
      </c>
      <c r="T49" s="28" t="s">
        <v>129</v>
      </c>
      <c r="U49" s="29">
        <v>700</v>
      </c>
      <c r="V49" s="29">
        <v>275</v>
      </c>
      <c r="W49" s="30">
        <v>88.886600000000001</v>
      </c>
      <c r="X49" s="30">
        <v>0.26385632653061225</v>
      </c>
      <c r="Y49" s="29">
        <v>1</v>
      </c>
    </row>
    <row r="50" spans="11:25" x14ac:dyDescent="0.3">
      <c r="K50" s="27">
        <v>258</v>
      </c>
      <c r="L50" s="28" t="s">
        <v>129</v>
      </c>
      <c r="M50" s="29">
        <v>700</v>
      </c>
      <c r="N50" s="29">
        <v>275</v>
      </c>
      <c r="O50" s="30">
        <v>90.358099999999993</v>
      </c>
      <c r="P50" s="30">
        <v>0.26822441558441557</v>
      </c>
      <c r="Q50" s="29">
        <v>1</v>
      </c>
      <c r="S50" s="27">
        <v>258</v>
      </c>
      <c r="T50" s="28" t="s">
        <v>129</v>
      </c>
      <c r="U50" s="29">
        <v>700</v>
      </c>
      <c r="V50" s="29">
        <v>275</v>
      </c>
      <c r="W50" s="30">
        <v>88.898099999999999</v>
      </c>
      <c r="X50" s="30">
        <v>0.26389046382189241</v>
      </c>
      <c r="Y50" s="29">
        <v>1</v>
      </c>
    </row>
    <row r="51" spans="11:25" x14ac:dyDescent="0.3">
      <c r="K51" s="27">
        <v>262</v>
      </c>
      <c r="L51" s="28" t="s">
        <v>128</v>
      </c>
      <c r="M51" s="29">
        <v>300</v>
      </c>
      <c r="N51" s="29">
        <v>675</v>
      </c>
      <c r="O51" s="30">
        <v>126.24809999999999</v>
      </c>
      <c r="P51" s="30">
        <v>0.35625566137566134</v>
      </c>
      <c r="Q51" s="29">
        <v>1</v>
      </c>
      <c r="S51" s="27">
        <v>262</v>
      </c>
      <c r="T51" s="28" t="s">
        <v>128</v>
      </c>
      <c r="U51" s="29">
        <v>300</v>
      </c>
      <c r="V51" s="29">
        <v>675</v>
      </c>
      <c r="W51" s="30">
        <v>119.75790000000001</v>
      </c>
      <c r="X51" s="30">
        <v>0.33794116402116403</v>
      </c>
      <c r="Y51" s="29">
        <v>1</v>
      </c>
    </row>
    <row r="52" spans="11:25" x14ac:dyDescent="0.3">
      <c r="K52" s="27">
        <v>250</v>
      </c>
      <c r="L52" s="28" t="s">
        <v>127</v>
      </c>
      <c r="M52" s="29">
        <v>300</v>
      </c>
      <c r="N52" s="29">
        <v>275</v>
      </c>
      <c r="O52" s="30">
        <v>56.311700000000002</v>
      </c>
      <c r="P52" s="30">
        <v>0.39003774891774895</v>
      </c>
      <c r="Q52" s="29">
        <v>1</v>
      </c>
      <c r="S52" s="27">
        <v>250</v>
      </c>
      <c r="T52" s="28" t="s">
        <v>127</v>
      </c>
      <c r="U52" s="29">
        <v>300</v>
      </c>
      <c r="V52" s="29">
        <v>275</v>
      </c>
      <c r="W52" s="30">
        <v>55.393900000000002</v>
      </c>
      <c r="X52" s="30">
        <v>0.38368069264069266</v>
      </c>
      <c r="Y52" s="29">
        <v>1</v>
      </c>
    </row>
    <row r="53" spans="11:25" x14ac:dyDescent="0.3">
      <c r="K53" s="27">
        <v>65</v>
      </c>
      <c r="L53" s="28" t="s">
        <v>127</v>
      </c>
      <c r="M53" s="29">
        <v>300</v>
      </c>
      <c r="N53" s="29">
        <v>275</v>
      </c>
      <c r="O53" s="30">
        <v>41.610500000000002</v>
      </c>
      <c r="P53" s="30">
        <v>0.28821125541125542</v>
      </c>
      <c r="Q53" s="29">
        <v>1</v>
      </c>
      <c r="S53" s="27">
        <v>65</v>
      </c>
      <c r="T53" s="28" t="s">
        <v>127</v>
      </c>
      <c r="U53" s="29">
        <v>300</v>
      </c>
      <c r="V53" s="29">
        <v>275</v>
      </c>
      <c r="W53" s="30">
        <v>41.590200000000003</v>
      </c>
      <c r="X53" s="30">
        <v>0.28807064935064935</v>
      </c>
      <c r="Y53" s="29">
        <v>1</v>
      </c>
    </row>
    <row r="54" spans="11:25" x14ac:dyDescent="0.3">
      <c r="K54" s="27">
        <v>77</v>
      </c>
      <c r="L54" s="28" t="s">
        <v>128</v>
      </c>
      <c r="M54" s="29">
        <v>300</v>
      </c>
      <c r="N54" s="29">
        <v>675</v>
      </c>
      <c r="O54" s="30">
        <v>109.2705</v>
      </c>
      <c r="P54" s="30">
        <v>0.30834708994708993</v>
      </c>
      <c r="Q54" s="29">
        <v>1</v>
      </c>
      <c r="S54" s="27">
        <v>77</v>
      </c>
      <c r="T54" s="28" t="s">
        <v>128</v>
      </c>
      <c r="U54" s="29">
        <v>300</v>
      </c>
      <c r="V54" s="29">
        <v>675</v>
      </c>
      <c r="W54" s="30">
        <v>105.70350000000001</v>
      </c>
      <c r="X54" s="30">
        <v>0.29828148148148148</v>
      </c>
      <c r="Y54" s="29">
        <v>1</v>
      </c>
    </row>
    <row r="55" spans="11:25" x14ac:dyDescent="0.3">
      <c r="K55" s="27">
        <v>73</v>
      </c>
      <c r="L55" s="28" t="s">
        <v>129</v>
      </c>
      <c r="M55" s="29">
        <v>700</v>
      </c>
      <c r="N55" s="29">
        <v>275</v>
      </c>
      <c r="O55" s="30">
        <v>67.230999999999995</v>
      </c>
      <c r="P55" s="30">
        <v>0.19957254174397032</v>
      </c>
      <c r="Q55" s="29">
        <v>1</v>
      </c>
      <c r="S55" s="27">
        <v>73</v>
      </c>
      <c r="T55" s="28" t="s">
        <v>129</v>
      </c>
      <c r="U55" s="29">
        <v>700</v>
      </c>
      <c r="V55" s="29">
        <v>275</v>
      </c>
      <c r="W55" s="30">
        <v>66.543700000000001</v>
      </c>
      <c r="X55" s="30">
        <v>0.19753231910946195</v>
      </c>
      <c r="Y55" s="29">
        <v>1</v>
      </c>
    </row>
    <row r="56" spans="11:25" x14ac:dyDescent="0.3">
      <c r="K56" s="27">
        <v>74</v>
      </c>
      <c r="L56" s="28" t="s">
        <v>129</v>
      </c>
      <c r="M56" s="29">
        <v>700</v>
      </c>
      <c r="N56" s="29">
        <v>275</v>
      </c>
      <c r="O56" s="30">
        <v>67.184200000000004</v>
      </c>
      <c r="P56" s="30">
        <v>0.19943361781076066</v>
      </c>
      <c r="Q56" s="29">
        <v>1</v>
      </c>
      <c r="S56" s="27">
        <v>74</v>
      </c>
      <c r="T56" s="28" t="s">
        <v>129</v>
      </c>
      <c r="U56" s="29">
        <v>700</v>
      </c>
      <c r="V56" s="29">
        <v>275</v>
      </c>
      <c r="W56" s="30">
        <v>66.505099999999999</v>
      </c>
      <c r="X56" s="30">
        <v>0.19741773654916514</v>
      </c>
      <c r="Y56" s="29">
        <v>1</v>
      </c>
    </row>
    <row r="57" spans="11:25" x14ac:dyDescent="0.3">
      <c r="K57" s="27">
        <v>78</v>
      </c>
      <c r="L57" s="28" t="s">
        <v>128</v>
      </c>
      <c r="M57" s="29">
        <v>300</v>
      </c>
      <c r="N57" s="29">
        <v>675</v>
      </c>
      <c r="O57" s="30">
        <v>109.2901</v>
      </c>
      <c r="P57" s="30">
        <v>0.30840239858906521</v>
      </c>
      <c r="Q57" s="29">
        <v>1</v>
      </c>
      <c r="S57" s="27">
        <v>78</v>
      </c>
      <c r="T57" s="28" t="s">
        <v>128</v>
      </c>
      <c r="U57" s="29">
        <v>300</v>
      </c>
      <c r="V57" s="29">
        <v>675</v>
      </c>
      <c r="W57" s="30">
        <v>105.7397</v>
      </c>
      <c r="X57" s="30">
        <v>0.29838363315696648</v>
      </c>
      <c r="Y57" s="29">
        <v>1</v>
      </c>
    </row>
    <row r="58" spans="11:25" x14ac:dyDescent="0.3">
      <c r="K58" s="27">
        <v>66</v>
      </c>
      <c r="L58" s="28" t="s">
        <v>127</v>
      </c>
      <c r="M58" s="29">
        <v>300</v>
      </c>
      <c r="N58" s="29">
        <v>275</v>
      </c>
      <c r="O58" s="30">
        <v>41.559100000000001</v>
      </c>
      <c r="P58" s="30">
        <v>0.28785523809523811</v>
      </c>
      <c r="Q58" s="29">
        <v>1</v>
      </c>
      <c r="S58" s="27">
        <v>66</v>
      </c>
      <c r="T58" s="28" t="s">
        <v>127</v>
      </c>
      <c r="U58" s="29">
        <v>300</v>
      </c>
      <c r="V58" s="29">
        <v>275</v>
      </c>
      <c r="W58" s="30">
        <v>41.543700000000001</v>
      </c>
      <c r="X58" s="30">
        <v>0.28774857142857146</v>
      </c>
      <c r="Y58" s="29">
        <v>1</v>
      </c>
    </row>
    <row r="59" spans="11:25" x14ac:dyDescent="0.3">
      <c r="K59" s="27">
        <v>82</v>
      </c>
      <c r="L59" s="28" t="s">
        <v>128</v>
      </c>
      <c r="M59" s="29">
        <v>300</v>
      </c>
      <c r="N59" s="29">
        <v>675</v>
      </c>
      <c r="O59" s="30">
        <v>181.59719999999999</v>
      </c>
      <c r="P59" s="30">
        <v>0.51244359788359783</v>
      </c>
      <c r="Q59" s="29">
        <v>1</v>
      </c>
      <c r="S59" s="27">
        <v>82</v>
      </c>
      <c r="T59" s="28" t="s">
        <v>128</v>
      </c>
      <c r="U59" s="29">
        <v>300</v>
      </c>
      <c r="V59" s="29">
        <v>675</v>
      </c>
      <c r="W59" s="30">
        <v>175.10640000000001</v>
      </c>
      <c r="X59" s="30">
        <v>0.4941274074074074</v>
      </c>
      <c r="Y59" s="29">
        <v>1</v>
      </c>
    </row>
    <row r="60" spans="11:25" x14ac:dyDescent="0.3">
      <c r="K60" s="27">
        <v>67</v>
      </c>
      <c r="L60" s="28" t="s">
        <v>129</v>
      </c>
      <c r="M60" s="29">
        <v>700</v>
      </c>
      <c r="N60" s="29">
        <v>275</v>
      </c>
      <c r="O60" s="30">
        <v>135.62950000000001</v>
      </c>
      <c r="P60" s="30">
        <v>0.40261076066790352</v>
      </c>
      <c r="Q60" s="29">
        <v>1</v>
      </c>
      <c r="S60" s="27">
        <v>67</v>
      </c>
      <c r="T60" s="28" t="s">
        <v>129</v>
      </c>
      <c r="U60" s="29">
        <v>700</v>
      </c>
      <c r="V60" s="29">
        <v>275</v>
      </c>
      <c r="W60" s="30">
        <v>135.07259999999999</v>
      </c>
      <c r="X60" s="30">
        <v>0.40095762523191097</v>
      </c>
      <c r="Y60" s="29">
        <v>1</v>
      </c>
    </row>
    <row r="61" spans="11:25" x14ac:dyDescent="0.3">
      <c r="K61" s="27">
        <v>85</v>
      </c>
      <c r="L61" s="28" t="s">
        <v>128</v>
      </c>
      <c r="M61" s="29">
        <v>300</v>
      </c>
      <c r="N61" s="29">
        <v>675</v>
      </c>
      <c r="O61" s="30">
        <v>234.56290000000001</v>
      </c>
      <c r="P61" s="30">
        <v>0.66190589065255734</v>
      </c>
      <c r="Q61" s="29">
        <v>0.99084162257495589</v>
      </c>
      <c r="S61" s="27">
        <v>85</v>
      </c>
      <c r="T61" s="28" t="s">
        <v>128</v>
      </c>
      <c r="U61" s="29">
        <v>300</v>
      </c>
      <c r="V61" s="29">
        <v>675</v>
      </c>
      <c r="W61" s="30">
        <v>231.03899999999999</v>
      </c>
      <c r="X61" s="30">
        <v>0.65196190476190474</v>
      </c>
      <c r="Y61" s="29">
        <v>0.99849084249084252</v>
      </c>
    </row>
    <row r="62" spans="11:25" x14ac:dyDescent="0.3">
      <c r="K62" s="27">
        <v>86</v>
      </c>
      <c r="L62" s="28" t="s">
        <v>128</v>
      </c>
      <c r="M62" s="29">
        <v>300</v>
      </c>
      <c r="N62" s="29">
        <v>675</v>
      </c>
      <c r="O62" s="30">
        <v>234.35210000000001</v>
      </c>
      <c r="P62" s="30">
        <v>0.66131104056437395</v>
      </c>
      <c r="Q62" s="29">
        <v>0.99129919956586621</v>
      </c>
      <c r="S62" s="27">
        <v>86</v>
      </c>
      <c r="T62" s="28" t="s">
        <v>128</v>
      </c>
      <c r="U62" s="29">
        <v>300</v>
      </c>
      <c r="V62" s="29">
        <v>675</v>
      </c>
      <c r="W62" s="30">
        <v>230.85499999999999</v>
      </c>
      <c r="X62" s="30">
        <v>0.65144268077601408</v>
      </c>
      <c r="Y62" s="29">
        <v>0.9988902455569123</v>
      </c>
    </row>
    <row r="63" spans="11:25" x14ac:dyDescent="0.3">
      <c r="K63" s="27">
        <v>69</v>
      </c>
      <c r="L63" s="28" t="s">
        <v>129</v>
      </c>
      <c r="M63" s="29">
        <v>700</v>
      </c>
      <c r="N63" s="29">
        <v>275</v>
      </c>
      <c r="O63" s="30">
        <v>135.43559999999999</v>
      </c>
      <c r="P63" s="30">
        <v>0.4020351762523191</v>
      </c>
      <c r="Q63" s="29">
        <v>1</v>
      </c>
      <c r="S63" s="27">
        <v>69</v>
      </c>
      <c r="T63" s="28" t="s">
        <v>129</v>
      </c>
      <c r="U63" s="29">
        <v>700</v>
      </c>
      <c r="V63" s="29">
        <v>275</v>
      </c>
      <c r="W63" s="30">
        <v>134.8098</v>
      </c>
      <c r="X63" s="30">
        <v>0.40017751391465672</v>
      </c>
      <c r="Y63" s="29">
        <v>1</v>
      </c>
    </row>
    <row r="64" spans="11:25" x14ac:dyDescent="0.3">
      <c r="K64" s="27">
        <v>80</v>
      </c>
      <c r="L64" s="28" t="s">
        <v>128</v>
      </c>
      <c r="M64" s="29">
        <v>300</v>
      </c>
      <c r="N64" s="29">
        <v>675</v>
      </c>
      <c r="O64" s="30">
        <v>180.9836</v>
      </c>
      <c r="P64" s="30">
        <v>0.51071209876543211</v>
      </c>
      <c r="Q64" s="29">
        <v>1</v>
      </c>
      <c r="S64" s="27">
        <v>80</v>
      </c>
      <c r="T64" s="28" t="s">
        <v>128</v>
      </c>
      <c r="U64" s="29">
        <v>300</v>
      </c>
      <c r="V64" s="29">
        <v>675</v>
      </c>
      <c r="W64" s="30">
        <v>174.5558</v>
      </c>
      <c r="X64" s="30">
        <v>0.49257368606701946</v>
      </c>
      <c r="Y64" s="29">
        <v>1</v>
      </c>
    </row>
    <row r="65" spans="11:25" x14ac:dyDescent="0.3">
      <c r="K65" s="27">
        <v>81</v>
      </c>
      <c r="L65" s="28" t="s">
        <v>128</v>
      </c>
      <c r="M65" s="29">
        <v>300</v>
      </c>
      <c r="N65" s="29">
        <v>675</v>
      </c>
      <c r="O65" s="30">
        <v>177.56209999999999</v>
      </c>
      <c r="P65" s="30">
        <v>0.50105707231040553</v>
      </c>
      <c r="Q65" s="29">
        <v>1</v>
      </c>
      <c r="S65" s="27">
        <v>81</v>
      </c>
      <c r="T65" s="28" t="s">
        <v>128</v>
      </c>
      <c r="U65" s="29">
        <v>300</v>
      </c>
      <c r="V65" s="29">
        <v>675</v>
      </c>
      <c r="W65" s="30">
        <v>172.16820000000001</v>
      </c>
      <c r="X65" s="30">
        <v>0.48583619047619053</v>
      </c>
      <c r="Y65" s="29">
        <v>1</v>
      </c>
    </row>
    <row r="66" spans="11:25" x14ac:dyDescent="0.3">
      <c r="K66" s="27">
        <v>68</v>
      </c>
      <c r="L66" s="28" t="s">
        <v>129</v>
      </c>
      <c r="M66" s="29">
        <v>700</v>
      </c>
      <c r="N66" s="29">
        <v>275</v>
      </c>
      <c r="O66" s="30">
        <v>135.25829999999999</v>
      </c>
      <c r="P66" s="30">
        <v>0.40150886827458254</v>
      </c>
      <c r="Q66" s="29">
        <v>1</v>
      </c>
      <c r="S66" s="27">
        <v>68</v>
      </c>
      <c r="T66" s="28" t="s">
        <v>129</v>
      </c>
      <c r="U66" s="29">
        <v>700</v>
      </c>
      <c r="V66" s="29">
        <v>275</v>
      </c>
      <c r="W66" s="30">
        <v>134.6465</v>
      </c>
      <c r="X66" s="30">
        <v>0.39969276437847867</v>
      </c>
      <c r="Y66" s="29">
        <v>1</v>
      </c>
    </row>
    <row r="67" spans="11:25" x14ac:dyDescent="0.3">
      <c r="K67" s="27">
        <v>83</v>
      </c>
      <c r="L67" s="28" t="s">
        <v>128</v>
      </c>
      <c r="M67" s="29">
        <v>300</v>
      </c>
      <c r="N67" s="29">
        <v>675</v>
      </c>
      <c r="O67" s="30">
        <v>230.46469999999999</v>
      </c>
      <c r="P67" s="30">
        <v>0.65034130511463839</v>
      </c>
      <c r="Q67" s="29">
        <v>0.99973745760412436</v>
      </c>
      <c r="S67" s="27">
        <v>83</v>
      </c>
      <c r="T67" s="28" t="s">
        <v>128</v>
      </c>
      <c r="U67" s="29">
        <v>300</v>
      </c>
      <c r="V67" s="29">
        <v>675</v>
      </c>
      <c r="W67" s="30">
        <v>226.65360000000001</v>
      </c>
      <c r="X67" s="30">
        <v>0.63958687830687833</v>
      </c>
      <c r="Y67" s="29">
        <v>1</v>
      </c>
    </row>
    <row r="68" spans="11:25" x14ac:dyDescent="0.3">
      <c r="K68" s="27">
        <v>84</v>
      </c>
      <c r="L68" s="28" t="s">
        <v>128</v>
      </c>
      <c r="M68" s="29">
        <v>300</v>
      </c>
      <c r="N68" s="29">
        <v>675</v>
      </c>
      <c r="O68" s="30">
        <v>230.2937</v>
      </c>
      <c r="P68" s="30">
        <v>0.64985876543209875</v>
      </c>
      <c r="Q68" s="29">
        <v>1</v>
      </c>
      <c r="S68" s="27">
        <v>84</v>
      </c>
      <c r="T68" s="28" t="s">
        <v>128</v>
      </c>
      <c r="U68" s="29">
        <v>300</v>
      </c>
      <c r="V68" s="29">
        <v>675</v>
      </c>
      <c r="W68" s="30">
        <v>226.51419999999999</v>
      </c>
      <c r="X68" s="30">
        <v>0.6391935097001763</v>
      </c>
      <c r="Y68" s="29">
        <v>1</v>
      </c>
    </row>
    <row r="69" spans="11:25" x14ac:dyDescent="0.3">
      <c r="K69" s="27">
        <v>70</v>
      </c>
      <c r="L69" s="28" t="s">
        <v>129</v>
      </c>
      <c r="M69" s="29">
        <v>700</v>
      </c>
      <c r="N69" s="29">
        <v>275</v>
      </c>
      <c r="O69" s="30">
        <v>134.94200000000001</v>
      </c>
      <c r="P69" s="30">
        <v>0.40056994434137289</v>
      </c>
      <c r="Q69" s="29">
        <v>1</v>
      </c>
      <c r="S69" s="27">
        <v>70</v>
      </c>
      <c r="T69" s="28" t="s">
        <v>129</v>
      </c>
      <c r="U69" s="29">
        <v>700</v>
      </c>
      <c r="V69" s="29">
        <v>275</v>
      </c>
      <c r="W69" s="30">
        <v>134.55330000000001</v>
      </c>
      <c r="X69" s="30">
        <v>0.39941610389610394</v>
      </c>
      <c r="Y69" s="29">
        <v>1</v>
      </c>
    </row>
    <row r="70" spans="11:25" x14ac:dyDescent="0.3">
      <c r="K70" s="27">
        <v>79</v>
      </c>
      <c r="L70" s="28" t="s">
        <v>128</v>
      </c>
      <c r="M70" s="29">
        <v>300</v>
      </c>
      <c r="N70" s="29">
        <v>675</v>
      </c>
      <c r="O70" s="30">
        <v>176.99209999999999</v>
      </c>
      <c r="P70" s="30">
        <v>0.49944860670194008</v>
      </c>
      <c r="Q70" s="29">
        <v>1</v>
      </c>
      <c r="S70" s="27">
        <v>79</v>
      </c>
      <c r="T70" s="28" t="s">
        <v>128</v>
      </c>
      <c r="U70" s="29">
        <v>300</v>
      </c>
      <c r="V70" s="29">
        <v>675</v>
      </c>
      <c r="W70" s="30">
        <v>171.7859</v>
      </c>
      <c r="X70" s="30">
        <v>0.48475738977072308</v>
      </c>
      <c r="Y70" s="29">
        <v>1</v>
      </c>
    </row>
    <row r="71" spans="11:25" x14ac:dyDescent="0.3">
      <c r="K71" s="27">
        <v>63</v>
      </c>
      <c r="L71" s="28" t="s">
        <v>127</v>
      </c>
      <c r="M71" s="29">
        <v>300</v>
      </c>
      <c r="N71" s="29">
        <v>275</v>
      </c>
      <c r="O71" s="30">
        <v>67.094200000000001</v>
      </c>
      <c r="P71" s="30">
        <v>0.46472173160173158</v>
      </c>
      <c r="Q71" s="29">
        <v>1</v>
      </c>
      <c r="S71" s="27">
        <v>63</v>
      </c>
      <c r="T71" s="28" t="s">
        <v>127</v>
      </c>
      <c r="U71" s="29">
        <v>300</v>
      </c>
      <c r="V71" s="29">
        <v>275</v>
      </c>
      <c r="W71" s="30">
        <v>66.7453</v>
      </c>
      <c r="X71" s="30">
        <v>0.46230510822510823</v>
      </c>
      <c r="Y71" s="29">
        <v>1</v>
      </c>
    </row>
    <row r="72" spans="11:25" x14ac:dyDescent="0.3">
      <c r="K72" s="27">
        <v>75</v>
      </c>
      <c r="L72" s="28" t="s">
        <v>128</v>
      </c>
      <c r="M72" s="29">
        <v>300</v>
      </c>
      <c r="N72" s="29">
        <v>675</v>
      </c>
      <c r="O72" s="30">
        <v>179.34479999999999</v>
      </c>
      <c r="P72" s="30">
        <v>0.50608761904761901</v>
      </c>
      <c r="Q72" s="29">
        <v>1</v>
      </c>
      <c r="S72" s="27">
        <v>75</v>
      </c>
      <c r="T72" s="28" t="s">
        <v>128</v>
      </c>
      <c r="U72" s="29">
        <v>300</v>
      </c>
      <c r="V72" s="29">
        <v>675</v>
      </c>
      <c r="W72" s="30">
        <v>176.30160000000001</v>
      </c>
      <c r="X72" s="30">
        <v>0.49750010582010584</v>
      </c>
      <c r="Y72" s="29">
        <v>1</v>
      </c>
    </row>
    <row r="73" spans="11:25" x14ac:dyDescent="0.3">
      <c r="K73" s="27">
        <v>71</v>
      </c>
      <c r="L73" s="28" t="s">
        <v>129</v>
      </c>
      <c r="M73" s="29">
        <v>700</v>
      </c>
      <c r="N73" s="29">
        <v>275</v>
      </c>
      <c r="O73" s="30">
        <v>108.9323</v>
      </c>
      <c r="P73" s="30">
        <v>0.32336118738404451</v>
      </c>
      <c r="Q73" s="29">
        <v>1</v>
      </c>
      <c r="S73" s="27">
        <v>71</v>
      </c>
      <c r="T73" s="28" t="s">
        <v>129</v>
      </c>
      <c r="U73" s="29">
        <v>700</v>
      </c>
      <c r="V73" s="29">
        <v>275</v>
      </c>
      <c r="W73" s="30">
        <v>108.68980000000001</v>
      </c>
      <c r="X73" s="30">
        <v>0.32264133580705012</v>
      </c>
      <c r="Y73" s="29">
        <v>1</v>
      </c>
    </row>
    <row r="74" spans="11:25" x14ac:dyDescent="0.3">
      <c r="K74" s="27">
        <v>72</v>
      </c>
      <c r="L74" s="28" t="s">
        <v>129</v>
      </c>
      <c r="M74" s="29">
        <v>700</v>
      </c>
      <c r="N74" s="29">
        <v>275</v>
      </c>
      <c r="O74" s="30">
        <v>108.8907</v>
      </c>
      <c r="P74" s="30">
        <v>0.32323769944341374</v>
      </c>
      <c r="Q74" s="29">
        <v>1</v>
      </c>
      <c r="S74" s="27">
        <v>72</v>
      </c>
      <c r="T74" s="28" t="s">
        <v>129</v>
      </c>
      <c r="U74" s="29">
        <v>700</v>
      </c>
      <c r="V74" s="29">
        <v>275</v>
      </c>
      <c r="W74" s="30">
        <v>108.63509999999999</v>
      </c>
      <c r="X74" s="30">
        <v>0.32247896103896101</v>
      </c>
      <c r="Y74" s="29">
        <v>1</v>
      </c>
    </row>
    <row r="75" spans="11:25" x14ac:dyDescent="0.3">
      <c r="K75" s="27">
        <v>76</v>
      </c>
      <c r="L75" s="28" t="s">
        <v>128</v>
      </c>
      <c r="M75" s="29">
        <v>300</v>
      </c>
      <c r="N75" s="29">
        <v>675</v>
      </c>
      <c r="O75" s="30">
        <v>179.07919999999999</v>
      </c>
      <c r="P75" s="30">
        <v>0.50533813051146381</v>
      </c>
      <c r="Q75" s="29">
        <v>1</v>
      </c>
      <c r="S75" s="27">
        <v>76</v>
      </c>
      <c r="T75" s="28" t="s">
        <v>128</v>
      </c>
      <c r="U75" s="29">
        <v>300</v>
      </c>
      <c r="V75" s="29">
        <v>675</v>
      </c>
      <c r="W75" s="30">
        <v>176.1437</v>
      </c>
      <c r="X75" s="30">
        <v>0.49705453262786592</v>
      </c>
      <c r="Y75" s="29">
        <v>1</v>
      </c>
    </row>
    <row r="76" spans="11:25" x14ac:dyDescent="0.3">
      <c r="K76" s="27">
        <v>64</v>
      </c>
      <c r="L76" s="28" t="s">
        <v>127</v>
      </c>
      <c r="M76" s="29">
        <v>300</v>
      </c>
      <c r="N76" s="29">
        <v>275</v>
      </c>
      <c r="O76" s="30">
        <v>66.91</v>
      </c>
      <c r="P76" s="30">
        <v>0.46344588744588744</v>
      </c>
      <c r="Q76" s="29">
        <v>1</v>
      </c>
      <c r="S76" s="27">
        <v>64</v>
      </c>
      <c r="T76" s="28" t="s">
        <v>127</v>
      </c>
      <c r="U76" s="29">
        <v>300</v>
      </c>
      <c r="V76" s="29">
        <v>275</v>
      </c>
      <c r="W76" s="30">
        <v>66.592299999999994</v>
      </c>
      <c r="X76" s="30">
        <v>0.46124536796536786</v>
      </c>
      <c r="Y76" s="29">
        <v>1</v>
      </c>
    </row>
    <row r="77" spans="11:25" x14ac:dyDescent="0.3">
      <c r="K77" s="27">
        <v>127</v>
      </c>
      <c r="L77" s="28" t="s">
        <v>127</v>
      </c>
      <c r="M77" s="29">
        <v>300</v>
      </c>
      <c r="N77" s="29">
        <v>275</v>
      </c>
      <c r="O77" s="30">
        <v>45.381300000000003</v>
      </c>
      <c r="P77" s="30">
        <v>0.31432935064935069</v>
      </c>
      <c r="Q77" s="29">
        <v>1</v>
      </c>
      <c r="S77" s="27">
        <v>127</v>
      </c>
      <c r="T77" s="28" t="s">
        <v>127</v>
      </c>
      <c r="U77" s="29">
        <v>300</v>
      </c>
      <c r="V77" s="29">
        <v>275</v>
      </c>
      <c r="W77" s="30">
        <v>45.776600000000002</v>
      </c>
      <c r="X77" s="30">
        <v>0.3170673593073593</v>
      </c>
      <c r="Y77" s="29">
        <v>1</v>
      </c>
    </row>
    <row r="78" spans="11:25" x14ac:dyDescent="0.3">
      <c r="K78" s="27">
        <v>139</v>
      </c>
      <c r="L78" s="28" t="s">
        <v>128</v>
      </c>
      <c r="M78" s="29">
        <v>300</v>
      </c>
      <c r="N78" s="29">
        <v>675</v>
      </c>
      <c r="O78" s="30">
        <v>153.06649999999999</v>
      </c>
      <c r="P78" s="30">
        <v>0.43193368606701937</v>
      </c>
      <c r="Q78" s="29">
        <v>1</v>
      </c>
      <c r="S78" s="27">
        <v>139</v>
      </c>
      <c r="T78" s="28" t="s">
        <v>128</v>
      </c>
      <c r="U78" s="29">
        <v>300</v>
      </c>
      <c r="V78" s="29">
        <v>675</v>
      </c>
      <c r="W78" s="30">
        <v>154.7193</v>
      </c>
      <c r="X78" s="30">
        <v>0.43659767195767202</v>
      </c>
      <c r="Y78" s="29">
        <v>1</v>
      </c>
    </row>
    <row r="79" spans="11:25" x14ac:dyDescent="0.3">
      <c r="K79" s="27">
        <v>135</v>
      </c>
      <c r="L79" s="28" t="s">
        <v>129</v>
      </c>
      <c r="M79" s="29">
        <v>700</v>
      </c>
      <c r="N79" s="29">
        <v>275</v>
      </c>
      <c r="O79" s="30">
        <v>73.817999999999998</v>
      </c>
      <c r="P79" s="30">
        <v>0.21912578849721706</v>
      </c>
      <c r="Q79" s="29">
        <v>1</v>
      </c>
      <c r="S79" s="27">
        <v>135</v>
      </c>
      <c r="T79" s="28" t="s">
        <v>129</v>
      </c>
      <c r="U79" s="29">
        <v>700</v>
      </c>
      <c r="V79" s="29">
        <v>275</v>
      </c>
      <c r="W79" s="30">
        <v>74.787300000000002</v>
      </c>
      <c r="X79" s="30">
        <v>0.22200311688311689</v>
      </c>
      <c r="Y79" s="29">
        <v>1</v>
      </c>
    </row>
    <row r="80" spans="11:25" x14ac:dyDescent="0.3">
      <c r="K80" s="27">
        <v>136</v>
      </c>
      <c r="L80" s="28" t="s">
        <v>129</v>
      </c>
      <c r="M80" s="29">
        <v>700</v>
      </c>
      <c r="N80" s="29">
        <v>275</v>
      </c>
      <c r="O80" s="30">
        <v>73.749899999999997</v>
      </c>
      <c r="P80" s="30">
        <v>0.21892363636363635</v>
      </c>
      <c r="Q80" s="29">
        <v>1</v>
      </c>
      <c r="S80" s="27">
        <v>136</v>
      </c>
      <c r="T80" s="28" t="s">
        <v>129</v>
      </c>
      <c r="U80" s="29">
        <v>700</v>
      </c>
      <c r="V80" s="29">
        <v>275</v>
      </c>
      <c r="W80" s="30">
        <v>74.748400000000004</v>
      </c>
      <c r="X80" s="30">
        <v>0.22188764378478668</v>
      </c>
      <c r="Y80" s="29">
        <v>1</v>
      </c>
    </row>
    <row r="81" spans="11:25" x14ac:dyDescent="0.3">
      <c r="K81" s="27">
        <v>140</v>
      </c>
      <c r="L81" s="28" t="s">
        <v>128</v>
      </c>
      <c r="M81" s="29">
        <v>300</v>
      </c>
      <c r="N81" s="29">
        <v>675</v>
      </c>
      <c r="O81" s="30">
        <v>152.54949999999999</v>
      </c>
      <c r="P81" s="30">
        <v>0.4304747795414462</v>
      </c>
      <c r="Q81" s="29">
        <v>1</v>
      </c>
      <c r="S81" s="27">
        <v>140</v>
      </c>
      <c r="T81" s="28" t="s">
        <v>128</v>
      </c>
      <c r="U81" s="29">
        <v>300</v>
      </c>
      <c r="V81" s="29">
        <v>675</v>
      </c>
      <c r="W81" s="30">
        <v>154.23840000000001</v>
      </c>
      <c r="X81" s="30">
        <v>0.43524063492063497</v>
      </c>
      <c r="Y81" s="29">
        <v>1</v>
      </c>
    </row>
    <row r="82" spans="11:25" x14ac:dyDescent="0.3">
      <c r="K82" s="27">
        <v>128</v>
      </c>
      <c r="L82" s="28" t="s">
        <v>127</v>
      </c>
      <c r="M82" s="29">
        <v>300</v>
      </c>
      <c r="N82" s="29">
        <v>275</v>
      </c>
      <c r="O82" s="30">
        <v>45.105800000000002</v>
      </c>
      <c r="P82" s="30">
        <v>0.31242112554112556</v>
      </c>
      <c r="Q82" s="29">
        <v>1</v>
      </c>
      <c r="S82" s="27">
        <v>128</v>
      </c>
      <c r="T82" s="28" t="s">
        <v>127</v>
      </c>
      <c r="U82" s="29">
        <v>300</v>
      </c>
      <c r="V82" s="29">
        <v>275</v>
      </c>
      <c r="W82" s="30">
        <v>45.532299999999999</v>
      </c>
      <c r="X82" s="30">
        <v>0.3153752380952381</v>
      </c>
      <c r="Y82" s="29">
        <v>1</v>
      </c>
    </row>
    <row r="83" spans="11:25" x14ac:dyDescent="0.3">
      <c r="K83" s="27">
        <v>144</v>
      </c>
      <c r="L83" s="28" t="s">
        <v>128</v>
      </c>
      <c r="M83" s="29">
        <v>300</v>
      </c>
      <c r="N83" s="29">
        <v>675</v>
      </c>
      <c r="O83" s="30">
        <v>217.82810000000001</v>
      </c>
      <c r="P83" s="30">
        <v>0.61468246913580249</v>
      </c>
      <c r="Q83" s="29">
        <v>1</v>
      </c>
      <c r="S83" s="27">
        <v>144</v>
      </c>
      <c r="T83" s="28" t="s">
        <v>128</v>
      </c>
      <c r="U83" s="29">
        <v>300</v>
      </c>
      <c r="V83" s="29">
        <v>675</v>
      </c>
      <c r="W83" s="30">
        <v>220.83959999999999</v>
      </c>
      <c r="X83" s="30">
        <v>0.62318052910052901</v>
      </c>
      <c r="Y83" s="29">
        <v>1</v>
      </c>
    </row>
    <row r="84" spans="11:25" x14ac:dyDescent="0.3">
      <c r="K84" s="27">
        <v>129</v>
      </c>
      <c r="L84" s="28" t="s">
        <v>129</v>
      </c>
      <c r="M84" s="29">
        <v>700</v>
      </c>
      <c r="N84" s="29">
        <v>275</v>
      </c>
      <c r="O84" s="30">
        <v>151.72120000000001</v>
      </c>
      <c r="P84" s="30">
        <v>0.4503783302411874</v>
      </c>
      <c r="Q84" s="29">
        <v>1</v>
      </c>
      <c r="S84" s="27">
        <v>129</v>
      </c>
      <c r="T84" s="28" t="s">
        <v>129</v>
      </c>
      <c r="U84" s="29">
        <v>700</v>
      </c>
      <c r="V84" s="29">
        <v>275</v>
      </c>
      <c r="W84" s="30">
        <v>152.31829999999999</v>
      </c>
      <c r="X84" s="30">
        <v>0.45215079777365486</v>
      </c>
      <c r="Y84" s="29">
        <v>1</v>
      </c>
    </row>
    <row r="85" spans="11:25" x14ac:dyDescent="0.3">
      <c r="K85" s="27">
        <v>147</v>
      </c>
      <c r="L85" s="28" t="s">
        <v>128</v>
      </c>
      <c r="M85" s="29">
        <v>300</v>
      </c>
      <c r="N85" s="29">
        <v>675</v>
      </c>
      <c r="O85" s="30">
        <v>266.69959999999998</v>
      </c>
      <c r="P85" s="30">
        <v>0.75259146384479714</v>
      </c>
      <c r="Q85" s="29">
        <v>0.92108348935015605</v>
      </c>
      <c r="S85" s="27">
        <v>147</v>
      </c>
      <c r="T85" s="28" t="s">
        <v>128</v>
      </c>
      <c r="U85" s="29">
        <v>300</v>
      </c>
      <c r="V85" s="29">
        <v>675</v>
      </c>
      <c r="W85" s="30">
        <v>269.69380000000001</v>
      </c>
      <c r="X85" s="30">
        <v>0.76104070546737212</v>
      </c>
      <c r="Y85" s="29">
        <v>0.91458407271740605</v>
      </c>
    </row>
    <row r="86" spans="11:25" x14ac:dyDescent="0.3">
      <c r="K86" s="27">
        <v>148</v>
      </c>
      <c r="L86" s="28" t="s">
        <v>128</v>
      </c>
      <c r="M86" s="29">
        <v>300</v>
      </c>
      <c r="N86" s="29">
        <v>675</v>
      </c>
      <c r="O86" s="30">
        <v>266.51420000000002</v>
      </c>
      <c r="P86" s="30">
        <v>0.75206828924162261</v>
      </c>
      <c r="Q86" s="29">
        <v>0.92148593135259804</v>
      </c>
      <c r="S86" s="27">
        <v>148</v>
      </c>
      <c r="T86" s="28" t="s">
        <v>128</v>
      </c>
      <c r="U86" s="29">
        <v>300</v>
      </c>
      <c r="V86" s="29">
        <v>675</v>
      </c>
      <c r="W86" s="30">
        <v>269.5729</v>
      </c>
      <c r="X86" s="30">
        <v>0.76069954144620822</v>
      </c>
      <c r="Y86" s="29">
        <v>0.9148465065798399</v>
      </c>
    </row>
    <row r="87" spans="11:25" x14ac:dyDescent="0.3">
      <c r="K87" s="27">
        <v>131</v>
      </c>
      <c r="L87" s="28" t="s">
        <v>129</v>
      </c>
      <c r="M87" s="29">
        <v>700</v>
      </c>
      <c r="N87" s="29">
        <v>275</v>
      </c>
      <c r="O87" s="30">
        <v>151.4811</v>
      </c>
      <c r="P87" s="30">
        <v>0.44966560296846014</v>
      </c>
      <c r="Q87" s="29">
        <v>1</v>
      </c>
      <c r="S87" s="27">
        <v>131</v>
      </c>
      <c r="T87" s="28" t="s">
        <v>129</v>
      </c>
      <c r="U87" s="29">
        <v>700</v>
      </c>
      <c r="V87" s="29">
        <v>275</v>
      </c>
      <c r="W87" s="30">
        <v>152.07769999999999</v>
      </c>
      <c r="X87" s="30">
        <v>0.45143658627087191</v>
      </c>
      <c r="Y87" s="29">
        <v>1</v>
      </c>
    </row>
    <row r="88" spans="11:25" x14ac:dyDescent="0.3">
      <c r="K88" s="27">
        <v>142</v>
      </c>
      <c r="L88" s="28" t="s">
        <v>128</v>
      </c>
      <c r="M88" s="29">
        <v>300</v>
      </c>
      <c r="N88" s="29">
        <v>675</v>
      </c>
      <c r="O88" s="30">
        <v>217.42779999999999</v>
      </c>
      <c r="P88" s="30">
        <v>0.61355287477954146</v>
      </c>
      <c r="Q88" s="29">
        <v>1</v>
      </c>
      <c r="S88" s="27">
        <v>142</v>
      </c>
      <c r="T88" s="28" t="s">
        <v>128</v>
      </c>
      <c r="U88" s="29">
        <v>300</v>
      </c>
      <c r="V88" s="29">
        <v>675</v>
      </c>
      <c r="W88" s="30">
        <v>220.51849999999999</v>
      </c>
      <c r="X88" s="30">
        <v>0.62227442680776013</v>
      </c>
      <c r="Y88" s="29">
        <v>1</v>
      </c>
    </row>
    <row r="89" spans="11:25" x14ac:dyDescent="0.3">
      <c r="K89" s="27">
        <v>143</v>
      </c>
      <c r="L89" s="28" t="s">
        <v>128</v>
      </c>
      <c r="M89" s="29">
        <v>300</v>
      </c>
      <c r="N89" s="29">
        <v>675</v>
      </c>
      <c r="O89" s="30">
        <v>214.18600000000001</v>
      </c>
      <c r="P89" s="30">
        <v>0.60440493827160491</v>
      </c>
      <c r="Q89" s="29">
        <v>1</v>
      </c>
      <c r="S89" s="27">
        <v>143</v>
      </c>
      <c r="T89" s="28" t="s">
        <v>128</v>
      </c>
      <c r="U89" s="29">
        <v>300</v>
      </c>
      <c r="V89" s="29">
        <v>675</v>
      </c>
      <c r="W89" s="30">
        <v>216.5324</v>
      </c>
      <c r="X89" s="30">
        <v>0.61102617283950611</v>
      </c>
      <c r="Y89" s="29">
        <v>1</v>
      </c>
    </row>
    <row r="90" spans="11:25" x14ac:dyDescent="0.3">
      <c r="K90" s="27">
        <v>130</v>
      </c>
      <c r="L90" s="28" t="s">
        <v>129</v>
      </c>
      <c r="M90" s="29">
        <v>700</v>
      </c>
      <c r="N90" s="29">
        <v>275</v>
      </c>
      <c r="O90" s="30">
        <v>151.83539999999999</v>
      </c>
      <c r="P90" s="30">
        <v>0.45071732838589978</v>
      </c>
      <c r="Q90" s="29">
        <v>1</v>
      </c>
      <c r="S90" s="27">
        <v>130</v>
      </c>
      <c r="T90" s="28" t="s">
        <v>129</v>
      </c>
      <c r="U90" s="29">
        <v>700</v>
      </c>
      <c r="V90" s="29">
        <v>275</v>
      </c>
      <c r="W90" s="30">
        <v>152.50989999999999</v>
      </c>
      <c r="X90" s="30">
        <v>0.4527195547309833</v>
      </c>
      <c r="Y90" s="29">
        <v>1</v>
      </c>
    </row>
    <row r="91" spans="11:25" x14ac:dyDescent="0.3">
      <c r="K91" s="27">
        <v>145</v>
      </c>
      <c r="L91" s="28" t="s">
        <v>128</v>
      </c>
      <c r="M91" s="29">
        <v>300</v>
      </c>
      <c r="N91" s="29">
        <v>675</v>
      </c>
      <c r="O91" s="30">
        <v>262.84269999999998</v>
      </c>
      <c r="P91" s="30">
        <v>0.74170779541446197</v>
      </c>
      <c r="Q91" s="29">
        <v>0.92945554198887548</v>
      </c>
      <c r="S91" s="27">
        <v>145</v>
      </c>
      <c r="T91" s="28" t="s">
        <v>128</v>
      </c>
      <c r="U91" s="29">
        <v>300</v>
      </c>
      <c r="V91" s="29">
        <v>675</v>
      </c>
      <c r="W91" s="30">
        <v>265.83390000000003</v>
      </c>
      <c r="X91" s="30">
        <v>0.7501485714285715</v>
      </c>
      <c r="Y91" s="29">
        <v>0.92296263736263728</v>
      </c>
    </row>
    <row r="92" spans="11:25" x14ac:dyDescent="0.3">
      <c r="K92" s="27">
        <v>146</v>
      </c>
      <c r="L92" s="28" t="s">
        <v>128</v>
      </c>
      <c r="M92" s="29">
        <v>300</v>
      </c>
      <c r="N92" s="29">
        <v>675</v>
      </c>
      <c r="O92" s="30">
        <v>262.64389999999997</v>
      </c>
      <c r="P92" s="30">
        <v>0.74114680776014097</v>
      </c>
      <c r="Q92" s="29">
        <v>0.92988707095373768</v>
      </c>
      <c r="S92" s="27">
        <v>146</v>
      </c>
      <c r="T92" s="28" t="s">
        <v>128</v>
      </c>
      <c r="U92" s="29">
        <v>300</v>
      </c>
      <c r="V92" s="29">
        <v>675</v>
      </c>
      <c r="W92" s="30">
        <v>265.63069999999999</v>
      </c>
      <c r="X92" s="30">
        <v>0.74957516754850095</v>
      </c>
      <c r="Y92" s="29">
        <v>0.92340371727038395</v>
      </c>
    </row>
    <row r="93" spans="11:25" x14ac:dyDescent="0.3">
      <c r="K93" s="27">
        <v>132</v>
      </c>
      <c r="L93" s="28" t="s">
        <v>129</v>
      </c>
      <c r="M93" s="29">
        <v>700</v>
      </c>
      <c r="N93" s="29">
        <v>275</v>
      </c>
      <c r="O93" s="30">
        <v>151.5924</v>
      </c>
      <c r="P93" s="30">
        <v>0.4499959925788497</v>
      </c>
      <c r="Q93" s="29">
        <v>1</v>
      </c>
      <c r="S93" s="27">
        <v>132</v>
      </c>
      <c r="T93" s="28" t="s">
        <v>129</v>
      </c>
      <c r="U93" s="29">
        <v>700</v>
      </c>
      <c r="V93" s="29">
        <v>275</v>
      </c>
      <c r="W93" s="30">
        <v>152.36349999999999</v>
      </c>
      <c r="X93" s="30">
        <v>0.45228497217068647</v>
      </c>
      <c r="Y93" s="29">
        <v>1</v>
      </c>
    </row>
    <row r="94" spans="11:25" x14ac:dyDescent="0.3">
      <c r="K94" s="27">
        <v>141</v>
      </c>
      <c r="L94" s="28" t="s">
        <v>128</v>
      </c>
      <c r="M94" s="29">
        <v>300</v>
      </c>
      <c r="N94" s="29">
        <v>675</v>
      </c>
      <c r="O94" s="30">
        <v>213.39250000000001</v>
      </c>
      <c r="P94" s="30">
        <v>0.60216578483245153</v>
      </c>
      <c r="Q94" s="29">
        <v>1</v>
      </c>
      <c r="S94" s="27">
        <v>141</v>
      </c>
      <c r="T94" s="28" t="s">
        <v>128</v>
      </c>
      <c r="U94" s="29">
        <v>300</v>
      </c>
      <c r="V94" s="29">
        <v>675</v>
      </c>
      <c r="W94" s="30">
        <v>215.86330000000001</v>
      </c>
      <c r="X94" s="30">
        <v>0.6091380599647267</v>
      </c>
      <c r="Y94" s="29">
        <v>1</v>
      </c>
    </row>
    <row r="95" spans="11:25" x14ac:dyDescent="0.3">
      <c r="K95" s="27">
        <v>125</v>
      </c>
      <c r="L95" s="28" t="s">
        <v>127</v>
      </c>
      <c r="M95" s="29">
        <v>300</v>
      </c>
      <c r="N95" s="29">
        <v>275</v>
      </c>
      <c r="O95" s="30">
        <v>71.382999999999996</v>
      </c>
      <c r="P95" s="30">
        <v>0.4944277056277056</v>
      </c>
      <c r="Q95" s="29">
        <v>1</v>
      </c>
      <c r="S95" s="27">
        <v>125</v>
      </c>
      <c r="T95" s="28" t="s">
        <v>127</v>
      </c>
      <c r="U95" s="29">
        <v>300</v>
      </c>
      <c r="V95" s="29">
        <v>275</v>
      </c>
      <c r="W95" s="30">
        <v>72.201899999999995</v>
      </c>
      <c r="X95" s="30">
        <v>0.50009974025974024</v>
      </c>
      <c r="Y95" s="29">
        <v>1</v>
      </c>
    </row>
    <row r="96" spans="11:25" x14ac:dyDescent="0.3">
      <c r="K96" s="27">
        <v>137</v>
      </c>
      <c r="L96" s="28" t="s">
        <v>128</v>
      </c>
      <c r="M96" s="29">
        <v>300</v>
      </c>
      <c r="N96" s="29">
        <v>675</v>
      </c>
      <c r="O96" s="30">
        <v>212.04599999999999</v>
      </c>
      <c r="P96" s="30">
        <v>0.59836613756613755</v>
      </c>
      <c r="Q96" s="29">
        <v>1</v>
      </c>
      <c r="S96" s="27">
        <v>137</v>
      </c>
      <c r="T96" s="28" t="s">
        <v>128</v>
      </c>
      <c r="U96" s="29">
        <v>300</v>
      </c>
      <c r="V96" s="29">
        <v>675</v>
      </c>
      <c r="W96" s="30">
        <v>212.52619999999999</v>
      </c>
      <c r="X96" s="30">
        <v>0.5997211992945326</v>
      </c>
      <c r="Y96" s="29">
        <v>1</v>
      </c>
    </row>
    <row r="97" spans="11:25" x14ac:dyDescent="0.3">
      <c r="K97" s="27">
        <v>133</v>
      </c>
      <c r="L97" s="28" t="s">
        <v>129</v>
      </c>
      <c r="M97" s="29">
        <v>700</v>
      </c>
      <c r="N97" s="29">
        <v>275</v>
      </c>
      <c r="O97" s="30">
        <v>115.5209</v>
      </c>
      <c r="P97" s="30">
        <v>0.34291918367346935</v>
      </c>
      <c r="Q97" s="29">
        <v>1</v>
      </c>
      <c r="S97" s="27">
        <v>133</v>
      </c>
      <c r="T97" s="28" t="s">
        <v>129</v>
      </c>
      <c r="U97" s="29">
        <v>700</v>
      </c>
      <c r="V97" s="29">
        <v>275</v>
      </c>
      <c r="W97" s="30">
        <v>115.6677</v>
      </c>
      <c r="X97" s="30">
        <v>0.34335495361781077</v>
      </c>
      <c r="Y97" s="29">
        <v>1</v>
      </c>
    </row>
    <row r="98" spans="11:25" x14ac:dyDescent="0.3">
      <c r="K98" s="27">
        <v>134</v>
      </c>
      <c r="L98" s="28" t="s">
        <v>129</v>
      </c>
      <c r="M98" s="29">
        <v>700</v>
      </c>
      <c r="N98" s="29">
        <v>275</v>
      </c>
      <c r="O98" s="30">
        <v>115.4787</v>
      </c>
      <c r="P98" s="30">
        <v>0.34279391465677178</v>
      </c>
      <c r="Q98" s="29">
        <v>1</v>
      </c>
      <c r="S98" s="27">
        <v>134</v>
      </c>
      <c r="T98" s="28" t="s">
        <v>129</v>
      </c>
      <c r="U98" s="29">
        <v>700</v>
      </c>
      <c r="V98" s="29">
        <v>275</v>
      </c>
      <c r="W98" s="30">
        <v>115.6336</v>
      </c>
      <c r="X98" s="30">
        <v>0.34325372912801488</v>
      </c>
      <c r="Y98" s="29">
        <v>1</v>
      </c>
    </row>
    <row r="99" spans="11:25" x14ac:dyDescent="0.3">
      <c r="K99" s="27">
        <v>138</v>
      </c>
      <c r="L99" s="28" t="s">
        <v>128</v>
      </c>
      <c r="M99" s="29">
        <v>300</v>
      </c>
      <c r="N99" s="29">
        <v>675</v>
      </c>
      <c r="O99" s="30">
        <v>211.66579999999999</v>
      </c>
      <c r="P99" s="30">
        <v>0.59729326278659611</v>
      </c>
      <c r="Q99" s="29">
        <v>1</v>
      </c>
      <c r="S99" s="27">
        <v>138</v>
      </c>
      <c r="T99" s="28" t="s">
        <v>128</v>
      </c>
      <c r="U99" s="29">
        <v>300</v>
      </c>
      <c r="V99" s="29">
        <v>675</v>
      </c>
      <c r="W99" s="30">
        <v>212.2139</v>
      </c>
      <c r="X99" s="30">
        <v>0.59883992945326281</v>
      </c>
      <c r="Y99" s="29">
        <v>1</v>
      </c>
    </row>
    <row r="100" spans="11:25" x14ac:dyDescent="0.3">
      <c r="K100" s="27">
        <v>126</v>
      </c>
      <c r="L100" s="28" t="s">
        <v>127</v>
      </c>
      <c r="M100" s="29">
        <v>300</v>
      </c>
      <c r="N100" s="29">
        <v>275</v>
      </c>
      <c r="O100" s="30">
        <v>71.159700000000001</v>
      </c>
      <c r="P100" s="30">
        <v>0.49288103896103896</v>
      </c>
      <c r="Q100" s="29">
        <v>1</v>
      </c>
      <c r="S100" s="27">
        <v>126</v>
      </c>
      <c r="T100" s="28" t="s">
        <v>127</v>
      </c>
      <c r="U100" s="29">
        <v>300</v>
      </c>
      <c r="V100" s="29">
        <v>275</v>
      </c>
      <c r="W100" s="30">
        <v>72.0167</v>
      </c>
      <c r="X100" s="30">
        <v>0.4988169696969697</v>
      </c>
      <c r="Y100" s="29">
        <v>1</v>
      </c>
    </row>
    <row r="101" spans="11:25" x14ac:dyDescent="0.3">
      <c r="K101" s="27">
        <v>3</v>
      </c>
      <c r="L101" s="28" t="s">
        <v>127</v>
      </c>
      <c r="M101" s="29">
        <v>300</v>
      </c>
      <c r="N101" s="29">
        <v>275</v>
      </c>
      <c r="O101" s="30">
        <v>54.095199999999998</v>
      </c>
      <c r="P101" s="30">
        <v>0.37468536796536794</v>
      </c>
      <c r="Q101" s="29">
        <v>1</v>
      </c>
      <c r="S101" s="27">
        <v>3</v>
      </c>
      <c r="T101" s="28" t="s">
        <v>127</v>
      </c>
      <c r="U101" s="29">
        <v>300</v>
      </c>
      <c r="V101" s="29">
        <v>275</v>
      </c>
      <c r="W101" s="30">
        <v>55.4084</v>
      </c>
      <c r="X101" s="30">
        <v>0.38378112554112553</v>
      </c>
      <c r="Y101" s="29">
        <v>1</v>
      </c>
    </row>
    <row r="102" spans="11:25" x14ac:dyDescent="0.3">
      <c r="K102" s="27">
        <v>15</v>
      </c>
      <c r="L102" s="28" t="s">
        <v>128</v>
      </c>
      <c r="M102" s="29">
        <v>300</v>
      </c>
      <c r="N102" s="29">
        <v>675</v>
      </c>
      <c r="O102" s="30">
        <v>140.75030000000001</v>
      </c>
      <c r="P102" s="30">
        <v>0.39717897707231048</v>
      </c>
      <c r="Q102" s="29">
        <v>1</v>
      </c>
      <c r="S102" s="27">
        <v>15</v>
      </c>
      <c r="T102" s="28" t="s">
        <v>128</v>
      </c>
      <c r="U102" s="29">
        <v>300</v>
      </c>
      <c r="V102" s="29">
        <v>675</v>
      </c>
      <c r="W102" s="30">
        <v>150.44720000000001</v>
      </c>
      <c r="X102" s="30">
        <v>0.42454236331569667</v>
      </c>
      <c r="Y102" s="29">
        <v>1</v>
      </c>
    </row>
    <row r="103" spans="11:25" x14ac:dyDescent="0.3">
      <c r="K103" s="27">
        <v>11</v>
      </c>
      <c r="L103" s="28" t="s">
        <v>129</v>
      </c>
      <c r="M103" s="29">
        <v>700</v>
      </c>
      <c r="N103" s="29">
        <v>275</v>
      </c>
      <c r="O103" s="30">
        <v>89.413499999999999</v>
      </c>
      <c r="P103" s="30">
        <v>0.26542040816326529</v>
      </c>
      <c r="Q103" s="29">
        <v>1</v>
      </c>
      <c r="S103" s="27">
        <v>11</v>
      </c>
      <c r="T103" s="28" t="s">
        <v>129</v>
      </c>
      <c r="U103" s="29">
        <v>700</v>
      </c>
      <c r="V103" s="29">
        <v>275</v>
      </c>
      <c r="W103" s="30">
        <v>92.167199999999994</v>
      </c>
      <c r="X103" s="30">
        <v>0.27359465677179962</v>
      </c>
      <c r="Y103" s="29">
        <v>1</v>
      </c>
    </row>
    <row r="104" spans="11:25" x14ac:dyDescent="0.3">
      <c r="K104" s="27">
        <v>12</v>
      </c>
      <c r="L104" s="28" t="s">
        <v>129</v>
      </c>
      <c r="M104" s="29">
        <v>700</v>
      </c>
      <c r="N104" s="29">
        <v>275</v>
      </c>
      <c r="O104" s="30">
        <v>89.391099999999994</v>
      </c>
      <c r="P104" s="30">
        <v>0.26535391465677177</v>
      </c>
      <c r="Q104" s="29">
        <v>1</v>
      </c>
      <c r="S104" s="27">
        <v>12</v>
      </c>
      <c r="T104" s="28" t="s">
        <v>129</v>
      </c>
      <c r="U104" s="29">
        <v>700</v>
      </c>
      <c r="V104" s="29">
        <v>275</v>
      </c>
      <c r="W104" s="30">
        <v>92.150400000000005</v>
      </c>
      <c r="X104" s="30">
        <v>0.27354478664192955</v>
      </c>
      <c r="Y104" s="29">
        <v>1</v>
      </c>
    </row>
    <row r="105" spans="11:25" x14ac:dyDescent="0.3">
      <c r="K105" s="27">
        <v>16</v>
      </c>
      <c r="L105" s="28" t="s">
        <v>128</v>
      </c>
      <c r="M105" s="29">
        <v>300</v>
      </c>
      <c r="N105" s="29">
        <v>675</v>
      </c>
      <c r="O105" s="30">
        <v>140.77010000000001</v>
      </c>
      <c r="P105" s="30">
        <v>0.39723485008818343</v>
      </c>
      <c r="Q105" s="29">
        <v>1</v>
      </c>
      <c r="S105" s="27">
        <v>16</v>
      </c>
      <c r="T105" s="28" t="s">
        <v>128</v>
      </c>
      <c r="U105" s="29">
        <v>300</v>
      </c>
      <c r="V105" s="29">
        <v>675</v>
      </c>
      <c r="W105" s="30">
        <v>151.01849999999999</v>
      </c>
      <c r="X105" s="30">
        <v>0.42615449735449734</v>
      </c>
      <c r="Y105" s="29">
        <v>1</v>
      </c>
    </row>
    <row r="106" spans="11:25" x14ac:dyDescent="0.3">
      <c r="K106" s="27">
        <v>4</v>
      </c>
      <c r="L106" s="28" t="s">
        <v>127</v>
      </c>
      <c r="M106" s="29">
        <v>300</v>
      </c>
      <c r="N106" s="29">
        <v>275</v>
      </c>
      <c r="O106" s="30">
        <v>53.9833</v>
      </c>
      <c r="P106" s="30">
        <v>0.37391030303030304</v>
      </c>
      <c r="Q106" s="29">
        <v>1</v>
      </c>
      <c r="S106" s="27">
        <v>4</v>
      </c>
      <c r="T106" s="28" t="s">
        <v>127</v>
      </c>
      <c r="U106" s="29">
        <v>300</v>
      </c>
      <c r="V106" s="29">
        <v>275</v>
      </c>
      <c r="W106" s="30">
        <v>55.521700000000003</v>
      </c>
      <c r="X106" s="30">
        <v>0.38456588744588749</v>
      </c>
      <c r="Y106" s="29">
        <v>1</v>
      </c>
    </row>
    <row r="107" spans="11:25" x14ac:dyDescent="0.3">
      <c r="K107" s="27">
        <v>20</v>
      </c>
      <c r="L107" s="28" t="s">
        <v>128</v>
      </c>
      <c r="M107" s="29">
        <v>300</v>
      </c>
      <c r="N107" s="29">
        <v>675</v>
      </c>
      <c r="O107" s="30">
        <v>213.49959999999999</v>
      </c>
      <c r="P107" s="30">
        <v>0.60246800705467363</v>
      </c>
      <c r="Q107" s="29">
        <v>1</v>
      </c>
      <c r="S107" s="27">
        <v>20</v>
      </c>
      <c r="T107" s="28" t="s">
        <v>128</v>
      </c>
      <c r="U107" s="29">
        <v>300</v>
      </c>
      <c r="V107" s="29">
        <v>675</v>
      </c>
      <c r="W107" s="30">
        <v>221.78460000000001</v>
      </c>
      <c r="X107" s="30">
        <v>0.62584719576719583</v>
      </c>
      <c r="Y107" s="29">
        <v>1</v>
      </c>
    </row>
    <row r="108" spans="11:25" x14ac:dyDescent="0.3">
      <c r="K108" s="27">
        <v>5</v>
      </c>
      <c r="L108" s="28" t="s">
        <v>129</v>
      </c>
      <c r="M108" s="29">
        <v>700</v>
      </c>
      <c r="N108" s="29">
        <v>275</v>
      </c>
      <c r="O108" s="30">
        <v>165.6035</v>
      </c>
      <c r="P108" s="30">
        <v>0.4915873840445269</v>
      </c>
      <c r="Q108" s="29">
        <v>1</v>
      </c>
      <c r="S108" s="27">
        <v>5</v>
      </c>
      <c r="T108" s="28" t="s">
        <v>129</v>
      </c>
      <c r="U108" s="29">
        <v>700</v>
      </c>
      <c r="V108" s="29">
        <v>275</v>
      </c>
      <c r="W108" s="30">
        <v>169.0926</v>
      </c>
      <c r="X108" s="30">
        <v>0.50194463821892399</v>
      </c>
      <c r="Y108" s="29">
        <v>1</v>
      </c>
    </row>
    <row r="109" spans="11:25" x14ac:dyDescent="0.3">
      <c r="K109" s="27">
        <v>23</v>
      </c>
      <c r="L109" s="28" t="s">
        <v>128</v>
      </c>
      <c r="M109" s="29">
        <v>300</v>
      </c>
      <c r="N109" s="29">
        <v>675</v>
      </c>
      <c r="O109" s="30">
        <v>274.96339999999998</v>
      </c>
      <c r="P109" s="30">
        <v>0.77591082892416219</v>
      </c>
      <c r="Q109" s="29">
        <v>0.90314551621218297</v>
      </c>
      <c r="S109" s="27">
        <v>23</v>
      </c>
      <c r="T109" s="28" t="s">
        <v>128</v>
      </c>
      <c r="U109" s="29">
        <v>300</v>
      </c>
      <c r="V109" s="29">
        <v>675</v>
      </c>
      <c r="W109" s="30">
        <v>284.69029999999998</v>
      </c>
      <c r="X109" s="30">
        <v>0.80335887125220451</v>
      </c>
      <c r="Y109" s="29">
        <v>0.88203163749830427</v>
      </c>
    </row>
    <row r="110" spans="11:25" x14ac:dyDescent="0.3">
      <c r="K110" s="27">
        <v>24</v>
      </c>
      <c r="L110" s="28" t="s">
        <v>128</v>
      </c>
      <c r="M110" s="29">
        <v>300</v>
      </c>
      <c r="N110" s="29">
        <v>675</v>
      </c>
      <c r="O110" s="30">
        <v>274.92189999999999</v>
      </c>
      <c r="P110" s="30">
        <v>0.77579372134038793</v>
      </c>
      <c r="Q110" s="29">
        <v>0.90323559896893235</v>
      </c>
      <c r="S110" s="27">
        <v>24</v>
      </c>
      <c r="T110" s="28" t="s">
        <v>128</v>
      </c>
      <c r="U110" s="29">
        <v>300</v>
      </c>
      <c r="V110" s="29">
        <v>675</v>
      </c>
      <c r="W110" s="30">
        <v>284.55450000000002</v>
      </c>
      <c r="X110" s="30">
        <v>0.80297566137566134</v>
      </c>
      <c r="Y110" s="29">
        <v>0.88232641432641434</v>
      </c>
    </row>
    <row r="111" spans="11:25" x14ac:dyDescent="0.3">
      <c r="K111" s="27">
        <v>7</v>
      </c>
      <c r="L111" s="28" t="s">
        <v>129</v>
      </c>
      <c r="M111" s="29">
        <v>700</v>
      </c>
      <c r="N111" s="29">
        <v>275</v>
      </c>
      <c r="O111" s="30">
        <v>165.44239999999999</v>
      </c>
      <c r="P111" s="30">
        <v>0.49110916512059366</v>
      </c>
      <c r="Q111" s="29">
        <v>1</v>
      </c>
      <c r="S111" s="27">
        <v>7</v>
      </c>
      <c r="T111" s="28" t="s">
        <v>129</v>
      </c>
      <c r="U111" s="29">
        <v>700</v>
      </c>
      <c r="V111" s="29">
        <v>275</v>
      </c>
      <c r="W111" s="30">
        <v>168.9324</v>
      </c>
      <c r="X111" s="30">
        <v>0.50146909090909086</v>
      </c>
      <c r="Y111" s="29">
        <v>1</v>
      </c>
    </row>
    <row r="112" spans="11:25" x14ac:dyDescent="0.3">
      <c r="K112" s="27">
        <v>18</v>
      </c>
      <c r="L112" s="28" t="s">
        <v>128</v>
      </c>
      <c r="M112" s="29">
        <v>300</v>
      </c>
      <c r="N112" s="29">
        <v>675</v>
      </c>
      <c r="O112" s="30">
        <v>213.1413</v>
      </c>
      <c r="P112" s="30">
        <v>0.60145693121693122</v>
      </c>
      <c r="Q112" s="29">
        <v>1</v>
      </c>
      <c r="S112" s="27">
        <v>18</v>
      </c>
      <c r="T112" s="28" t="s">
        <v>128</v>
      </c>
      <c r="U112" s="29">
        <v>300</v>
      </c>
      <c r="V112" s="29">
        <v>675</v>
      </c>
      <c r="W112" s="30">
        <v>221.41309999999999</v>
      </c>
      <c r="X112" s="30">
        <v>0.62479887125220457</v>
      </c>
      <c r="Y112" s="29">
        <v>1</v>
      </c>
    </row>
    <row r="113" spans="11:25" x14ac:dyDescent="0.3">
      <c r="K113" s="27">
        <v>19</v>
      </c>
      <c r="L113" s="28" t="s">
        <v>128</v>
      </c>
      <c r="M113" s="29">
        <v>300</v>
      </c>
      <c r="N113" s="29">
        <v>675</v>
      </c>
      <c r="O113" s="30">
        <v>210.67679999999999</v>
      </c>
      <c r="P113" s="30">
        <v>0.59450243386243384</v>
      </c>
      <c r="Q113" s="29">
        <v>1</v>
      </c>
      <c r="S113" s="27">
        <v>19</v>
      </c>
      <c r="T113" s="28" t="s">
        <v>128</v>
      </c>
      <c r="U113" s="29">
        <v>300</v>
      </c>
      <c r="V113" s="29">
        <v>675</v>
      </c>
      <c r="W113" s="30">
        <v>219.21559999999999</v>
      </c>
      <c r="X113" s="30">
        <v>0.61859781305114636</v>
      </c>
      <c r="Y113" s="29">
        <v>1</v>
      </c>
    </row>
    <row r="114" spans="11:25" x14ac:dyDescent="0.3">
      <c r="K114" s="27">
        <v>6</v>
      </c>
      <c r="L114" s="28" t="s">
        <v>129</v>
      </c>
      <c r="M114" s="29">
        <v>700</v>
      </c>
      <c r="N114" s="29">
        <v>275</v>
      </c>
      <c r="O114" s="30">
        <v>165.07390000000001</v>
      </c>
      <c r="P114" s="30">
        <v>0.49001528756957335</v>
      </c>
      <c r="Q114" s="29">
        <v>1</v>
      </c>
      <c r="S114" s="27">
        <v>6</v>
      </c>
      <c r="T114" s="28" t="s">
        <v>129</v>
      </c>
      <c r="U114" s="29">
        <v>700</v>
      </c>
      <c r="V114" s="29">
        <v>275</v>
      </c>
      <c r="W114" s="30">
        <v>168.5737</v>
      </c>
      <c r="X114" s="30">
        <v>0.50040430426716143</v>
      </c>
      <c r="Y114" s="29">
        <v>1</v>
      </c>
    </row>
    <row r="115" spans="11:25" x14ac:dyDescent="0.3">
      <c r="K115" s="27">
        <v>21</v>
      </c>
      <c r="L115" s="28" t="s">
        <v>128</v>
      </c>
      <c r="M115" s="29">
        <v>300</v>
      </c>
      <c r="N115" s="29">
        <v>675</v>
      </c>
      <c r="O115" s="30">
        <v>273.98570000000001</v>
      </c>
      <c r="P115" s="30">
        <v>0.77315188712522054</v>
      </c>
      <c r="Q115" s="29">
        <v>0.90526777913444578</v>
      </c>
      <c r="S115" s="27">
        <v>21</v>
      </c>
      <c r="T115" s="28" t="s">
        <v>128</v>
      </c>
      <c r="U115" s="29">
        <v>300</v>
      </c>
      <c r="V115" s="29">
        <v>675</v>
      </c>
      <c r="W115" s="30">
        <v>284.50850000000003</v>
      </c>
      <c r="X115" s="30">
        <v>0.80284585537918873</v>
      </c>
      <c r="Y115" s="29">
        <v>0.88242626509293176</v>
      </c>
    </row>
    <row r="116" spans="11:25" x14ac:dyDescent="0.3">
      <c r="K116" s="27">
        <v>22</v>
      </c>
      <c r="L116" s="28" t="s">
        <v>128</v>
      </c>
      <c r="M116" s="29">
        <v>300</v>
      </c>
      <c r="N116" s="29">
        <v>675</v>
      </c>
      <c r="O116" s="30">
        <v>273.93650000000002</v>
      </c>
      <c r="P116" s="30">
        <v>0.77301305114638452</v>
      </c>
      <c r="Q116" s="29">
        <v>0.90537457604124272</v>
      </c>
      <c r="S116" s="27">
        <v>22</v>
      </c>
      <c r="T116" s="28" t="s">
        <v>128</v>
      </c>
      <c r="U116" s="29">
        <v>300</v>
      </c>
      <c r="V116" s="29">
        <v>675</v>
      </c>
      <c r="W116" s="30">
        <v>284.60149999999999</v>
      </c>
      <c r="X116" s="30">
        <v>0.80310828924162259</v>
      </c>
      <c r="Y116" s="29">
        <v>0.88222439289105958</v>
      </c>
    </row>
    <row r="117" spans="11:25" x14ac:dyDescent="0.3">
      <c r="K117" s="27">
        <v>8</v>
      </c>
      <c r="L117" s="28" t="s">
        <v>129</v>
      </c>
      <c r="M117" s="29">
        <v>700</v>
      </c>
      <c r="N117" s="29">
        <v>275</v>
      </c>
      <c r="O117" s="30">
        <v>164.9179</v>
      </c>
      <c r="P117" s="30">
        <v>0.48955220779220776</v>
      </c>
      <c r="Q117" s="29">
        <v>1</v>
      </c>
      <c r="S117" s="27">
        <v>8</v>
      </c>
      <c r="T117" s="28" t="s">
        <v>129</v>
      </c>
      <c r="U117" s="29">
        <v>700</v>
      </c>
      <c r="V117" s="29">
        <v>275</v>
      </c>
      <c r="W117" s="30">
        <v>168.41370000000001</v>
      </c>
      <c r="X117" s="30">
        <v>0.49992935064935068</v>
      </c>
      <c r="Y117" s="29">
        <v>1</v>
      </c>
    </row>
    <row r="118" spans="11:25" x14ac:dyDescent="0.3">
      <c r="K118" s="27">
        <v>17</v>
      </c>
      <c r="L118" s="28" t="s">
        <v>128</v>
      </c>
      <c r="M118" s="29">
        <v>300</v>
      </c>
      <c r="N118" s="29">
        <v>675</v>
      </c>
      <c r="O118" s="30">
        <v>210.64949999999999</v>
      </c>
      <c r="P118" s="30">
        <v>0.59442539682539686</v>
      </c>
      <c r="Q118" s="29">
        <v>1</v>
      </c>
      <c r="S118" s="27">
        <v>17</v>
      </c>
      <c r="T118" s="28" t="s">
        <v>128</v>
      </c>
      <c r="U118" s="29">
        <v>300</v>
      </c>
      <c r="V118" s="29">
        <v>675</v>
      </c>
      <c r="W118" s="30">
        <v>219.14769999999999</v>
      </c>
      <c r="X118" s="30">
        <v>0.61840620811287472</v>
      </c>
      <c r="Y118" s="29">
        <v>1</v>
      </c>
    </row>
    <row r="119" spans="11:25" x14ac:dyDescent="0.3">
      <c r="K119" s="27">
        <v>1</v>
      </c>
      <c r="L119" s="28" t="s">
        <v>127</v>
      </c>
      <c r="M119" s="29">
        <v>300</v>
      </c>
      <c r="N119" s="29">
        <v>275</v>
      </c>
      <c r="O119" s="30">
        <v>72.853099999999998</v>
      </c>
      <c r="P119" s="30">
        <v>0.50461021645021642</v>
      </c>
      <c r="Q119" s="29">
        <v>1</v>
      </c>
      <c r="S119" s="27">
        <v>1</v>
      </c>
      <c r="T119" s="28" t="s">
        <v>127</v>
      </c>
      <c r="U119" s="29">
        <v>300</v>
      </c>
      <c r="V119" s="29">
        <v>275</v>
      </c>
      <c r="W119" s="30">
        <v>68.403199999999998</v>
      </c>
      <c r="X119" s="30">
        <v>0.47378839826839825</v>
      </c>
      <c r="Y119" s="29">
        <v>1</v>
      </c>
    </row>
    <row r="120" spans="11:25" x14ac:dyDescent="0.3">
      <c r="K120" s="27">
        <v>13</v>
      </c>
      <c r="L120" s="28" t="s">
        <v>128</v>
      </c>
      <c r="M120" s="29">
        <v>300</v>
      </c>
      <c r="N120" s="29">
        <v>675</v>
      </c>
      <c r="O120" s="30">
        <v>229.95910000000001</v>
      </c>
      <c r="P120" s="30">
        <v>0.64891456790123458</v>
      </c>
      <c r="Q120" s="29">
        <v>1</v>
      </c>
      <c r="S120" s="27">
        <v>13</v>
      </c>
      <c r="T120" s="28" t="s">
        <v>128</v>
      </c>
      <c r="U120" s="29">
        <v>300</v>
      </c>
      <c r="V120" s="29">
        <v>675</v>
      </c>
      <c r="W120" s="30">
        <v>239.9872</v>
      </c>
      <c r="X120" s="30">
        <v>0.67721255731922403</v>
      </c>
      <c r="Y120" s="29">
        <v>0.97906726360059693</v>
      </c>
    </row>
    <row r="121" spans="11:25" x14ac:dyDescent="0.3">
      <c r="K121" s="27">
        <v>9</v>
      </c>
      <c r="L121" s="28" t="s">
        <v>129</v>
      </c>
      <c r="M121" s="29">
        <v>700</v>
      </c>
      <c r="N121" s="29">
        <v>275</v>
      </c>
      <c r="O121" s="30">
        <v>131.1653</v>
      </c>
      <c r="P121" s="30">
        <v>0.389358961038961</v>
      </c>
      <c r="Q121" s="29">
        <v>1</v>
      </c>
      <c r="S121" s="27">
        <v>9</v>
      </c>
      <c r="T121" s="28" t="s">
        <v>129</v>
      </c>
      <c r="U121" s="29">
        <v>700</v>
      </c>
      <c r="V121" s="29">
        <v>275</v>
      </c>
      <c r="W121" s="30">
        <v>133.7534</v>
      </c>
      <c r="X121" s="30">
        <v>0.39704163265306119</v>
      </c>
      <c r="Y121" s="29">
        <v>1</v>
      </c>
    </row>
    <row r="122" spans="11:25" x14ac:dyDescent="0.3">
      <c r="K122" s="27">
        <v>10</v>
      </c>
      <c r="L122" s="28" t="s">
        <v>129</v>
      </c>
      <c r="M122" s="29">
        <v>700</v>
      </c>
      <c r="N122" s="29">
        <v>275</v>
      </c>
      <c r="O122" s="30">
        <v>131.14779999999999</v>
      </c>
      <c r="P122" s="30">
        <v>0.38930701298701298</v>
      </c>
      <c r="Q122" s="29">
        <v>1</v>
      </c>
      <c r="S122" s="27">
        <v>10</v>
      </c>
      <c r="T122" s="28" t="s">
        <v>129</v>
      </c>
      <c r="U122" s="29">
        <v>700</v>
      </c>
      <c r="V122" s="29">
        <v>275</v>
      </c>
      <c r="W122" s="30">
        <v>133.72540000000001</v>
      </c>
      <c r="X122" s="30">
        <v>0.39695851576994434</v>
      </c>
      <c r="Y122" s="29">
        <v>1</v>
      </c>
    </row>
    <row r="123" spans="11:25" x14ac:dyDescent="0.3">
      <c r="K123" s="27">
        <v>14</v>
      </c>
      <c r="L123" s="28" t="s">
        <v>128</v>
      </c>
      <c r="M123" s="29">
        <v>300</v>
      </c>
      <c r="N123" s="29">
        <v>675</v>
      </c>
      <c r="O123" s="30">
        <v>229.99639999999999</v>
      </c>
      <c r="P123" s="30">
        <v>0.64901982363315691</v>
      </c>
      <c r="Q123" s="29">
        <v>1</v>
      </c>
      <c r="S123" s="27">
        <v>14</v>
      </c>
      <c r="T123" s="28" t="s">
        <v>128</v>
      </c>
      <c r="U123" s="29">
        <v>300</v>
      </c>
      <c r="V123" s="29">
        <v>675</v>
      </c>
      <c r="W123" s="30">
        <v>240.00409999999999</v>
      </c>
      <c r="X123" s="30">
        <v>0.67726024691358022</v>
      </c>
      <c r="Y123" s="29">
        <v>0.97903057929724602</v>
      </c>
    </row>
    <row r="124" spans="11:25" x14ac:dyDescent="0.3">
      <c r="K124" s="27">
        <v>2</v>
      </c>
      <c r="L124" s="28" t="s">
        <v>127</v>
      </c>
      <c r="M124" s="29">
        <v>300</v>
      </c>
      <c r="N124" s="29">
        <v>275</v>
      </c>
      <c r="O124" s="30">
        <v>72.653499999999994</v>
      </c>
      <c r="P124" s="30">
        <v>0.50322770562770558</v>
      </c>
      <c r="Q124" s="29">
        <v>1</v>
      </c>
      <c r="S124" s="27">
        <v>2</v>
      </c>
      <c r="T124" s="28" t="s">
        <v>127</v>
      </c>
      <c r="U124" s="29">
        <v>300</v>
      </c>
      <c r="V124" s="29">
        <v>275</v>
      </c>
      <c r="W124" s="30">
        <v>68.2774</v>
      </c>
      <c r="X124" s="30">
        <v>0.47291705627705621</v>
      </c>
      <c r="Y124" s="29">
        <v>1</v>
      </c>
    </row>
  </sheetData>
  <mergeCells count="14">
    <mergeCell ref="T3:T4"/>
    <mergeCell ref="Y3:Y4"/>
    <mergeCell ref="B2:B4"/>
    <mergeCell ref="C2:H2"/>
    <mergeCell ref="K2:Q2"/>
    <mergeCell ref="S2:Y2"/>
    <mergeCell ref="C3:E3"/>
    <mergeCell ref="F3:H3"/>
    <mergeCell ref="K3:K4"/>
    <mergeCell ref="L3:L4"/>
    <mergeCell ref="Q3:Q4"/>
    <mergeCell ref="S3:S4"/>
    <mergeCell ref="P3:P4"/>
    <mergeCell ref="X3:X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CFFD-6428-4BD3-BA45-6F6319FEB2D6}">
  <sheetPr codeName="Sayfa17"/>
  <dimension ref="B1:AE383"/>
  <sheetViews>
    <sheetView zoomScale="80" zoomScaleNormal="80" workbookViewId="0"/>
  </sheetViews>
  <sheetFormatPr defaultRowHeight="13.8" x14ac:dyDescent="0.3"/>
  <cols>
    <col min="1" max="1" width="4.664062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8.77734375" style="29" customWidth="1"/>
    <col min="16" max="17" width="8.8867187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8.77734375" style="29" customWidth="1"/>
    <col min="32" max="16384" width="8.88671875" style="11"/>
  </cols>
  <sheetData>
    <row r="1" spans="2:31" ht="14.4" customHeight="1" x14ac:dyDescent="0.3">
      <c r="B1" s="58" t="s">
        <v>19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R1" s="58" t="s">
        <v>96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60"/>
    </row>
    <row r="2" spans="2:31" ht="14.4" customHeight="1" x14ac:dyDescent="0.3">
      <c r="B2" s="56" t="s">
        <v>39</v>
      </c>
      <c r="C2" s="56" t="s">
        <v>46</v>
      </c>
      <c r="D2" s="56" t="s">
        <v>45</v>
      </c>
      <c r="E2" s="55" t="s">
        <v>124</v>
      </c>
      <c r="F2" s="55"/>
      <c r="G2" s="55"/>
      <c r="H2" s="55" t="s">
        <v>125</v>
      </c>
      <c r="I2" s="55"/>
      <c r="J2" s="55"/>
      <c r="K2" s="23" t="s">
        <v>98</v>
      </c>
      <c r="L2" s="23" t="s">
        <v>100</v>
      </c>
      <c r="M2" s="23" t="s">
        <v>97</v>
      </c>
      <c r="N2" s="56" t="s">
        <v>102</v>
      </c>
      <c r="O2" s="56" t="s">
        <v>101</v>
      </c>
      <c r="R2" s="56" t="s">
        <v>39</v>
      </c>
      <c r="S2" s="56" t="s">
        <v>46</v>
      </c>
      <c r="T2" s="56" t="s">
        <v>45</v>
      </c>
      <c r="U2" s="55" t="s">
        <v>124</v>
      </c>
      <c r="V2" s="55"/>
      <c r="W2" s="55"/>
      <c r="X2" s="55" t="s">
        <v>125</v>
      </c>
      <c r="Y2" s="55"/>
      <c r="Z2" s="55"/>
      <c r="AA2" s="23" t="s">
        <v>98</v>
      </c>
      <c r="AB2" s="23" t="s">
        <v>100</v>
      </c>
      <c r="AC2" s="23" t="s">
        <v>97</v>
      </c>
      <c r="AD2" s="56" t="s">
        <v>102</v>
      </c>
      <c r="AE2" s="56" t="s">
        <v>101</v>
      </c>
    </row>
    <row r="3" spans="2:31" x14ac:dyDescent="0.3">
      <c r="B3" s="57"/>
      <c r="C3" s="57"/>
      <c r="D3" s="57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7"/>
      <c r="O3" s="57"/>
      <c r="R3" s="57"/>
      <c r="S3" s="57"/>
      <c r="T3" s="57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7"/>
      <c r="AE3" s="57"/>
    </row>
    <row r="4" spans="2:31" x14ac:dyDescent="0.3">
      <c r="B4" s="27">
        <v>229</v>
      </c>
      <c r="C4" s="28" t="s">
        <v>381</v>
      </c>
      <c r="D4" s="28" t="s">
        <v>382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-1.3249</v>
      </c>
      <c r="N4" s="30">
        <v>5.3128822055137836E-3</v>
      </c>
      <c r="O4" s="29">
        <v>1</v>
      </c>
      <c r="R4" s="27">
        <v>229</v>
      </c>
      <c r="S4" s="28" t="s">
        <v>381</v>
      </c>
      <c r="T4" s="28" t="s">
        <v>382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-1.9941</v>
      </c>
      <c r="AD4" s="30">
        <v>7.9963909774436095E-3</v>
      </c>
      <c r="AE4" s="29">
        <v>1</v>
      </c>
    </row>
    <row r="5" spans="2:31" x14ac:dyDescent="0.3">
      <c r="B5" s="27">
        <v>229</v>
      </c>
      <c r="C5" s="28" t="s">
        <v>383</v>
      </c>
      <c r="D5" s="28" t="s">
        <v>384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49.664999999999999</v>
      </c>
      <c r="N5" s="30">
        <v>0.19915789473684212</v>
      </c>
      <c r="O5" s="29">
        <v>1</v>
      </c>
      <c r="R5" s="27">
        <v>229</v>
      </c>
      <c r="S5" s="28" t="s">
        <v>383</v>
      </c>
      <c r="T5" s="28" t="s">
        <v>384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49.008299999999998</v>
      </c>
      <c r="AD5" s="30">
        <v>0.19652451127819548</v>
      </c>
      <c r="AE5" s="29">
        <v>1</v>
      </c>
    </row>
    <row r="6" spans="2:31" x14ac:dyDescent="0.3">
      <c r="B6" s="27">
        <v>230</v>
      </c>
      <c r="C6" s="28" t="s">
        <v>386</v>
      </c>
      <c r="D6" s="28" t="s">
        <v>382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-1.4839</v>
      </c>
      <c r="N6" s="30">
        <v>5.9504761904761909E-3</v>
      </c>
      <c r="O6" s="29">
        <v>1</v>
      </c>
      <c r="R6" s="27">
        <v>230</v>
      </c>
      <c r="S6" s="28" t="s">
        <v>386</v>
      </c>
      <c r="T6" s="28" t="s">
        <v>382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-2.0535999999999999</v>
      </c>
      <c r="AD6" s="30">
        <v>8.2349874686716788E-3</v>
      </c>
      <c r="AE6" s="29">
        <v>1</v>
      </c>
    </row>
    <row r="7" spans="2:31" x14ac:dyDescent="0.3">
      <c r="B7" s="27">
        <v>230</v>
      </c>
      <c r="C7" s="28" t="s">
        <v>387</v>
      </c>
      <c r="D7" s="28" t="s">
        <v>384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48.647100000000002</v>
      </c>
      <c r="N7" s="30">
        <v>0.19507609022556391</v>
      </c>
      <c r="O7" s="29">
        <v>1</v>
      </c>
      <c r="R7" s="27">
        <v>230</v>
      </c>
      <c r="S7" s="28" t="s">
        <v>387</v>
      </c>
      <c r="T7" s="28" t="s">
        <v>384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48.052999999999997</v>
      </c>
      <c r="AD7" s="30">
        <v>0.19269373433583961</v>
      </c>
      <c r="AE7" s="29">
        <v>1</v>
      </c>
    </row>
    <row r="8" spans="2:31" x14ac:dyDescent="0.3">
      <c r="B8" s="27">
        <v>231</v>
      </c>
      <c r="C8" s="28" t="s">
        <v>388</v>
      </c>
      <c r="D8" s="28" t="s">
        <v>382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0.91669999999999996</v>
      </c>
      <c r="N8" s="30">
        <v>3.6759899749373433E-3</v>
      </c>
      <c r="O8" s="29">
        <v>1</v>
      </c>
      <c r="R8" s="27">
        <v>231</v>
      </c>
      <c r="S8" s="28" t="s">
        <v>388</v>
      </c>
      <c r="T8" s="28" t="s">
        <v>382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2.7300000000000001E-2</v>
      </c>
      <c r="AD8" s="30">
        <v>1.0947368421052632E-4</v>
      </c>
      <c r="AE8" s="29">
        <v>1</v>
      </c>
    </row>
    <row r="9" spans="2:31" x14ac:dyDescent="0.3">
      <c r="B9" s="27">
        <v>231</v>
      </c>
      <c r="C9" s="28" t="s">
        <v>389</v>
      </c>
      <c r="D9" s="28" t="s">
        <v>384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49.826000000000001</v>
      </c>
      <c r="N9" s="30">
        <v>0.19980350877192982</v>
      </c>
      <c r="O9" s="29">
        <v>1</v>
      </c>
      <c r="R9" s="27">
        <v>231</v>
      </c>
      <c r="S9" s="28" t="s">
        <v>389</v>
      </c>
      <c r="T9" s="28" t="s">
        <v>384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48.949399999999997</v>
      </c>
      <c r="AD9" s="30">
        <v>0.19628832080200498</v>
      </c>
      <c r="AE9" s="29">
        <v>1</v>
      </c>
    </row>
    <row r="10" spans="2:31" x14ac:dyDescent="0.3">
      <c r="B10" s="27">
        <v>232</v>
      </c>
      <c r="C10" s="28" t="s">
        <v>390</v>
      </c>
      <c r="D10" s="28" t="s">
        <v>382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-1.7034</v>
      </c>
      <c r="N10" s="30">
        <v>6.8306766917293239E-3</v>
      </c>
      <c r="O10" s="29">
        <v>1</v>
      </c>
      <c r="R10" s="27">
        <v>232</v>
      </c>
      <c r="S10" s="28" t="s">
        <v>390</v>
      </c>
      <c r="T10" s="28" t="s">
        <v>382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-2.5924</v>
      </c>
      <c r="AD10" s="30">
        <v>1.0395588972431077E-2</v>
      </c>
      <c r="AE10" s="29">
        <v>1</v>
      </c>
    </row>
    <row r="11" spans="2:31" x14ac:dyDescent="0.3">
      <c r="B11" s="27">
        <v>232</v>
      </c>
      <c r="C11" s="28" t="s">
        <v>391</v>
      </c>
      <c r="D11" s="28" t="s">
        <v>384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48.029200000000003</v>
      </c>
      <c r="N11" s="30">
        <v>0.19259829573934839</v>
      </c>
      <c r="O11" s="29">
        <v>1</v>
      </c>
      <c r="R11" s="27">
        <v>232</v>
      </c>
      <c r="S11" s="28" t="s">
        <v>391</v>
      </c>
      <c r="T11" s="28" t="s">
        <v>384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47.150599999999997</v>
      </c>
      <c r="AD11" s="30">
        <v>0.18907508771929823</v>
      </c>
      <c r="AE11" s="29">
        <v>1</v>
      </c>
    </row>
    <row r="12" spans="2:31" x14ac:dyDescent="0.3">
      <c r="B12" s="27">
        <v>233</v>
      </c>
      <c r="C12" s="28" t="s">
        <v>393</v>
      </c>
      <c r="D12" s="28" t="s">
        <v>382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-7.8108000000000004</v>
      </c>
      <c r="N12" s="30">
        <v>3.1321503759398496E-2</v>
      </c>
      <c r="O12" s="29">
        <v>1</v>
      </c>
      <c r="R12" s="27">
        <v>233</v>
      </c>
      <c r="S12" s="28" t="s">
        <v>393</v>
      </c>
      <c r="T12" s="28" t="s">
        <v>382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-8.4466999999999999</v>
      </c>
      <c r="AD12" s="30">
        <v>3.3871478696741855E-2</v>
      </c>
      <c r="AE12" s="29">
        <v>1</v>
      </c>
    </row>
    <row r="13" spans="2:31" x14ac:dyDescent="0.3">
      <c r="B13" s="27">
        <v>233</v>
      </c>
      <c r="C13" s="28" t="s">
        <v>394</v>
      </c>
      <c r="D13" s="28" t="s">
        <v>384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39.986699999999999</v>
      </c>
      <c r="N13" s="30">
        <v>0.16034766917293231</v>
      </c>
      <c r="O13" s="29">
        <v>1</v>
      </c>
      <c r="R13" s="27">
        <v>233</v>
      </c>
      <c r="S13" s="28" t="s">
        <v>394</v>
      </c>
      <c r="T13" s="28" t="s">
        <v>384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39.328000000000003</v>
      </c>
      <c r="AD13" s="30">
        <v>0.15770626566416041</v>
      </c>
      <c r="AE13" s="29">
        <v>1</v>
      </c>
    </row>
    <row r="14" spans="2:31" x14ac:dyDescent="0.3">
      <c r="B14" s="27">
        <v>211</v>
      </c>
      <c r="C14" s="28" t="s">
        <v>396</v>
      </c>
      <c r="D14" s="28" t="s">
        <v>382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-2.8199999999999999E-2</v>
      </c>
      <c r="J14" s="28">
        <v>-3.7600000000000001E-2</v>
      </c>
      <c r="K14" s="29">
        <v>300</v>
      </c>
      <c r="L14" s="29">
        <v>475</v>
      </c>
      <c r="M14" s="30">
        <v>-32.275199999999998</v>
      </c>
      <c r="N14" s="30">
        <v>0.12942436090225562</v>
      </c>
      <c r="O14" s="29">
        <v>1</v>
      </c>
      <c r="R14" s="27">
        <v>211</v>
      </c>
      <c r="S14" s="28" t="s">
        <v>396</v>
      </c>
      <c r="T14" s="28" t="s">
        <v>382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-2.8199999999999999E-2</v>
      </c>
      <c r="Z14" s="28">
        <v>-3.7600000000000001E-2</v>
      </c>
      <c r="AA14" s="29">
        <v>300</v>
      </c>
      <c r="AB14" s="29">
        <v>475</v>
      </c>
      <c r="AC14" s="30">
        <v>-32.407499999999999</v>
      </c>
      <c r="AD14" s="30">
        <v>0.1299548872180451</v>
      </c>
      <c r="AE14" s="29">
        <v>1</v>
      </c>
    </row>
    <row r="15" spans="2:31" x14ac:dyDescent="0.3">
      <c r="B15" s="27">
        <v>211</v>
      </c>
      <c r="C15" s="28" t="s">
        <v>397</v>
      </c>
      <c r="D15" s="28" t="s">
        <v>384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33.7089</v>
      </c>
      <c r="N15" s="30">
        <v>0.13517353383458647</v>
      </c>
      <c r="O15" s="29">
        <v>1</v>
      </c>
      <c r="R15" s="27">
        <v>211</v>
      </c>
      <c r="S15" s="28" t="s">
        <v>397</v>
      </c>
      <c r="T15" s="28" t="s">
        <v>384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33.914900000000003</v>
      </c>
      <c r="AD15" s="30">
        <v>0.13599959899749375</v>
      </c>
      <c r="AE15" s="29">
        <v>1</v>
      </c>
    </row>
    <row r="16" spans="2:31" x14ac:dyDescent="0.3">
      <c r="B16" s="27">
        <v>214</v>
      </c>
      <c r="C16" s="28" t="s">
        <v>399</v>
      </c>
      <c r="D16" s="28" t="s">
        <v>382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-52.261800000000001</v>
      </c>
      <c r="N16" s="30">
        <v>0.2095711278195489</v>
      </c>
      <c r="O16" s="29">
        <v>1</v>
      </c>
      <c r="R16" s="27">
        <v>214</v>
      </c>
      <c r="S16" s="28" t="s">
        <v>399</v>
      </c>
      <c r="T16" s="28" t="s">
        <v>382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-52.305</v>
      </c>
      <c r="AD16" s="30">
        <v>0.20974436090225565</v>
      </c>
      <c r="AE16" s="29">
        <v>1</v>
      </c>
    </row>
    <row r="17" spans="2:31" x14ac:dyDescent="0.3">
      <c r="B17" s="27">
        <v>214</v>
      </c>
      <c r="C17" s="28" t="s">
        <v>400</v>
      </c>
      <c r="D17" s="28" t="s">
        <v>384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-2.8899999999999999E-2</v>
      </c>
      <c r="J17" s="28">
        <v>-3.85E-2</v>
      </c>
      <c r="K17" s="29">
        <v>300</v>
      </c>
      <c r="L17" s="29">
        <v>475</v>
      </c>
      <c r="M17" s="30">
        <v>59.115499999999997</v>
      </c>
      <c r="N17" s="30">
        <v>0.23705463659147868</v>
      </c>
      <c r="O17" s="29">
        <v>1</v>
      </c>
      <c r="R17" s="27">
        <v>214</v>
      </c>
      <c r="S17" s="28" t="s">
        <v>400</v>
      </c>
      <c r="T17" s="28" t="s">
        <v>384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-2.8899999999999999E-2</v>
      </c>
      <c r="Z17" s="28">
        <v>-3.85E-2</v>
      </c>
      <c r="AA17" s="29">
        <v>300</v>
      </c>
      <c r="AB17" s="29">
        <v>475</v>
      </c>
      <c r="AC17" s="30">
        <v>59.112499999999997</v>
      </c>
      <c r="AD17" s="30">
        <v>0.23704260651629072</v>
      </c>
      <c r="AE17" s="29">
        <v>1</v>
      </c>
    </row>
    <row r="18" spans="2:31" x14ac:dyDescent="0.3">
      <c r="B18" s="27">
        <v>217</v>
      </c>
      <c r="C18" s="28" t="s">
        <v>402</v>
      </c>
      <c r="D18" s="28" t="s">
        <v>382</v>
      </c>
      <c r="E18" s="28">
        <v>1E-4</v>
      </c>
      <c r="F18" s="28">
        <v>2.86E-2</v>
      </c>
      <c r="G18" s="28">
        <v>3.8100000000000002E-2</v>
      </c>
      <c r="H18" s="28">
        <v>-1E-4</v>
      </c>
      <c r="I18" s="28">
        <v>-2.8400000000000002E-2</v>
      </c>
      <c r="J18" s="28">
        <v>-3.78E-2</v>
      </c>
      <c r="K18" s="29">
        <v>300</v>
      </c>
      <c r="L18" s="29">
        <v>475</v>
      </c>
      <c r="M18" s="30">
        <v>-56.114800000000002</v>
      </c>
      <c r="N18" s="30">
        <v>0.22502175438596492</v>
      </c>
      <c r="O18" s="29">
        <v>1</v>
      </c>
      <c r="R18" s="27">
        <v>217</v>
      </c>
      <c r="S18" s="28" t="s">
        <v>402</v>
      </c>
      <c r="T18" s="28" t="s">
        <v>382</v>
      </c>
      <c r="U18" s="28">
        <v>1E-4</v>
      </c>
      <c r="V18" s="28">
        <v>2.86E-2</v>
      </c>
      <c r="W18" s="28">
        <v>3.8100000000000002E-2</v>
      </c>
      <c r="X18" s="28">
        <v>-1E-4</v>
      </c>
      <c r="Y18" s="28">
        <v>-2.8400000000000002E-2</v>
      </c>
      <c r="Z18" s="28">
        <v>-3.78E-2</v>
      </c>
      <c r="AA18" s="29">
        <v>300</v>
      </c>
      <c r="AB18" s="29">
        <v>475</v>
      </c>
      <c r="AC18" s="30">
        <v>-56.282800000000002</v>
      </c>
      <c r="AD18" s="30">
        <v>0.22569543859649124</v>
      </c>
      <c r="AE18" s="29">
        <v>1</v>
      </c>
    </row>
    <row r="19" spans="2:31" x14ac:dyDescent="0.3">
      <c r="B19" s="27">
        <v>217</v>
      </c>
      <c r="C19" s="28" t="s">
        <v>403</v>
      </c>
      <c r="D19" s="28" t="s">
        <v>384</v>
      </c>
      <c r="E19" s="28">
        <v>1E-4</v>
      </c>
      <c r="F19" s="28">
        <v>2.8500000000000001E-2</v>
      </c>
      <c r="G19" s="28">
        <v>3.7999999999999999E-2</v>
      </c>
      <c r="H19" s="28">
        <v>-1E-4</v>
      </c>
      <c r="I19" s="28">
        <v>-2.8500000000000001E-2</v>
      </c>
      <c r="J19" s="28">
        <v>-3.7999999999999999E-2</v>
      </c>
      <c r="K19" s="29">
        <v>300</v>
      </c>
      <c r="L19" s="29">
        <v>475</v>
      </c>
      <c r="M19" s="30">
        <v>59.404699999999998</v>
      </c>
      <c r="N19" s="30">
        <v>0.23821433583959897</v>
      </c>
      <c r="O19" s="29">
        <v>1</v>
      </c>
      <c r="R19" s="27">
        <v>217</v>
      </c>
      <c r="S19" s="28" t="s">
        <v>403</v>
      </c>
      <c r="T19" s="28" t="s">
        <v>384</v>
      </c>
      <c r="U19" s="28">
        <v>1E-4</v>
      </c>
      <c r="V19" s="28">
        <v>2.8500000000000001E-2</v>
      </c>
      <c r="W19" s="28">
        <v>3.7999999999999999E-2</v>
      </c>
      <c r="X19" s="28">
        <v>-1E-4</v>
      </c>
      <c r="Y19" s="28">
        <v>-2.8500000000000001E-2</v>
      </c>
      <c r="Z19" s="28">
        <v>-3.7999999999999999E-2</v>
      </c>
      <c r="AA19" s="29">
        <v>300</v>
      </c>
      <c r="AB19" s="29">
        <v>475</v>
      </c>
      <c r="AC19" s="30">
        <v>59.261600000000001</v>
      </c>
      <c r="AD19" s="30">
        <v>0.23764050125313282</v>
      </c>
      <c r="AE19" s="29">
        <v>1</v>
      </c>
    </row>
    <row r="20" spans="2:31" x14ac:dyDescent="0.3">
      <c r="B20" s="27">
        <v>220</v>
      </c>
      <c r="C20" s="28" t="s">
        <v>405</v>
      </c>
      <c r="D20" s="28" t="s">
        <v>382</v>
      </c>
      <c r="E20" s="28">
        <v>1E-4</v>
      </c>
      <c r="F20" s="28">
        <v>2.86E-2</v>
      </c>
      <c r="G20" s="28">
        <v>3.8100000000000002E-2</v>
      </c>
      <c r="H20" s="28">
        <v>-1E-4</v>
      </c>
      <c r="I20" s="28">
        <v>-2.8400000000000002E-2</v>
      </c>
      <c r="J20" s="28">
        <v>-3.78E-2</v>
      </c>
      <c r="K20" s="29">
        <v>300</v>
      </c>
      <c r="L20" s="29">
        <v>475</v>
      </c>
      <c r="M20" s="30">
        <v>-57.915900000000001</v>
      </c>
      <c r="N20" s="30">
        <v>0.2322442105263158</v>
      </c>
      <c r="O20" s="29">
        <v>1</v>
      </c>
      <c r="R20" s="27">
        <v>220</v>
      </c>
      <c r="S20" s="28" t="s">
        <v>405</v>
      </c>
      <c r="T20" s="28" t="s">
        <v>382</v>
      </c>
      <c r="U20" s="28">
        <v>1E-4</v>
      </c>
      <c r="V20" s="28">
        <v>2.86E-2</v>
      </c>
      <c r="W20" s="28">
        <v>3.8100000000000002E-2</v>
      </c>
      <c r="X20" s="28">
        <v>-1E-4</v>
      </c>
      <c r="Y20" s="28">
        <v>-2.8400000000000002E-2</v>
      </c>
      <c r="Z20" s="28">
        <v>-3.78E-2</v>
      </c>
      <c r="AA20" s="29">
        <v>300</v>
      </c>
      <c r="AB20" s="29">
        <v>475</v>
      </c>
      <c r="AC20" s="30">
        <v>-57.9373</v>
      </c>
      <c r="AD20" s="30">
        <v>0.23233002506265665</v>
      </c>
      <c r="AE20" s="29">
        <v>1</v>
      </c>
    </row>
    <row r="21" spans="2:31" x14ac:dyDescent="0.3">
      <c r="B21" s="27">
        <v>220</v>
      </c>
      <c r="C21" s="28" t="s">
        <v>406</v>
      </c>
      <c r="D21" s="28" t="s">
        <v>384</v>
      </c>
      <c r="E21" s="28">
        <v>1E-4</v>
      </c>
      <c r="F21" s="28">
        <v>2.8500000000000001E-2</v>
      </c>
      <c r="G21" s="28">
        <v>3.7999999999999999E-2</v>
      </c>
      <c r="H21" s="28">
        <v>-1E-4</v>
      </c>
      <c r="I21" s="28">
        <v>-2.8500000000000001E-2</v>
      </c>
      <c r="J21" s="28">
        <v>-3.7999999999999999E-2</v>
      </c>
      <c r="K21" s="29">
        <v>300</v>
      </c>
      <c r="L21" s="29">
        <v>475</v>
      </c>
      <c r="M21" s="30">
        <v>57.236499999999999</v>
      </c>
      <c r="N21" s="30">
        <v>0.22951979949874687</v>
      </c>
      <c r="O21" s="29">
        <v>1</v>
      </c>
      <c r="R21" s="27">
        <v>220</v>
      </c>
      <c r="S21" s="28" t="s">
        <v>406</v>
      </c>
      <c r="T21" s="28" t="s">
        <v>384</v>
      </c>
      <c r="U21" s="28">
        <v>1E-4</v>
      </c>
      <c r="V21" s="28">
        <v>2.8500000000000001E-2</v>
      </c>
      <c r="W21" s="28">
        <v>3.7999999999999999E-2</v>
      </c>
      <c r="X21" s="28">
        <v>-1E-4</v>
      </c>
      <c r="Y21" s="28">
        <v>-2.8500000000000001E-2</v>
      </c>
      <c r="Z21" s="28">
        <v>-3.7999999999999999E-2</v>
      </c>
      <c r="AA21" s="29">
        <v>300</v>
      </c>
      <c r="AB21" s="29">
        <v>475</v>
      </c>
      <c r="AC21" s="30">
        <v>57.238399999999999</v>
      </c>
      <c r="AD21" s="30">
        <v>0.22952741854636591</v>
      </c>
      <c r="AE21" s="29">
        <v>1</v>
      </c>
    </row>
    <row r="22" spans="2:31" x14ac:dyDescent="0.3">
      <c r="B22" s="27">
        <v>223</v>
      </c>
      <c r="C22" s="28" t="s">
        <v>408</v>
      </c>
      <c r="D22" s="28" t="s">
        <v>382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-54.424700000000001</v>
      </c>
      <c r="N22" s="30">
        <v>0.21824441102756895</v>
      </c>
      <c r="O22" s="29">
        <v>1</v>
      </c>
      <c r="R22" s="27">
        <v>223</v>
      </c>
      <c r="S22" s="28" t="s">
        <v>408</v>
      </c>
      <c r="T22" s="28" t="s">
        <v>382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-54.2682</v>
      </c>
      <c r="AD22" s="30">
        <v>0.21761684210526314</v>
      </c>
      <c r="AE22" s="29">
        <v>1</v>
      </c>
    </row>
    <row r="23" spans="2:31" x14ac:dyDescent="0.3">
      <c r="B23" s="27">
        <v>223</v>
      </c>
      <c r="C23" s="28" t="s">
        <v>409</v>
      </c>
      <c r="D23" s="28" t="s">
        <v>384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-2.8899999999999999E-2</v>
      </c>
      <c r="J23" s="28">
        <v>-3.85E-2</v>
      </c>
      <c r="K23" s="29">
        <v>300</v>
      </c>
      <c r="L23" s="29">
        <v>475</v>
      </c>
      <c r="M23" s="30">
        <v>58.1158</v>
      </c>
      <c r="N23" s="30">
        <v>0.23304581453634085</v>
      </c>
      <c r="O23" s="29">
        <v>1</v>
      </c>
      <c r="R23" s="27">
        <v>223</v>
      </c>
      <c r="S23" s="28" t="s">
        <v>409</v>
      </c>
      <c r="T23" s="28" t="s">
        <v>384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-2.8899999999999999E-2</v>
      </c>
      <c r="Z23" s="28">
        <v>-3.85E-2</v>
      </c>
      <c r="AA23" s="29">
        <v>300</v>
      </c>
      <c r="AB23" s="29">
        <v>475</v>
      </c>
      <c r="AC23" s="30">
        <v>58.181600000000003</v>
      </c>
      <c r="AD23" s="30">
        <v>0.23330967418546369</v>
      </c>
      <c r="AE23" s="29">
        <v>1</v>
      </c>
    </row>
    <row r="24" spans="2:31" x14ac:dyDescent="0.3">
      <c r="B24" s="27">
        <v>226</v>
      </c>
      <c r="C24" s="28" t="s">
        <v>411</v>
      </c>
      <c r="D24" s="28" t="s">
        <v>382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-2.8199999999999999E-2</v>
      </c>
      <c r="J24" s="28">
        <v>-3.7600000000000001E-2</v>
      </c>
      <c r="K24" s="29">
        <v>300</v>
      </c>
      <c r="L24" s="29">
        <v>475</v>
      </c>
      <c r="M24" s="30">
        <v>-38.352899999999998</v>
      </c>
      <c r="N24" s="30">
        <v>0.15379609022556393</v>
      </c>
      <c r="O24" s="29">
        <v>1</v>
      </c>
      <c r="R24" s="27">
        <v>226</v>
      </c>
      <c r="S24" s="28" t="s">
        <v>411</v>
      </c>
      <c r="T24" s="28" t="s">
        <v>382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-2.8199999999999999E-2</v>
      </c>
      <c r="Z24" s="28">
        <v>-3.7600000000000001E-2</v>
      </c>
      <c r="AA24" s="29">
        <v>300</v>
      </c>
      <c r="AB24" s="29">
        <v>475</v>
      </c>
      <c r="AC24" s="30">
        <v>-38.1738</v>
      </c>
      <c r="AD24" s="30">
        <v>0.15307789473684211</v>
      </c>
      <c r="AE24" s="29">
        <v>1</v>
      </c>
    </row>
    <row r="25" spans="2:31" x14ac:dyDescent="0.3">
      <c r="B25" s="27">
        <v>226</v>
      </c>
      <c r="C25" s="28" t="s">
        <v>412</v>
      </c>
      <c r="D25" s="28" t="s">
        <v>384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42.554200000000002</v>
      </c>
      <c r="N25" s="30">
        <v>0.17064340852130327</v>
      </c>
      <c r="O25" s="29">
        <v>1</v>
      </c>
      <c r="R25" s="27">
        <v>226</v>
      </c>
      <c r="S25" s="28" t="s">
        <v>412</v>
      </c>
      <c r="T25" s="28" t="s">
        <v>384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42.404000000000003</v>
      </c>
      <c r="AD25" s="30">
        <v>0.17004110275689224</v>
      </c>
      <c r="AE25" s="29">
        <v>1</v>
      </c>
    </row>
    <row r="26" spans="2:31" x14ac:dyDescent="0.3">
      <c r="B26" s="27">
        <v>234</v>
      </c>
      <c r="C26" s="28" t="s">
        <v>414</v>
      </c>
      <c r="D26" s="28" t="s">
        <v>382</v>
      </c>
      <c r="E26" s="28">
        <v>1E-4</v>
      </c>
      <c r="F26" s="28">
        <v>2.8000000000000001E-2</v>
      </c>
      <c r="G26" s="28">
        <v>3.73E-2</v>
      </c>
      <c r="H26" s="28">
        <v>-1E-4</v>
      </c>
      <c r="I26" s="28">
        <v>-2.7799999999999998E-2</v>
      </c>
      <c r="J26" s="28">
        <v>-3.6999999999999998E-2</v>
      </c>
      <c r="K26" s="29">
        <v>300</v>
      </c>
      <c r="L26" s="29">
        <v>475</v>
      </c>
      <c r="M26" s="30">
        <v>-2.4828000000000001</v>
      </c>
      <c r="N26" s="30">
        <v>9.9560902255639103E-3</v>
      </c>
      <c r="O26" s="29">
        <v>1</v>
      </c>
      <c r="R26" s="27">
        <v>234</v>
      </c>
      <c r="S26" s="28" t="s">
        <v>414</v>
      </c>
      <c r="T26" s="28" t="s">
        <v>382</v>
      </c>
      <c r="U26" s="28">
        <v>1E-4</v>
      </c>
      <c r="V26" s="28">
        <v>2.8000000000000001E-2</v>
      </c>
      <c r="W26" s="28">
        <v>3.73E-2</v>
      </c>
      <c r="X26" s="28">
        <v>-1E-4</v>
      </c>
      <c r="Y26" s="28">
        <v>-2.7799999999999998E-2</v>
      </c>
      <c r="Z26" s="28">
        <v>-3.6999999999999998E-2</v>
      </c>
      <c r="AA26" s="29">
        <v>300</v>
      </c>
      <c r="AB26" s="29">
        <v>475</v>
      </c>
      <c r="AC26" s="30">
        <v>-3.6423000000000001</v>
      </c>
      <c r="AD26" s="30">
        <v>1.4605714285714286E-2</v>
      </c>
      <c r="AE26" s="29">
        <v>1</v>
      </c>
    </row>
    <row r="27" spans="2:31" x14ac:dyDescent="0.3">
      <c r="B27" s="27">
        <v>234</v>
      </c>
      <c r="C27" s="28" t="s">
        <v>415</v>
      </c>
      <c r="D27" s="28" t="s">
        <v>384</v>
      </c>
      <c r="E27" s="28">
        <v>1E-4</v>
      </c>
      <c r="F27" s="28">
        <v>2.7900000000000001E-2</v>
      </c>
      <c r="G27" s="28">
        <v>3.7199999999999997E-2</v>
      </c>
      <c r="H27" s="28">
        <v>-1E-4</v>
      </c>
      <c r="I27" s="28">
        <v>-2.7900000000000001E-2</v>
      </c>
      <c r="J27" s="28">
        <v>-3.7199999999999997E-2</v>
      </c>
      <c r="K27" s="29">
        <v>300</v>
      </c>
      <c r="L27" s="29">
        <v>475</v>
      </c>
      <c r="M27" s="30">
        <v>42.554200000000002</v>
      </c>
      <c r="N27" s="30">
        <v>0.17064340852130327</v>
      </c>
      <c r="O27" s="29">
        <v>1</v>
      </c>
      <c r="R27" s="27">
        <v>234</v>
      </c>
      <c r="S27" s="28" t="s">
        <v>415</v>
      </c>
      <c r="T27" s="28" t="s">
        <v>384</v>
      </c>
      <c r="U27" s="28">
        <v>1E-4</v>
      </c>
      <c r="V27" s="28">
        <v>2.7900000000000001E-2</v>
      </c>
      <c r="W27" s="28">
        <v>3.7199999999999997E-2</v>
      </c>
      <c r="X27" s="28">
        <v>-1E-4</v>
      </c>
      <c r="Y27" s="28">
        <v>-2.7900000000000001E-2</v>
      </c>
      <c r="Z27" s="28">
        <v>-3.7199999999999997E-2</v>
      </c>
      <c r="AA27" s="29">
        <v>300</v>
      </c>
      <c r="AB27" s="29">
        <v>475</v>
      </c>
      <c r="AC27" s="30">
        <v>42.404000000000003</v>
      </c>
      <c r="AD27" s="30">
        <v>0.17004110275689224</v>
      </c>
      <c r="AE27" s="29">
        <v>1</v>
      </c>
    </row>
    <row r="28" spans="2:31" x14ac:dyDescent="0.3">
      <c r="B28" s="27">
        <v>235</v>
      </c>
      <c r="C28" s="28" t="s">
        <v>417</v>
      </c>
      <c r="D28" s="28" t="s">
        <v>382</v>
      </c>
      <c r="E28" s="28">
        <v>1E-4</v>
      </c>
      <c r="F28" s="28">
        <v>2.7900000000000001E-2</v>
      </c>
      <c r="G28" s="28">
        <v>3.7199999999999997E-2</v>
      </c>
      <c r="H28" s="28">
        <v>-1E-4</v>
      </c>
      <c r="I28" s="28">
        <v>-2.7900000000000001E-2</v>
      </c>
      <c r="J28" s="28">
        <v>-3.7199999999999997E-2</v>
      </c>
      <c r="K28" s="29">
        <v>300</v>
      </c>
      <c r="L28" s="29">
        <v>475</v>
      </c>
      <c r="M28" s="30">
        <v>-8.6491000000000007</v>
      </c>
      <c r="N28" s="30">
        <v>3.4683107769423557E-2</v>
      </c>
      <c r="O28" s="29">
        <v>1</v>
      </c>
      <c r="R28" s="27">
        <v>235</v>
      </c>
      <c r="S28" s="28" t="s">
        <v>417</v>
      </c>
      <c r="T28" s="28" t="s">
        <v>382</v>
      </c>
      <c r="U28" s="28">
        <v>1E-4</v>
      </c>
      <c r="V28" s="28">
        <v>2.7900000000000001E-2</v>
      </c>
      <c r="W28" s="28">
        <v>3.7199999999999997E-2</v>
      </c>
      <c r="X28" s="28">
        <v>-1E-4</v>
      </c>
      <c r="Y28" s="28">
        <v>-2.7900000000000001E-2</v>
      </c>
      <c r="Z28" s="28">
        <v>-3.7199999999999997E-2</v>
      </c>
      <c r="AA28" s="29">
        <v>300</v>
      </c>
      <c r="AB28" s="29">
        <v>475</v>
      </c>
      <c r="AC28" s="30">
        <v>-9.6489999999999991</v>
      </c>
      <c r="AD28" s="30">
        <v>3.8692731829573931E-2</v>
      </c>
      <c r="AE28" s="29">
        <v>1</v>
      </c>
    </row>
    <row r="29" spans="2:31" x14ac:dyDescent="0.3">
      <c r="B29" s="27">
        <v>235</v>
      </c>
      <c r="C29" s="28" t="s">
        <v>418</v>
      </c>
      <c r="D29" s="28" t="s">
        <v>384</v>
      </c>
      <c r="E29" s="28">
        <v>1E-4</v>
      </c>
      <c r="F29" s="28">
        <v>2.7900000000000001E-2</v>
      </c>
      <c r="G29" s="28">
        <v>3.7199999999999997E-2</v>
      </c>
      <c r="H29" s="28">
        <v>-1E-4</v>
      </c>
      <c r="I29" s="28">
        <v>-2.7900000000000001E-2</v>
      </c>
      <c r="J29" s="28">
        <v>-3.7199999999999997E-2</v>
      </c>
      <c r="K29" s="29">
        <v>300</v>
      </c>
      <c r="L29" s="29">
        <v>475</v>
      </c>
      <c r="M29" s="30">
        <v>42.554200000000002</v>
      </c>
      <c r="N29" s="30">
        <v>0.17064340852130327</v>
      </c>
      <c r="O29" s="29">
        <v>1</v>
      </c>
      <c r="R29" s="27">
        <v>235</v>
      </c>
      <c r="S29" s="28" t="s">
        <v>418</v>
      </c>
      <c r="T29" s="28" t="s">
        <v>384</v>
      </c>
      <c r="U29" s="28">
        <v>1E-4</v>
      </c>
      <c r="V29" s="28">
        <v>2.7900000000000001E-2</v>
      </c>
      <c r="W29" s="28">
        <v>3.7199999999999997E-2</v>
      </c>
      <c r="X29" s="28">
        <v>-1E-4</v>
      </c>
      <c r="Y29" s="28">
        <v>-2.7900000000000001E-2</v>
      </c>
      <c r="Z29" s="28">
        <v>-3.7199999999999997E-2</v>
      </c>
      <c r="AA29" s="29">
        <v>300</v>
      </c>
      <c r="AB29" s="29">
        <v>475</v>
      </c>
      <c r="AC29" s="30">
        <v>42.404000000000003</v>
      </c>
      <c r="AD29" s="30">
        <v>0.17004110275689224</v>
      </c>
      <c r="AE29" s="29">
        <v>1</v>
      </c>
    </row>
    <row r="30" spans="2:31" x14ac:dyDescent="0.3">
      <c r="B30" s="27">
        <v>236</v>
      </c>
      <c r="C30" s="28" t="s">
        <v>419</v>
      </c>
      <c r="D30" s="28" t="s">
        <v>382</v>
      </c>
      <c r="E30" s="28">
        <v>1E-4</v>
      </c>
      <c r="F30" s="28">
        <v>2.7900000000000001E-2</v>
      </c>
      <c r="G30" s="28">
        <v>3.7199999999999997E-2</v>
      </c>
      <c r="H30" s="28">
        <v>-1E-4</v>
      </c>
      <c r="I30" s="28">
        <v>-2.7900000000000001E-2</v>
      </c>
      <c r="J30" s="28">
        <v>-3.7199999999999997E-2</v>
      </c>
      <c r="K30" s="29">
        <v>300</v>
      </c>
      <c r="L30" s="29">
        <v>475</v>
      </c>
      <c r="M30" s="30">
        <v>-15.6128</v>
      </c>
      <c r="N30" s="30">
        <v>6.2607719298245615E-2</v>
      </c>
      <c r="O30" s="29">
        <v>1</v>
      </c>
      <c r="R30" s="27">
        <v>236</v>
      </c>
      <c r="S30" s="28" t="s">
        <v>419</v>
      </c>
      <c r="T30" s="28" t="s">
        <v>382</v>
      </c>
      <c r="U30" s="28">
        <v>1E-4</v>
      </c>
      <c r="V30" s="28">
        <v>2.7900000000000001E-2</v>
      </c>
      <c r="W30" s="28">
        <v>3.7199999999999997E-2</v>
      </c>
      <c r="X30" s="28">
        <v>-1E-4</v>
      </c>
      <c r="Y30" s="28">
        <v>-2.7900000000000001E-2</v>
      </c>
      <c r="Z30" s="28">
        <v>-3.7199999999999997E-2</v>
      </c>
      <c r="AA30" s="29">
        <v>300</v>
      </c>
      <c r="AB30" s="29">
        <v>475</v>
      </c>
      <c r="AC30" s="30">
        <v>-16.230499999999999</v>
      </c>
      <c r="AD30" s="30">
        <v>6.508471177944862E-2</v>
      </c>
      <c r="AE30" s="29">
        <v>1</v>
      </c>
    </row>
    <row r="31" spans="2:31" x14ac:dyDescent="0.3">
      <c r="B31" s="27">
        <v>236</v>
      </c>
      <c r="C31" s="28" t="s">
        <v>420</v>
      </c>
      <c r="D31" s="28" t="s">
        <v>384</v>
      </c>
      <c r="E31" s="28">
        <v>1E-4</v>
      </c>
      <c r="F31" s="28">
        <v>2.7900000000000001E-2</v>
      </c>
      <c r="G31" s="28">
        <v>3.7199999999999997E-2</v>
      </c>
      <c r="H31" s="28">
        <v>-1E-4</v>
      </c>
      <c r="I31" s="28">
        <v>-2.7900000000000001E-2</v>
      </c>
      <c r="J31" s="28">
        <v>-3.7199999999999997E-2</v>
      </c>
      <c r="K31" s="29">
        <v>300</v>
      </c>
      <c r="L31" s="29">
        <v>475</v>
      </c>
      <c r="M31" s="30">
        <v>42.554200000000002</v>
      </c>
      <c r="N31" s="30">
        <v>0.17064340852130327</v>
      </c>
      <c r="O31" s="29">
        <v>1</v>
      </c>
      <c r="R31" s="27">
        <v>236</v>
      </c>
      <c r="S31" s="28" t="s">
        <v>420</v>
      </c>
      <c r="T31" s="28" t="s">
        <v>384</v>
      </c>
      <c r="U31" s="28">
        <v>1E-4</v>
      </c>
      <c r="V31" s="28">
        <v>2.7900000000000001E-2</v>
      </c>
      <c r="W31" s="28">
        <v>3.7199999999999997E-2</v>
      </c>
      <c r="X31" s="28">
        <v>-1E-4</v>
      </c>
      <c r="Y31" s="28">
        <v>-2.7900000000000001E-2</v>
      </c>
      <c r="Z31" s="28">
        <v>-3.7199999999999997E-2</v>
      </c>
      <c r="AA31" s="29">
        <v>300</v>
      </c>
      <c r="AB31" s="29">
        <v>475</v>
      </c>
      <c r="AC31" s="30">
        <v>42.404000000000003</v>
      </c>
      <c r="AD31" s="30">
        <v>0.17004110275689224</v>
      </c>
      <c r="AE31" s="29">
        <v>1</v>
      </c>
    </row>
    <row r="32" spans="2:31" x14ac:dyDescent="0.3">
      <c r="B32" s="27">
        <v>237</v>
      </c>
      <c r="C32" s="28" t="s">
        <v>421</v>
      </c>
      <c r="D32" s="28" t="s">
        <v>382</v>
      </c>
      <c r="E32" s="28">
        <v>1E-4</v>
      </c>
      <c r="F32" s="28">
        <v>2.7900000000000001E-2</v>
      </c>
      <c r="G32" s="28">
        <v>3.7199999999999997E-2</v>
      </c>
      <c r="H32" s="28">
        <v>-1E-4</v>
      </c>
      <c r="I32" s="28">
        <v>-2.7900000000000001E-2</v>
      </c>
      <c r="J32" s="28">
        <v>-3.7199999999999997E-2</v>
      </c>
      <c r="K32" s="29">
        <v>300</v>
      </c>
      <c r="L32" s="29">
        <v>475</v>
      </c>
      <c r="M32" s="30">
        <v>-8.9977</v>
      </c>
      <c r="N32" s="30">
        <v>3.6081002506265669E-2</v>
      </c>
      <c r="O32" s="29">
        <v>1</v>
      </c>
      <c r="R32" s="27">
        <v>237</v>
      </c>
      <c r="S32" s="28" t="s">
        <v>421</v>
      </c>
      <c r="T32" s="28" t="s">
        <v>382</v>
      </c>
      <c r="U32" s="28">
        <v>1E-4</v>
      </c>
      <c r="V32" s="28">
        <v>2.7900000000000001E-2</v>
      </c>
      <c r="W32" s="28">
        <v>3.7199999999999997E-2</v>
      </c>
      <c r="X32" s="28">
        <v>-1E-4</v>
      </c>
      <c r="Y32" s="28">
        <v>-2.7900000000000001E-2</v>
      </c>
      <c r="Z32" s="28">
        <v>-3.7199999999999997E-2</v>
      </c>
      <c r="AA32" s="29">
        <v>300</v>
      </c>
      <c r="AB32" s="29">
        <v>475</v>
      </c>
      <c r="AC32" s="30">
        <v>-9.9295000000000009</v>
      </c>
      <c r="AD32" s="30">
        <v>3.981754385964912E-2</v>
      </c>
      <c r="AE32" s="29">
        <v>1</v>
      </c>
    </row>
    <row r="33" spans="2:31" x14ac:dyDescent="0.3">
      <c r="B33" s="27">
        <v>237</v>
      </c>
      <c r="C33" s="28" t="s">
        <v>422</v>
      </c>
      <c r="D33" s="28" t="s">
        <v>384</v>
      </c>
      <c r="E33" s="28">
        <v>1E-4</v>
      </c>
      <c r="F33" s="28">
        <v>2.7900000000000001E-2</v>
      </c>
      <c r="G33" s="28">
        <v>3.7199999999999997E-2</v>
      </c>
      <c r="H33" s="28">
        <v>-1E-4</v>
      </c>
      <c r="I33" s="28">
        <v>-2.7900000000000001E-2</v>
      </c>
      <c r="J33" s="28">
        <v>-3.7199999999999997E-2</v>
      </c>
      <c r="K33" s="29">
        <v>300</v>
      </c>
      <c r="L33" s="29">
        <v>475</v>
      </c>
      <c r="M33" s="30">
        <v>42.554200000000002</v>
      </c>
      <c r="N33" s="30">
        <v>0.17064340852130327</v>
      </c>
      <c r="O33" s="29">
        <v>1</v>
      </c>
      <c r="R33" s="27">
        <v>237</v>
      </c>
      <c r="S33" s="28" t="s">
        <v>422</v>
      </c>
      <c r="T33" s="28" t="s">
        <v>384</v>
      </c>
      <c r="U33" s="28">
        <v>1E-4</v>
      </c>
      <c r="V33" s="28">
        <v>2.7900000000000001E-2</v>
      </c>
      <c r="W33" s="28">
        <v>3.7199999999999997E-2</v>
      </c>
      <c r="X33" s="28">
        <v>-1E-4</v>
      </c>
      <c r="Y33" s="28">
        <v>-2.7900000000000001E-2</v>
      </c>
      <c r="Z33" s="28">
        <v>-3.7199999999999997E-2</v>
      </c>
      <c r="AA33" s="29">
        <v>300</v>
      </c>
      <c r="AB33" s="29">
        <v>475</v>
      </c>
      <c r="AC33" s="30">
        <v>42.404000000000003</v>
      </c>
      <c r="AD33" s="30">
        <v>0.17004110275689224</v>
      </c>
      <c r="AE33" s="29">
        <v>1</v>
      </c>
    </row>
    <row r="34" spans="2:31" x14ac:dyDescent="0.3">
      <c r="B34" s="27">
        <v>238</v>
      </c>
      <c r="C34" s="28" t="s">
        <v>424</v>
      </c>
      <c r="D34" s="28" t="s">
        <v>382</v>
      </c>
      <c r="E34" s="28">
        <v>1E-4</v>
      </c>
      <c r="F34" s="28">
        <v>2.7900000000000001E-2</v>
      </c>
      <c r="G34" s="28">
        <v>3.7199999999999997E-2</v>
      </c>
      <c r="H34" s="28">
        <v>-1E-4</v>
      </c>
      <c r="I34" s="28">
        <v>-2.7900000000000001E-2</v>
      </c>
      <c r="J34" s="28">
        <v>-3.7199999999999997E-2</v>
      </c>
      <c r="K34" s="29">
        <v>300</v>
      </c>
      <c r="L34" s="29">
        <v>475</v>
      </c>
      <c r="M34" s="30">
        <v>-11.4695</v>
      </c>
      <c r="N34" s="30">
        <v>4.5992982456140349E-2</v>
      </c>
      <c r="O34" s="29">
        <v>1</v>
      </c>
      <c r="R34" s="27">
        <v>238</v>
      </c>
      <c r="S34" s="28" t="s">
        <v>424</v>
      </c>
      <c r="T34" s="28" t="s">
        <v>382</v>
      </c>
      <c r="U34" s="28">
        <v>1E-4</v>
      </c>
      <c r="V34" s="28">
        <v>2.7900000000000001E-2</v>
      </c>
      <c r="W34" s="28">
        <v>3.7199999999999997E-2</v>
      </c>
      <c r="X34" s="28">
        <v>-1E-4</v>
      </c>
      <c r="Y34" s="28">
        <v>-2.7900000000000001E-2</v>
      </c>
      <c r="Z34" s="28">
        <v>-3.7199999999999997E-2</v>
      </c>
      <c r="AA34" s="29">
        <v>300</v>
      </c>
      <c r="AB34" s="29">
        <v>475</v>
      </c>
      <c r="AC34" s="30">
        <v>-12.504</v>
      </c>
      <c r="AD34" s="30">
        <v>5.0141353383458646E-2</v>
      </c>
      <c r="AE34" s="29">
        <v>1</v>
      </c>
    </row>
    <row r="35" spans="2:31" x14ac:dyDescent="0.3">
      <c r="B35" s="27">
        <v>238</v>
      </c>
      <c r="C35" s="28" t="s">
        <v>425</v>
      </c>
      <c r="D35" s="28" t="s">
        <v>384</v>
      </c>
      <c r="E35" s="28">
        <v>1E-4</v>
      </c>
      <c r="F35" s="28">
        <v>2.8000000000000001E-2</v>
      </c>
      <c r="G35" s="28">
        <v>3.73E-2</v>
      </c>
      <c r="H35" s="28">
        <v>-1E-4</v>
      </c>
      <c r="I35" s="28">
        <v>-2.7799999999999998E-2</v>
      </c>
      <c r="J35" s="28">
        <v>-3.6999999999999998E-2</v>
      </c>
      <c r="K35" s="29">
        <v>300</v>
      </c>
      <c r="L35" s="29">
        <v>475</v>
      </c>
      <c r="M35" s="30">
        <v>42.554200000000002</v>
      </c>
      <c r="N35" s="30">
        <v>0.17064340852130327</v>
      </c>
      <c r="O35" s="29">
        <v>1</v>
      </c>
      <c r="R35" s="27">
        <v>238</v>
      </c>
      <c r="S35" s="28" t="s">
        <v>425</v>
      </c>
      <c r="T35" s="28" t="s">
        <v>384</v>
      </c>
      <c r="U35" s="28">
        <v>1E-4</v>
      </c>
      <c r="V35" s="28">
        <v>2.8000000000000001E-2</v>
      </c>
      <c r="W35" s="28">
        <v>3.73E-2</v>
      </c>
      <c r="X35" s="28">
        <v>-1E-4</v>
      </c>
      <c r="Y35" s="28">
        <v>-2.7799999999999998E-2</v>
      </c>
      <c r="Z35" s="28">
        <v>-3.6999999999999998E-2</v>
      </c>
      <c r="AA35" s="29">
        <v>300</v>
      </c>
      <c r="AB35" s="29">
        <v>475</v>
      </c>
      <c r="AC35" s="30">
        <v>42.404000000000003</v>
      </c>
      <c r="AD35" s="30">
        <v>0.17004110275689224</v>
      </c>
      <c r="AE35" s="29">
        <v>1</v>
      </c>
    </row>
    <row r="36" spans="2:31" x14ac:dyDescent="0.3">
      <c r="B36" s="27">
        <v>212</v>
      </c>
      <c r="C36" s="28" t="s">
        <v>427</v>
      </c>
      <c r="D36" s="28" t="s">
        <v>382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-32.714799999999997</v>
      </c>
      <c r="N36" s="30">
        <v>0.13118716791979948</v>
      </c>
      <c r="O36" s="29">
        <v>1</v>
      </c>
      <c r="R36" s="27">
        <v>212</v>
      </c>
      <c r="S36" s="28" t="s">
        <v>427</v>
      </c>
      <c r="T36" s="28" t="s">
        <v>382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-32.915300000000002</v>
      </c>
      <c r="AD36" s="30">
        <v>0.13199117794486218</v>
      </c>
      <c r="AE36" s="29">
        <v>1</v>
      </c>
    </row>
    <row r="37" spans="2:31" x14ac:dyDescent="0.3">
      <c r="B37" s="27">
        <v>212</v>
      </c>
      <c r="C37" s="28" t="s">
        <v>428</v>
      </c>
      <c r="D37" s="28" t="s">
        <v>384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42.554200000000002</v>
      </c>
      <c r="N37" s="30">
        <v>0.17064340852130327</v>
      </c>
      <c r="O37" s="29">
        <v>1</v>
      </c>
      <c r="R37" s="27">
        <v>212</v>
      </c>
      <c r="S37" s="28" t="s">
        <v>428</v>
      </c>
      <c r="T37" s="28" t="s">
        <v>384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32.978900000000003</v>
      </c>
      <c r="AD37" s="30">
        <v>0.13224621553884713</v>
      </c>
      <c r="AE37" s="29">
        <v>1</v>
      </c>
    </row>
    <row r="38" spans="2:31" x14ac:dyDescent="0.3">
      <c r="B38" s="27">
        <v>215</v>
      </c>
      <c r="C38" s="28" t="s">
        <v>430</v>
      </c>
      <c r="D38" s="28" t="s">
        <v>382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-2.8899999999999999E-2</v>
      </c>
      <c r="J38" s="28">
        <v>-3.85E-2</v>
      </c>
      <c r="K38" s="29">
        <v>300</v>
      </c>
      <c r="L38" s="29">
        <v>475</v>
      </c>
      <c r="M38" s="30">
        <v>-57.896799999999999</v>
      </c>
      <c r="N38" s="30">
        <v>0.23216761904761904</v>
      </c>
      <c r="O38" s="29">
        <v>1</v>
      </c>
      <c r="R38" s="27">
        <v>215</v>
      </c>
      <c r="S38" s="28" t="s">
        <v>430</v>
      </c>
      <c r="T38" s="28" t="s">
        <v>382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-2.8899999999999999E-2</v>
      </c>
      <c r="Z38" s="28">
        <v>-3.85E-2</v>
      </c>
      <c r="AA38" s="29">
        <v>300</v>
      </c>
      <c r="AB38" s="29">
        <v>475</v>
      </c>
      <c r="AC38" s="30">
        <v>-57.892699999999998</v>
      </c>
      <c r="AD38" s="30">
        <v>0.23215117794486215</v>
      </c>
      <c r="AE38" s="29">
        <v>1</v>
      </c>
    </row>
    <row r="39" spans="2:31" x14ac:dyDescent="0.3">
      <c r="B39" s="27">
        <v>215</v>
      </c>
      <c r="C39" s="28" t="s">
        <v>431</v>
      </c>
      <c r="D39" s="28" t="s">
        <v>384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-2.8899999999999999E-2</v>
      </c>
      <c r="J39" s="28">
        <v>-3.85E-2</v>
      </c>
      <c r="K39" s="29">
        <v>300</v>
      </c>
      <c r="L39" s="29">
        <v>475</v>
      </c>
      <c r="M39" s="30">
        <v>57.945500000000003</v>
      </c>
      <c r="N39" s="30">
        <v>0.23236290726817044</v>
      </c>
      <c r="O39" s="29">
        <v>1</v>
      </c>
      <c r="R39" s="27">
        <v>215</v>
      </c>
      <c r="S39" s="28" t="s">
        <v>431</v>
      </c>
      <c r="T39" s="28" t="s">
        <v>384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-2.8899999999999999E-2</v>
      </c>
      <c r="Z39" s="28">
        <v>-3.85E-2</v>
      </c>
      <c r="AA39" s="29">
        <v>300</v>
      </c>
      <c r="AB39" s="29">
        <v>475</v>
      </c>
      <c r="AC39" s="30">
        <v>32.978900000000003</v>
      </c>
      <c r="AD39" s="30">
        <v>0.13224621553884713</v>
      </c>
      <c r="AE39" s="29">
        <v>1</v>
      </c>
    </row>
    <row r="40" spans="2:31" x14ac:dyDescent="0.3">
      <c r="B40" s="27">
        <v>218</v>
      </c>
      <c r="C40" s="28" t="s">
        <v>433</v>
      </c>
      <c r="D40" s="28" t="s">
        <v>382</v>
      </c>
      <c r="E40" s="28">
        <v>1E-4</v>
      </c>
      <c r="F40" s="28">
        <v>2.8500000000000001E-2</v>
      </c>
      <c r="G40" s="28">
        <v>3.7999999999999999E-2</v>
      </c>
      <c r="H40" s="28">
        <v>-1E-4</v>
      </c>
      <c r="I40" s="28">
        <v>-2.8500000000000001E-2</v>
      </c>
      <c r="J40" s="28">
        <v>-3.7999999999999999E-2</v>
      </c>
      <c r="K40" s="29">
        <v>300</v>
      </c>
      <c r="L40" s="29">
        <v>475</v>
      </c>
      <c r="M40" s="30">
        <v>-58.377699999999997</v>
      </c>
      <c r="N40" s="30">
        <v>0.23409604010025062</v>
      </c>
      <c r="O40" s="29">
        <v>1</v>
      </c>
      <c r="R40" s="27">
        <v>218</v>
      </c>
      <c r="S40" s="28" t="s">
        <v>433</v>
      </c>
      <c r="T40" s="28" t="s">
        <v>382</v>
      </c>
      <c r="U40" s="28">
        <v>1E-4</v>
      </c>
      <c r="V40" s="28">
        <v>2.8500000000000001E-2</v>
      </c>
      <c r="W40" s="28">
        <v>3.7999999999999999E-2</v>
      </c>
      <c r="X40" s="28">
        <v>-1E-4</v>
      </c>
      <c r="Y40" s="28">
        <v>-2.8500000000000001E-2</v>
      </c>
      <c r="Z40" s="28">
        <v>-3.7999999999999999E-2</v>
      </c>
      <c r="AA40" s="29">
        <v>300</v>
      </c>
      <c r="AB40" s="29">
        <v>475</v>
      </c>
      <c r="AC40" s="30">
        <v>-58.316699999999997</v>
      </c>
      <c r="AD40" s="30">
        <v>0.23385142857142857</v>
      </c>
      <c r="AE40" s="29">
        <v>1</v>
      </c>
    </row>
    <row r="41" spans="2:31" x14ac:dyDescent="0.3">
      <c r="B41" s="27">
        <v>218</v>
      </c>
      <c r="C41" s="28" t="s">
        <v>434</v>
      </c>
      <c r="D41" s="28" t="s">
        <v>384</v>
      </c>
      <c r="E41" s="28">
        <v>1E-4</v>
      </c>
      <c r="F41" s="28">
        <v>2.8500000000000001E-2</v>
      </c>
      <c r="G41" s="28">
        <v>3.7999999999999999E-2</v>
      </c>
      <c r="H41" s="28">
        <v>-1E-4</v>
      </c>
      <c r="I41" s="28">
        <v>-2.8500000000000001E-2</v>
      </c>
      <c r="J41" s="28">
        <v>-3.7999999999999999E-2</v>
      </c>
      <c r="K41" s="29">
        <v>300</v>
      </c>
      <c r="L41" s="29">
        <v>475</v>
      </c>
      <c r="M41" s="30">
        <v>57.945500000000003</v>
      </c>
      <c r="N41" s="30">
        <v>0.23236290726817044</v>
      </c>
      <c r="O41" s="29">
        <v>1</v>
      </c>
      <c r="R41" s="27">
        <v>218</v>
      </c>
      <c r="S41" s="28" t="s">
        <v>434</v>
      </c>
      <c r="T41" s="28" t="s">
        <v>384</v>
      </c>
      <c r="U41" s="28">
        <v>1E-4</v>
      </c>
      <c r="V41" s="28">
        <v>2.8500000000000001E-2</v>
      </c>
      <c r="W41" s="28">
        <v>3.7999999999999999E-2</v>
      </c>
      <c r="X41" s="28">
        <v>-1E-4</v>
      </c>
      <c r="Y41" s="28">
        <v>-2.8500000000000001E-2</v>
      </c>
      <c r="Z41" s="28">
        <v>-3.7999999999999999E-2</v>
      </c>
      <c r="AA41" s="29">
        <v>300</v>
      </c>
      <c r="AB41" s="29">
        <v>475</v>
      </c>
      <c r="AC41" s="30">
        <v>58.354100000000003</v>
      </c>
      <c r="AD41" s="30">
        <v>0.23400140350877197</v>
      </c>
      <c r="AE41" s="29">
        <v>1</v>
      </c>
    </row>
    <row r="42" spans="2:31" x14ac:dyDescent="0.3">
      <c r="B42" s="27">
        <v>221</v>
      </c>
      <c r="C42" s="28" t="s">
        <v>436</v>
      </c>
      <c r="D42" s="28" t="s">
        <v>382</v>
      </c>
      <c r="E42" s="28">
        <v>1E-4</v>
      </c>
      <c r="F42" s="28">
        <v>2.8500000000000001E-2</v>
      </c>
      <c r="G42" s="28">
        <v>3.7999999999999999E-2</v>
      </c>
      <c r="H42" s="28">
        <v>-1E-4</v>
      </c>
      <c r="I42" s="28">
        <v>-2.8500000000000001E-2</v>
      </c>
      <c r="J42" s="28">
        <v>-3.7999999999999999E-2</v>
      </c>
      <c r="K42" s="29">
        <v>300</v>
      </c>
      <c r="L42" s="29">
        <v>475</v>
      </c>
      <c r="M42" s="30">
        <v>-57.128900000000002</v>
      </c>
      <c r="N42" s="30">
        <v>0.22908832080200503</v>
      </c>
      <c r="O42" s="29">
        <v>1</v>
      </c>
      <c r="R42" s="27">
        <v>221</v>
      </c>
      <c r="S42" s="28" t="s">
        <v>436</v>
      </c>
      <c r="T42" s="28" t="s">
        <v>382</v>
      </c>
      <c r="U42" s="28">
        <v>1E-4</v>
      </c>
      <c r="V42" s="28">
        <v>2.8500000000000001E-2</v>
      </c>
      <c r="W42" s="28">
        <v>3.7999999999999999E-2</v>
      </c>
      <c r="X42" s="28">
        <v>-1E-4</v>
      </c>
      <c r="Y42" s="28">
        <v>-2.8500000000000001E-2</v>
      </c>
      <c r="Z42" s="28">
        <v>-3.7999999999999999E-2</v>
      </c>
      <c r="AA42" s="29">
        <v>300</v>
      </c>
      <c r="AB42" s="29">
        <v>475</v>
      </c>
      <c r="AC42" s="30">
        <v>-57.1434</v>
      </c>
      <c r="AD42" s="30">
        <v>0.22914646616541354</v>
      </c>
      <c r="AE42" s="29">
        <v>1</v>
      </c>
    </row>
    <row r="43" spans="2:31" x14ac:dyDescent="0.3">
      <c r="B43" s="27">
        <v>221</v>
      </c>
      <c r="C43" s="28" t="s">
        <v>437</v>
      </c>
      <c r="D43" s="28" t="s">
        <v>384</v>
      </c>
      <c r="E43" s="28">
        <v>1E-4</v>
      </c>
      <c r="F43" s="28">
        <v>2.8500000000000001E-2</v>
      </c>
      <c r="G43" s="28">
        <v>3.7999999999999999E-2</v>
      </c>
      <c r="H43" s="28">
        <v>-1E-4</v>
      </c>
      <c r="I43" s="28">
        <v>-2.8500000000000001E-2</v>
      </c>
      <c r="J43" s="28">
        <v>-3.7999999999999999E-2</v>
      </c>
      <c r="K43" s="29">
        <v>300</v>
      </c>
      <c r="L43" s="29">
        <v>475</v>
      </c>
      <c r="M43" s="30">
        <v>57.945500000000003</v>
      </c>
      <c r="N43" s="30">
        <v>0.23236290726817044</v>
      </c>
      <c r="O43" s="29">
        <v>1</v>
      </c>
      <c r="R43" s="27">
        <v>221</v>
      </c>
      <c r="S43" s="28" t="s">
        <v>437</v>
      </c>
      <c r="T43" s="28" t="s">
        <v>384</v>
      </c>
      <c r="U43" s="28">
        <v>1E-4</v>
      </c>
      <c r="V43" s="28">
        <v>2.8500000000000001E-2</v>
      </c>
      <c r="W43" s="28">
        <v>3.7999999999999999E-2</v>
      </c>
      <c r="X43" s="28">
        <v>-1E-4</v>
      </c>
      <c r="Y43" s="28">
        <v>-2.8500000000000001E-2</v>
      </c>
      <c r="Z43" s="28">
        <v>-3.7999999999999999E-2</v>
      </c>
      <c r="AA43" s="29">
        <v>300</v>
      </c>
      <c r="AB43" s="29">
        <v>475</v>
      </c>
      <c r="AC43" s="30">
        <v>57.173200000000001</v>
      </c>
      <c r="AD43" s="30">
        <v>0.22926596491228071</v>
      </c>
      <c r="AE43" s="29">
        <v>1</v>
      </c>
    </row>
    <row r="44" spans="2:31" x14ac:dyDescent="0.3">
      <c r="B44" s="27">
        <v>224</v>
      </c>
      <c r="C44" s="28" t="s">
        <v>439</v>
      </c>
      <c r="D44" s="28" t="s">
        <v>382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-2.8899999999999999E-2</v>
      </c>
      <c r="J44" s="28">
        <v>-3.85E-2</v>
      </c>
      <c r="K44" s="29">
        <v>300</v>
      </c>
      <c r="L44" s="29">
        <v>475</v>
      </c>
      <c r="M44" s="30">
        <v>-59.296399999999998</v>
      </c>
      <c r="N44" s="30">
        <v>0.23778005012531328</v>
      </c>
      <c r="O44" s="29">
        <v>1</v>
      </c>
      <c r="R44" s="27">
        <v>224</v>
      </c>
      <c r="S44" s="28" t="s">
        <v>439</v>
      </c>
      <c r="T44" s="28" t="s">
        <v>382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-2.8899999999999999E-2</v>
      </c>
      <c r="Z44" s="28">
        <v>-3.85E-2</v>
      </c>
      <c r="AA44" s="29">
        <v>300</v>
      </c>
      <c r="AB44" s="29">
        <v>475</v>
      </c>
      <c r="AC44" s="30">
        <v>-59.27</v>
      </c>
      <c r="AD44" s="30">
        <v>0.23767418546365915</v>
      </c>
      <c r="AE44" s="29">
        <v>1</v>
      </c>
    </row>
    <row r="45" spans="2:31" x14ac:dyDescent="0.3">
      <c r="B45" s="27">
        <v>224</v>
      </c>
      <c r="C45" s="28" t="s">
        <v>440</v>
      </c>
      <c r="D45" s="28" t="s">
        <v>384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-2.8899999999999999E-2</v>
      </c>
      <c r="J45" s="28">
        <v>-3.85E-2</v>
      </c>
      <c r="K45" s="29">
        <v>300</v>
      </c>
      <c r="L45" s="29">
        <v>475</v>
      </c>
      <c r="M45" s="30">
        <v>59.495199999999997</v>
      </c>
      <c r="N45" s="30">
        <v>0.2385772431077694</v>
      </c>
      <c r="O45" s="29">
        <v>1</v>
      </c>
      <c r="R45" s="27">
        <v>224</v>
      </c>
      <c r="S45" s="28" t="s">
        <v>440</v>
      </c>
      <c r="T45" s="28" t="s">
        <v>384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-2.8899999999999999E-2</v>
      </c>
      <c r="Z45" s="28">
        <v>-3.85E-2</v>
      </c>
      <c r="AA45" s="29">
        <v>300</v>
      </c>
      <c r="AB45" s="29">
        <v>475</v>
      </c>
      <c r="AC45" s="30">
        <v>57.173200000000001</v>
      </c>
      <c r="AD45" s="30">
        <v>0.22926596491228071</v>
      </c>
      <c r="AE45" s="29">
        <v>1</v>
      </c>
    </row>
    <row r="46" spans="2:31" x14ac:dyDescent="0.3">
      <c r="B46" s="27">
        <v>227</v>
      </c>
      <c r="C46" s="28" t="s">
        <v>442</v>
      </c>
      <c r="D46" s="28" t="s">
        <v>382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-43.228000000000002</v>
      </c>
      <c r="N46" s="30">
        <v>0.1733453634085213</v>
      </c>
      <c r="O46" s="29">
        <v>1</v>
      </c>
      <c r="R46" s="27">
        <v>227</v>
      </c>
      <c r="S46" s="28" t="s">
        <v>442</v>
      </c>
      <c r="T46" s="28" t="s">
        <v>382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-43.023099999999999</v>
      </c>
      <c r="AD46" s="30">
        <v>0.17252370927318295</v>
      </c>
      <c r="AE46" s="29">
        <v>1</v>
      </c>
    </row>
    <row r="47" spans="2:31" x14ac:dyDescent="0.3">
      <c r="B47" s="27">
        <v>227</v>
      </c>
      <c r="C47" s="28" t="s">
        <v>443</v>
      </c>
      <c r="D47" s="28" t="s">
        <v>384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59.495199999999997</v>
      </c>
      <c r="N47" s="30">
        <v>0.2385772431077694</v>
      </c>
      <c r="O47" s="29">
        <v>1</v>
      </c>
      <c r="R47" s="27">
        <v>227</v>
      </c>
      <c r="S47" s="28" t="s">
        <v>443</v>
      </c>
      <c r="T47" s="28" t="s">
        <v>384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43.1145</v>
      </c>
      <c r="AD47" s="30">
        <v>0.17289022556390976</v>
      </c>
      <c r="AE47" s="29">
        <v>1</v>
      </c>
    </row>
    <row r="48" spans="2:31" x14ac:dyDescent="0.3">
      <c r="B48" s="27">
        <v>239</v>
      </c>
      <c r="C48" s="28" t="s">
        <v>445</v>
      </c>
      <c r="D48" s="28" t="s">
        <v>382</v>
      </c>
      <c r="E48" s="28">
        <v>1E-4</v>
      </c>
      <c r="F48" s="28">
        <v>2.8000000000000001E-2</v>
      </c>
      <c r="G48" s="28">
        <v>3.73E-2</v>
      </c>
      <c r="H48" s="28">
        <v>-1E-4</v>
      </c>
      <c r="I48" s="28">
        <v>-2.7799999999999998E-2</v>
      </c>
      <c r="J48" s="28">
        <v>-3.6999999999999998E-2</v>
      </c>
      <c r="K48" s="29">
        <v>300</v>
      </c>
      <c r="L48" s="29">
        <v>475</v>
      </c>
      <c r="M48" s="30">
        <v>-2.4483999999999999</v>
      </c>
      <c r="N48" s="30">
        <v>9.8181453634085224E-3</v>
      </c>
      <c r="O48" s="29">
        <v>1</v>
      </c>
      <c r="R48" s="27">
        <v>239</v>
      </c>
      <c r="S48" s="28" t="s">
        <v>445</v>
      </c>
      <c r="T48" s="28" t="s">
        <v>382</v>
      </c>
      <c r="U48" s="28">
        <v>1E-4</v>
      </c>
      <c r="V48" s="28">
        <v>2.8000000000000001E-2</v>
      </c>
      <c r="W48" s="28">
        <v>3.73E-2</v>
      </c>
      <c r="X48" s="28">
        <v>-1E-4</v>
      </c>
      <c r="Y48" s="28">
        <v>-2.7799999999999998E-2</v>
      </c>
      <c r="Z48" s="28">
        <v>-3.6999999999999998E-2</v>
      </c>
      <c r="AA48" s="29">
        <v>300</v>
      </c>
      <c r="AB48" s="29">
        <v>475</v>
      </c>
      <c r="AC48" s="30">
        <v>-3.6113</v>
      </c>
      <c r="AD48" s="30">
        <v>1.4481403508771931E-2</v>
      </c>
      <c r="AE48" s="29">
        <v>1</v>
      </c>
    </row>
    <row r="49" spans="2:31" x14ac:dyDescent="0.3">
      <c r="B49" s="27">
        <v>239</v>
      </c>
      <c r="C49" s="28" t="s">
        <v>446</v>
      </c>
      <c r="D49" s="28" t="s">
        <v>384</v>
      </c>
      <c r="E49" s="28">
        <v>1E-4</v>
      </c>
      <c r="F49" s="28">
        <v>2.7900000000000001E-2</v>
      </c>
      <c r="G49" s="28">
        <v>3.7199999999999997E-2</v>
      </c>
      <c r="H49" s="28">
        <v>-1E-4</v>
      </c>
      <c r="I49" s="28">
        <v>-2.7900000000000001E-2</v>
      </c>
      <c r="J49" s="28">
        <v>-3.7199999999999997E-2</v>
      </c>
      <c r="K49" s="29">
        <v>300</v>
      </c>
      <c r="L49" s="29">
        <v>475</v>
      </c>
      <c r="M49" s="30">
        <v>59.495199999999997</v>
      </c>
      <c r="N49" s="30">
        <v>0.2385772431077694</v>
      </c>
      <c r="O49" s="29">
        <v>1</v>
      </c>
      <c r="R49" s="27">
        <v>239</v>
      </c>
      <c r="S49" s="28" t="s">
        <v>446</v>
      </c>
      <c r="T49" s="28" t="s">
        <v>384</v>
      </c>
      <c r="U49" s="28">
        <v>1E-4</v>
      </c>
      <c r="V49" s="28">
        <v>2.7900000000000001E-2</v>
      </c>
      <c r="W49" s="28">
        <v>3.7199999999999997E-2</v>
      </c>
      <c r="X49" s="28">
        <v>-1E-4</v>
      </c>
      <c r="Y49" s="28">
        <v>-2.7900000000000001E-2</v>
      </c>
      <c r="Z49" s="28">
        <v>-3.7199999999999997E-2</v>
      </c>
      <c r="AA49" s="29">
        <v>300</v>
      </c>
      <c r="AB49" s="29">
        <v>475</v>
      </c>
      <c r="AC49" s="30">
        <v>43.1145</v>
      </c>
      <c r="AD49" s="30">
        <v>0.17289022556390976</v>
      </c>
      <c r="AE49" s="29">
        <v>1</v>
      </c>
    </row>
    <row r="50" spans="2:31" x14ac:dyDescent="0.3">
      <c r="B50" s="27">
        <v>240</v>
      </c>
      <c r="C50" s="28" t="s">
        <v>448</v>
      </c>
      <c r="D50" s="28" t="s">
        <v>382</v>
      </c>
      <c r="E50" s="28">
        <v>1E-4</v>
      </c>
      <c r="F50" s="28">
        <v>2.7900000000000001E-2</v>
      </c>
      <c r="G50" s="28">
        <v>3.7199999999999997E-2</v>
      </c>
      <c r="H50" s="28">
        <v>-1E-4</v>
      </c>
      <c r="I50" s="28">
        <v>-2.7900000000000001E-2</v>
      </c>
      <c r="J50" s="28">
        <v>-3.7199999999999997E-2</v>
      </c>
      <c r="K50" s="29">
        <v>300</v>
      </c>
      <c r="L50" s="29">
        <v>475</v>
      </c>
      <c r="M50" s="30">
        <v>-8.6106999999999996</v>
      </c>
      <c r="N50" s="30">
        <v>3.4529122807017538E-2</v>
      </c>
      <c r="O50" s="29">
        <v>1</v>
      </c>
      <c r="R50" s="27">
        <v>240</v>
      </c>
      <c r="S50" s="28" t="s">
        <v>448</v>
      </c>
      <c r="T50" s="28" t="s">
        <v>382</v>
      </c>
      <c r="U50" s="28">
        <v>1E-4</v>
      </c>
      <c r="V50" s="28">
        <v>2.7900000000000001E-2</v>
      </c>
      <c r="W50" s="28">
        <v>3.7199999999999997E-2</v>
      </c>
      <c r="X50" s="28">
        <v>-1E-4</v>
      </c>
      <c r="Y50" s="28">
        <v>-2.7900000000000001E-2</v>
      </c>
      <c r="Z50" s="28">
        <v>-3.7199999999999997E-2</v>
      </c>
      <c r="AA50" s="29">
        <v>300</v>
      </c>
      <c r="AB50" s="29">
        <v>475</v>
      </c>
      <c r="AC50" s="30">
        <v>-9.6279000000000003</v>
      </c>
      <c r="AD50" s="30">
        <v>3.8608120300751878E-2</v>
      </c>
      <c r="AE50" s="29">
        <v>1</v>
      </c>
    </row>
    <row r="51" spans="2:31" x14ac:dyDescent="0.3">
      <c r="B51" s="27">
        <v>240</v>
      </c>
      <c r="C51" s="28" t="s">
        <v>449</v>
      </c>
      <c r="D51" s="28" t="s">
        <v>384</v>
      </c>
      <c r="E51" s="28">
        <v>1E-4</v>
      </c>
      <c r="F51" s="28">
        <v>2.7900000000000001E-2</v>
      </c>
      <c r="G51" s="28">
        <v>3.7199999999999997E-2</v>
      </c>
      <c r="H51" s="28">
        <v>-1E-4</v>
      </c>
      <c r="I51" s="28">
        <v>-2.7900000000000001E-2</v>
      </c>
      <c r="J51" s="28">
        <v>-3.7199999999999997E-2</v>
      </c>
      <c r="K51" s="29">
        <v>300</v>
      </c>
      <c r="L51" s="29">
        <v>475</v>
      </c>
      <c r="M51" s="30">
        <v>59.495199999999997</v>
      </c>
      <c r="N51" s="30">
        <v>0.2385772431077694</v>
      </c>
      <c r="O51" s="29">
        <v>1</v>
      </c>
      <c r="R51" s="27">
        <v>240</v>
      </c>
      <c r="S51" s="28" t="s">
        <v>449</v>
      </c>
      <c r="T51" s="28" t="s">
        <v>384</v>
      </c>
      <c r="U51" s="28">
        <v>1E-4</v>
      </c>
      <c r="V51" s="28">
        <v>2.7900000000000001E-2</v>
      </c>
      <c r="W51" s="28">
        <v>3.7199999999999997E-2</v>
      </c>
      <c r="X51" s="28">
        <v>-1E-4</v>
      </c>
      <c r="Y51" s="28">
        <v>-2.7900000000000001E-2</v>
      </c>
      <c r="Z51" s="28">
        <v>-3.7199999999999997E-2</v>
      </c>
      <c r="AA51" s="29">
        <v>300</v>
      </c>
      <c r="AB51" s="29">
        <v>475</v>
      </c>
      <c r="AC51" s="30">
        <v>43.1145</v>
      </c>
      <c r="AD51" s="30">
        <v>0.17289022556390976</v>
      </c>
      <c r="AE51" s="29">
        <v>1</v>
      </c>
    </row>
    <row r="52" spans="2:31" x14ac:dyDescent="0.3">
      <c r="B52" s="27">
        <v>241</v>
      </c>
      <c r="C52" s="28" t="s">
        <v>450</v>
      </c>
      <c r="D52" s="28" t="s">
        <v>382</v>
      </c>
      <c r="E52" s="28">
        <v>1E-4</v>
      </c>
      <c r="F52" s="28">
        <v>2.7900000000000001E-2</v>
      </c>
      <c r="G52" s="28">
        <v>3.7199999999999997E-2</v>
      </c>
      <c r="H52" s="28">
        <v>-1E-4</v>
      </c>
      <c r="I52" s="28">
        <v>-2.7900000000000001E-2</v>
      </c>
      <c r="J52" s="28">
        <v>-3.7199999999999997E-2</v>
      </c>
      <c r="K52" s="29">
        <v>300</v>
      </c>
      <c r="L52" s="29">
        <v>475</v>
      </c>
      <c r="M52" s="30">
        <v>-15.568199999999999</v>
      </c>
      <c r="N52" s="30">
        <v>6.2428872180451123E-2</v>
      </c>
      <c r="O52" s="29">
        <v>1</v>
      </c>
      <c r="R52" s="27">
        <v>241</v>
      </c>
      <c r="S52" s="28" t="s">
        <v>450</v>
      </c>
      <c r="T52" s="28" t="s">
        <v>382</v>
      </c>
      <c r="U52" s="28">
        <v>1E-4</v>
      </c>
      <c r="V52" s="28">
        <v>2.7900000000000001E-2</v>
      </c>
      <c r="W52" s="28">
        <v>3.7199999999999997E-2</v>
      </c>
      <c r="X52" s="28">
        <v>-1E-4</v>
      </c>
      <c r="Y52" s="28">
        <v>-2.7900000000000001E-2</v>
      </c>
      <c r="Z52" s="28">
        <v>-3.7199999999999997E-2</v>
      </c>
      <c r="AA52" s="29">
        <v>300</v>
      </c>
      <c r="AB52" s="29">
        <v>475</v>
      </c>
      <c r="AC52" s="30">
        <v>-16.202500000000001</v>
      </c>
      <c r="AD52" s="30">
        <v>6.4972431077694237E-2</v>
      </c>
      <c r="AE52" s="29">
        <v>1</v>
      </c>
    </row>
    <row r="53" spans="2:31" x14ac:dyDescent="0.3">
      <c r="B53" s="27">
        <v>241</v>
      </c>
      <c r="C53" s="28" t="s">
        <v>451</v>
      </c>
      <c r="D53" s="28" t="s">
        <v>384</v>
      </c>
      <c r="E53" s="28">
        <v>1E-4</v>
      </c>
      <c r="F53" s="28">
        <v>2.7900000000000001E-2</v>
      </c>
      <c r="G53" s="28">
        <v>3.7199999999999997E-2</v>
      </c>
      <c r="H53" s="28">
        <v>-1E-4</v>
      </c>
      <c r="I53" s="28">
        <v>-2.7900000000000001E-2</v>
      </c>
      <c r="J53" s="28">
        <v>-3.7199999999999997E-2</v>
      </c>
      <c r="K53" s="29">
        <v>300</v>
      </c>
      <c r="L53" s="29">
        <v>475</v>
      </c>
      <c r="M53" s="30">
        <v>59.495199999999997</v>
      </c>
      <c r="N53" s="30">
        <v>0.2385772431077694</v>
      </c>
      <c r="O53" s="29">
        <v>1</v>
      </c>
      <c r="R53" s="27">
        <v>241</v>
      </c>
      <c r="S53" s="28" t="s">
        <v>451</v>
      </c>
      <c r="T53" s="28" t="s">
        <v>384</v>
      </c>
      <c r="U53" s="28">
        <v>1E-4</v>
      </c>
      <c r="V53" s="28">
        <v>2.7900000000000001E-2</v>
      </c>
      <c r="W53" s="28">
        <v>3.7199999999999997E-2</v>
      </c>
      <c r="X53" s="28">
        <v>-1E-4</v>
      </c>
      <c r="Y53" s="28">
        <v>-2.7900000000000001E-2</v>
      </c>
      <c r="Z53" s="28">
        <v>-3.7199999999999997E-2</v>
      </c>
      <c r="AA53" s="29">
        <v>300</v>
      </c>
      <c r="AB53" s="29">
        <v>475</v>
      </c>
      <c r="AC53" s="30">
        <v>43.1145</v>
      </c>
      <c r="AD53" s="30">
        <v>0.17289022556390976</v>
      </c>
      <c r="AE53" s="29">
        <v>1</v>
      </c>
    </row>
    <row r="54" spans="2:31" x14ac:dyDescent="0.3">
      <c r="B54" s="27">
        <v>242</v>
      </c>
      <c r="C54" s="28" t="s">
        <v>452</v>
      </c>
      <c r="D54" s="28" t="s">
        <v>382</v>
      </c>
      <c r="E54" s="28">
        <v>1E-4</v>
      </c>
      <c r="F54" s="28">
        <v>2.7900000000000001E-2</v>
      </c>
      <c r="G54" s="28">
        <v>3.7199999999999997E-2</v>
      </c>
      <c r="H54" s="28">
        <v>-1E-4</v>
      </c>
      <c r="I54" s="28">
        <v>-2.7900000000000001E-2</v>
      </c>
      <c r="J54" s="28">
        <v>-3.7199999999999997E-2</v>
      </c>
      <c r="K54" s="29">
        <v>300</v>
      </c>
      <c r="L54" s="29">
        <v>475</v>
      </c>
      <c r="M54" s="30">
        <v>-8.8246000000000002</v>
      </c>
      <c r="N54" s="30">
        <v>3.5386867167919799E-2</v>
      </c>
      <c r="O54" s="29">
        <v>1</v>
      </c>
      <c r="R54" s="27">
        <v>242</v>
      </c>
      <c r="S54" s="28" t="s">
        <v>452</v>
      </c>
      <c r="T54" s="28" t="s">
        <v>382</v>
      </c>
      <c r="U54" s="28">
        <v>1E-4</v>
      </c>
      <c r="V54" s="28">
        <v>2.7900000000000001E-2</v>
      </c>
      <c r="W54" s="28">
        <v>3.7199999999999997E-2</v>
      </c>
      <c r="X54" s="28">
        <v>-1E-4</v>
      </c>
      <c r="Y54" s="28">
        <v>-2.7900000000000001E-2</v>
      </c>
      <c r="Z54" s="28">
        <v>-3.7199999999999997E-2</v>
      </c>
      <c r="AA54" s="29">
        <v>300</v>
      </c>
      <c r="AB54" s="29">
        <v>475</v>
      </c>
      <c r="AC54" s="30">
        <v>-9.7764000000000006</v>
      </c>
      <c r="AD54" s="30">
        <v>3.9203609022556395E-2</v>
      </c>
      <c r="AE54" s="29">
        <v>1</v>
      </c>
    </row>
    <row r="55" spans="2:31" x14ac:dyDescent="0.3">
      <c r="B55" s="27">
        <v>242</v>
      </c>
      <c r="C55" s="28" t="s">
        <v>453</v>
      </c>
      <c r="D55" s="28" t="s">
        <v>384</v>
      </c>
      <c r="E55" s="28">
        <v>1E-4</v>
      </c>
      <c r="F55" s="28">
        <v>2.7900000000000001E-2</v>
      </c>
      <c r="G55" s="28">
        <v>3.7199999999999997E-2</v>
      </c>
      <c r="H55" s="28">
        <v>-1E-4</v>
      </c>
      <c r="I55" s="28">
        <v>-2.7900000000000001E-2</v>
      </c>
      <c r="J55" s="28">
        <v>-3.7199999999999997E-2</v>
      </c>
      <c r="K55" s="29">
        <v>300</v>
      </c>
      <c r="L55" s="29">
        <v>475</v>
      </c>
      <c r="M55" s="30">
        <v>59.495199999999997</v>
      </c>
      <c r="N55" s="30">
        <v>0.2385772431077694</v>
      </c>
      <c r="O55" s="29">
        <v>1</v>
      </c>
      <c r="R55" s="27">
        <v>242</v>
      </c>
      <c r="S55" s="28" t="s">
        <v>453</v>
      </c>
      <c r="T55" s="28" t="s">
        <v>384</v>
      </c>
      <c r="U55" s="28">
        <v>1E-4</v>
      </c>
      <c r="V55" s="28">
        <v>2.7900000000000001E-2</v>
      </c>
      <c r="W55" s="28">
        <v>3.7199999999999997E-2</v>
      </c>
      <c r="X55" s="28">
        <v>-1E-4</v>
      </c>
      <c r="Y55" s="28">
        <v>-2.7900000000000001E-2</v>
      </c>
      <c r="Z55" s="28">
        <v>-3.7199999999999997E-2</v>
      </c>
      <c r="AA55" s="29">
        <v>300</v>
      </c>
      <c r="AB55" s="29">
        <v>475</v>
      </c>
      <c r="AC55" s="30">
        <v>43.1145</v>
      </c>
      <c r="AD55" s="30">
        <v>0.17289022556390976</v>
      </c>
      <c r="AE55" s="29">
        <v>1</v>
      </c>
    </row>
    <row r="56" spans="2:31" x14ac:dyDescent="0.3">
      <c r="B56" s="27">
        <v>243</v>
      </c>
      <c r="C56" s="28" t="s">
        <v>455</v>
      </c>
      <c r="D56" s="28" t="s">
        <v>382</v>
      </c>
      <c r="E56" s="28">
        <v>1E-4</v>
      </c>
      <c r="F56" s="28">
        <v>2.7900000000000001E-2</v>
      </c>
      <c r="G56" s="28">
        <v>3.7199999999999997E-2</v>
      </c>
      <c r="H56" s="28">
        <v>-1E-4</v>
      </c>
      <c r="I56" s="28">
        <v>-2.7900000000000001E-2</v>
      </c>
      <c r="J56" s="28">
        <v>-3.7199999999999997E-2</v>
      </c>
      <c r="K56" s="29">
        <v>300</v>
      </c>
      <c r="L56" s="29">
        <v>475</v>
      </c>
      <c r="M56" s="30">
        <v>-12.8659</v>
      </c>
      <c r="N56" s="30">
        <v>5.1592581453634087E-2</v>
      </c>
      <c r="O56" s="29">
        <v>1</v>
      </c>
      <c r="R56" s="27">
        <v>243</v>
      </c>
      <c r="S56" s="28" t="s">
        <v>455</v>
      </c>
      <c r="T56" s="28" t="s">
        <v>382</v>
      </c>
      <c r="U56" s="28">
        <v>1E-4</v>
      </c>
      <c r="V56" s="28">
        <v>2.7900000000000001E-2</v>
      </c>
      <c r="W56" s="28">
        <v>3.7199999999999997E-2</v>
      </c>
      <c r="X56" s="28">
        <v>-1E-4</v>
      </c>
      <c r="Y56" s="28">
        <v>-2.7900000000000001E-2</v>
      </c>
      <c r="Z56" s="28">
        <v>-3.7199999999999997E-2</v>
      </c>
      <c r="AA56" s="29">
        <v>300</v>
      </c>
      <c r="AB56" s="29">
        <v>475</v>
      </c>
      <c r="AC56" s="30">
        <v>-13.9131</v>
      </c>
      <c r="AD56" s="30">
        <v>5.579187969924812E-2</v>
      </c>
      <c r="AE56" s="29">
        <v>1</v>
      </c>
    </row>
    <row r="57" spans="2:31" x14ac:dyDescent="0.3">
      <c r="B57" s="27">
        <v>243</v>
      </c>
      <c r="C57" s="28" t="s">
        <v>456</v>
      </c>
      <c r="D57" s="28" t="s">
        <v>384</v>
      </c>
      <c r="E57" s="28">
        <v>1E-4</v>
      </c>
      <c r="F57" s="28">
        <v>2.8000000000000001E-2</v>
      </c>
      <c r="G57" s="28">
        <v>3.73E-2</v>
      </c>
      <c r="H57" s="28">
        <v>-1E-4</v>
      </c>
      <c r="I57" s="28">
        <v>-2.7799999999999998E-2</v>
      </c>
      <c r="J57" s="28">
        <v>-3.6999999999999998E-2</v>
      </c>
      <c r="K57" s="29">
        <v>300</v>
      </c>
      <c r="L57" s="29">
        <v>475</v>
      </c>
      <c r="M57" s="30">
        <v>59.495199999999997</v>
      </c>
      <c r="N57" s="30">
        <v>0.2385772431077694</v>
      </c>
      <c r="O57" s="29">
        <v>1</v>
      </c>
      <c r="R57" s="27">
        <v>243</v>
      </c>
      <c r="S57" s="28" t="s">
        <v>456</v>
      </c>
      <c r="T57" s="28" t="s">
        <v>384</v>
      </c>
      <c r="U57" s="28">
        <v>1E-4</v>
      </c>
      <c r="V57" s="28">
        <v>2.8000000000000001E-2</v>
      </c>
      <c r="W57" s="28">
        <v>3.73E-2</v>
      </c>
      <c r="X57" s="28">
        <v>-1E-4</v>
      </c>
      <c r="Y57" s="28">
        <v>-2.7799999999999998E-2</v>
      </c>
      <c r="Z57" s="28">
        <v>-3.6999999999999998E-2</v>
      </c>
      <c r="AA57" s="29">
        <v>300</v>
      </c>
      <c r="AB57" s="29">
        <v>475</v>
      </c>
      <c r="AC57" s="30">
        <v>43.1145</v>
      </c>
      <c r="AD57" s="30">
        <v>0.17289022556390976</v>
      </c>
      <c r="AE57" s="29">
        <v>1</v>
      </c>
    </row>
    <row r="58" spans="2:31" x14ac:dyDescent="0.3">
      <c r="B58" s="27">
        <v>213</v>
      </c>
      <c r="C58" s="28" t="s">
        <v>458</v>
      </c>
      <c r="D58" s="28" t="s">
        <v>382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-33.646700000000003</v>
      </c>
      <c r="N58" s="30">
        <v>0.13492411027568924</v>
      </c>
      <c r="O58" s="29">
        <v>1</v>
      </c>
      <c r="R58" s="27">
        <v>213</v>
      </c>
      <c r="S58" s="28" t="s">
        <v>458</v>
      </c>
      <c r="T58" s="28" t="s">
        <v>382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-33.857700000000001</v>
      </c>
      <c r="AD58" s="30">
        <v>0.1357702255639098</v>
      </c>
      <c r="AE58" s="29">
        <v>1</v>
      </c>
    </row>
    <row r="59" spans="2:31" x14ac:dyDescent="0.3">
      <c r="B59" s="27">
        <v>213</v>
      </c>
      <c r="C59" s="28" t="s">
        <v>459</v>
      </c>
      <c r="D59" s="28" t="s">
        <v>384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-2.8199999999999999E-2</v>
      </c>
      <c r="J59" s="28">
        <v>-3.7600000000000001E-2</v>
      </c>
      <c r="K59" s="29">
        <v>300</v>
      </c>
      <c r="L59" s="29">
        <v>475</v>
      </c>
      <c r="M59" s="30">
        <v>59.495199999999997</v>
      </c>
      <c r="N59" s="30">
        <v>0.2385772431077694</v>
      </c>
      <c r="O59" s="29">
        <v>1</v>
      </c>
      <c r="R59" s="27">
        <v>213</v>
      </c>
      <c r="S59" s="28" t="s">
        <v>459</v>
      </c>
      <c r="T59" s="28" t="s">
        <v>384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-2.8199999999999999E-2</v>
      </c>
      <c r="Z59" s="28">
        <v>-3.7600000000000001E-2</v>
      </c>
      <c r="AA59" s="29">
        <v>300</v>
      </c>
      <c r="AB59" s="29">
        <v>475</v>
      </c>
      <c r="AC59" s="30">
        <v>43.1145</v>
      </c>
      <c r="AD59" s="30">
        <v>0.17289022556390976</v>
      </c>
      <c r="AE59" s="29">
        <v>1</v>
      </c>
    </row>
    <row r="60" spans="2:31" x14ac:dyDescent="0.3">
      <c r="B60" s="27">
        <v>216</v>
      </c>
      <c r="C60" s="28" t="s">
        <v>461</v>
      </c>
      <c r="D60" s="28" t="s">
        <v>382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-2.8899999999999999E-2</v>
      </c>
      <c r="J60" s="28">
        <v>-3.85E-2</v>
      </c>
      <c r="K60" s="29">
        <v>300</v>
      </c>
      <c r="L60" s="29">
        <v>475</v>
      </c>
      <c r="M60" s="30">
        <v>-59.084899999999998</v>
      </c>
      <c r="N60" s="30">
        <v>0.23693192982456138</v>
      </c>
      <c r="O60" s="29">
        <v>1</v>
      </c>
      <c r="R60" s="27">
        <v>216</v>
      </c>
      <c r="S60" s="28" t="s">
        <v>461</v>
      </c>
      <c r="T60" s="28" t="s">
        <v>382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-2.8899999999999999E-2</v>
      </c>
      <c r="Z60" s="28">
        <v>-3.85E-2</v>
      </c>
      <c r="AA60" s="29">
        <v>300</v>
      </c>
      <c r="AB60" s="29">
        <v>475</v>
      </c>
      <c r="AC60" s="30">
        <v>-59.083599999999997</v>
      </c>
      <c r="AD60" s="30">
        <v>0.23692671679197994</v>
      </c>
      <c r="AE60" s="29">
        <v>1</v>
      </c>
    </row>
    <row r="61" spans="2:31" x14ac:dyDescent="0.3">
      <c r="B61" s="27">
        <v>216</v>
      </c>
      <c r="C61" s="28" t="s">
        <v>462</v>
      </c>
      <c r="D61" s="28" t="s">
        <v>384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59.495199999999997</v>
      </c>
      <c r="N61" s="30">
        <v>0.2385772431077694</v>
      </c>
      <c r="O61" s="29">
        <v>1</v>
      </c>
      <c r="R61" s="27">
        <v>216</v>
      </c>
      <c r="S61" s="28" t="s">
        <v>462</v>
      </c>
      <c r="T61" s="28" t="s">
        <v>384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43.1145</v>
      </c>
      <c r="AD61" s="30">
        <v>0.17289022556390976</v>
      </c>
      <c r="AE61" s="29">
        <v>1</v>
      </c>
    </row>
    <row r="62" spans="2:31" x14ac:dyDescent="0.3">
      <c r="B62" s="27">
        <v>219</v>
      </c>
      <c r="C62" s="28" t="s">
        <v>464</v>
      </c>
      <c r="D62" s="28" t="s">
        <v>382</v>
      </c>
      <c r="E62" s="28">
        <v>1E-4</v>
      </c>
      <c r="F62" s="28">
        <v>2.8500000000000001E-2</v>
      </c>
      <c r="G62" s="28">
        <v>3.7999999999999999E-2</v>
      </c>
      <c r="H62" s="28">
        <v>-1E-4</v>
      </c>
      <c r="I62" s="28">
        <v>-2.8500000000000001E-2</v>
      </c>
      <c r="J62" s="28">
        <v>-3.7999999999999999E-2</v>
      </c>
      <c r="K62" s="29">
        <v>300</v>
      </c>
      <c r="L62" s="29">
        <v>475</v>
      </c>
      <c r="M62" s="30">
        <v>-59.485399999999998</v>
      </c>
      <c r="N62" s="30">
        <v>0.2385379448621554</v>
      </c>
      <c r="O62" s="29">
        <v>1</v>
      </c>
      <c r="R62" s="27">
        <v>219</v>
      </c>
      <c r="S62" s="28" t="s">
        <v>464</v>
      </c>
      <c r="T62" s="28" t="s">
        <v>382</v>
      </c>
      <c r="U62" s="28">
        <v>1E-4</v>
      </c>
      <c r="V62" s="28">
        <v>2.8500000000000001E-2</v>
      </c>
      <c r="W62" s="28">
        <v>3.7999999999999999E-2</v>
      </c>
      <c r="X62" s="28">
        <v>-1E-4</v>
      </c>
      <c r="Y62" s="28">
        <v>-2.8500000000000001E-2</v>
      </c>
      <c r="Z62" s="28">
        <v>-3.7999999999999999E-2</v>
      </c>
      <c r="AA62" s="29">
        <v>300</v>
      </c>
      <c r="AB62" s="29">
        <v>475</v>
      </c>
      <c r="AC62" s="30">
        <v>-59.323900000000002</v>
      </c>
      <c r="AD62" s="30">
        <v>0.23789032581453634</v>
      </c>
      <c r="AE62" s="29">
        <v>1</v>
      </c>
    </row>
    <row r="63" spans="2:31" x14ac:dyDescent="0.3">
      <c r="B63" s="27">
        <v>219</v>
      </c>
      <c r="C63" s="28" t="s">
        <v>465</v>
      </c>
      <c r="D63" s="28" t="s">
        <v>384</v>
      </c>
      <c r="E63" s="28">
        <v>1E-4</v>
      </c>
      <c r="F63" s="28">
        <v>2.86E-2</v>
      </c>
      <c r="G63" s="28">
        <v>3.8100000000000002E-2</v>
      </c>
      <c r="H63" s="28">
        <v>-1E-4</v>
      </c>
      <c r="I63" s="28">
        <v>-2.8400000000000002E-2</v>
      </c>
      <c r="J63" s="28">
        <v>-3.78E-2</v>
      </c>
      <c r="K63" s="29">
        <v>300</v>
      </c>
      <c r="L63" s="29">
        <v>475</v>
      </c>
      <c r="M63" s="30">
        <v>59.495199999999997</v>
      </c>
      <c r="N63" s="30">
        <v>0.2385772431077694</v>
      </c>
      <c r="O63" s="29">
        <v>1</v>
      </c>
      <c r="R63" s="27">
        <v>219</v>
      </c>
      <c r="S63" s="28" t="s">
        <v>465</v>
      </c>
      <c r="T63" s="28" t="s">
        <v>384</v>
      </c>
      <c r="U63" s="28">
        <v>1E-4</v>
      </c>
      <c r="V63" s="28">
        <v>2.86E-2</v>
      </c>
      <c r="W63" s="28">
        <v>3.8100000000000002E-2</v>
      </c>
      <c r="X63" s="28">
        <v>-1E-4</v>
      </c>
      <c r="Y63" s="28">
        <v>-2.8400000000000002E-2</v>
      </c>
      <c r="Z63" s="28">
        <v>-3.78E-2</v>
      </c>
      <c r="AA63" s="29">
        <v>300</v>
      </c>
      <c r="AB63" s="29">
        <v>475</v>
      </c>
      <c r="AC63" s="30">
        <v>43.1145</v>
      </c>
      <c r="AD63" s="30">
        <v>0.17289022556390976</v>
      </c>
      <c r="AE63" s="29">
        <v>1</v>
      </c>
    </row>
    <row r="64" spans="2:31" x14ac:dyDescent="0.3">
      <c r="B64" s="27">
        <v>222</v>
      </c>
      <c r="C64" s="28" t="s">
        <v>467</v>
      </c>
      <c r="D64" s="28" t="s">
        <v>382</v>
      </c>
      <c r="E64" s="28">
        <v>1E-4</v>
      </c>
      <c r="F64" s="28">
        <v>2.8500000000000001E-2</v>
      </c>
      <c r="G64" s="28">
        <v>3.7999999999999999E-2</v>
      </c>
      <c r="H64" s="28">
        <v>-1E-4</v>
      </c>
      <c r="I64" s="28">
        <v>-2.8500000000000001E-2</v>
      </c>
      <c r="J64" s="28">
        <v>-3.7999999999999999E-2</v>
      </c>
      <c r="K64" s="29">
        <v>300</v>
      </c>
      <c r="L64" s="29">
        <v>475</v>
      </c>
      <c r="M64" s="30">
        <v>-57.696199999999997</v>
      </c>
      <c r="N64" s="30">
        <v>0.23136320802005012</v>
      </c>
      <c r="O64" s="29">
        <v>1</v>
      </c>
      <c r="R64" s="27">
        <v>222</v>
      </c>
      <c r="S64" s="28" t="s">
        <v>467</v>
      </c>
      <c r="T64" s="28" t="s">
        <v>382</v>
      </c>
      <c r="U64" s="28">
        <v>1E-4</v>
      </c>
      <c r="V64" s="28">
        <v>2.8500000000000001E-2</v>
      </c>
      <c r="W64" s="28">
        <v>3.7999999999999999E-2</v>
      </c>
      <c r="X64" s="28">
        <v>-1E-4</v>
      </c>
      <c r="Y64" s="28">
        <v>-2.8500000000000001E-2</v>
      </c>
      <c r="Z64" s="28">
        <v>-3.7999999999999999E-2</v>
      </c>
      <c r="AA64" s="29">
        <v>300</v>
      </c>
      <c r="AB64" s="29">
        <v>475</v>
      </c>
      <c r="AC64" s="30">
        <v>-57.6648</v>
      </c>
      <c r="AD64" s="30">
        <v>0.23123729323308273</v>
      </c>
      <c r="AE64" s="29">
        <v>1</v>
      </c>
    </row>
    <row r="65" spans="2:31" x14ac:dyDescent="0.3">
      <c r="B65" s="27">
        <v>222</v>
      </c>
      <c r="C65" s="28" t="s">
        <v>468</v>
      </c>
      <c r="D65" s="28" t="s">
        <v>384</v>
      </c>
      <c r="E65" s="28">
        <v>1E-4</v>
      </c>
      <c r="F65" s="28">
        <v>2.86E-2</v>
      </c>
      <c r="G65" s="28">
        <v>3.8100000000000002E-2</v>
      </c>
      <c r="H65" s="28">
        <v>-1E-4</v>
      </c>
      <c r="I65" s="28">
        <v>-2.8400000000000002E-2</v>
      </c>
      <c r="J65" s="28">
        <v>-3.78E-2</v>
      </c>
      <c r="K65" s="29">
        <v>300</v>
      </c>
      <c r="L65" s="29">
        <v>475</v>
      </c>
      <c r="M65" s="30">
        <v>59.495199999999997</v>
      </c>
      <c r="N65" s="30">
        <v>0.2385772431077694</v>
      </c>
      <c r="O65" s="29">
        <v>1</v>
      </c>
      <c r="R65" s="27">
        <v>222</v>
      </c>
      <c r="S65" s="28" t="s">
        <v>468</v>
      </c>
      <c r="T65" s="28" t="s">
        <v>384</v>
      </c>
      <c r="U65" s="28">
        <v>1E-4</v>
      </c>
      <c r="V65" s="28">
        <v>2.86E-2</v>
      </c>
      <c r="W65" s="28">
        <v>3.8100000000000002E-2</v>
      </c>
      <c r="X65" s="28">
        <v>-1E-4</v>
      </c>
      <c r="Y65" s="28">
        <v>-2.8400000000000002E-2</v>
      </c>
      <c r="Z65" s="28">
        <v>-3.78E-2</v>
      </c>
      <c r="AA65" s="29">
        <v>300</v>
      </c>
      <c r="AB65" s="29">
        <v>475</v>
      </c>
      <c r="AC65" s="30">
        <v>43.1145</v>
      </c>
      <c r="AD65" s="30">
        <v>0.17289022556390976</v>
      </c>
      <c r="AE65" s="29">
        <v>1</v>
      </c>
    </row>
    <row r="66" spans="2:31" x14ac:dyDescent="0.3">
      <c r="B66" s="27">
        <v>225</v>
      </c>
      <c r="C66" s="28" t="s">
        <v>470</v>
      </c>
      <c r="D66" s="28" t="s">
        <v>382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-2.8899999999999999E-2</v>
      </c>
      <c r="J66" s="28">
        <v>-3.85E-2</v>
      </c>
      <c r="K66" s="29">
        <v>300</v>
      </c>
      <c r="L66" s="29">
        <v>475</v>
      </c>
      <c r="M66" s="30">
        <v>-60.344299999999997</v>
      </c>
      <c r="N66" s="30">
        <v>0.24198215538847115</v>
      </c>
      <c r="O66" s="29">
        <v>1</v>
      </c>
      <c r="R66" s="27">
        <v>225</v>
      </c>
      <c r="S66" s="28" t="s">
        <v>470</v>
      </c>
      <c r="T66" s="28" t="s">
        <v>382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-2.8899999999999999E-2</v>
      </c>
      <c r="Z66" s="28">
        <v>-3.85E-2</v>
      </c>
      <c r="AA66" s="29">
        <v>300</v>
      </c>
      <c r="AB66" s="29">
        <v>475</v>
      </c>
      <c r="AC66" s="30">
        <v>-60.365600000000001</v>
      </c>
      <c r="AD66" s="30">
        <v>0.24206756892230577</v>
      </c>
      <c r="AE66" s="29">
        <v>1</v>
      </c>
    </row>
    <row r="67" spans="2:31" x14ac:dyDescent="0.3">
      <c r="B67" s="27">
        <v>225</v>
      </c>
      <c r="C67" s="28" t="s">
        <v>471</v>
      </c>
      <c r="D67" s="28" t="s">
        <v>384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59.495199999999997</v>
      </c>
      <c r="N67" s="30">
        <v>0.2385772431077694</v>
      </c>
      <c r="O67" s="29">
        <v>1</v>
      </c>
      <c r="R67" s="27">
        <v>225</v>
      </c>
      <c r="S67" s="28" t="s">
        <v>471</v>
      </c>
      <c r="T67" s="28" t="s">
        <v>384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43.1145</v>
      </c>
      <c r="AD67" s="30">
        <v>0.17289022556390976</v>
      </c>
      <c r="AE67" s="29">
        <v>1</v>
      </c>
    </row>
    <row r="68" spans="2:31" x14ac:dyDescent="0.3">
      <c r="B68" s="27">
        <v>228</v>
      </c>
      <c r="C68" s="28" t="s">
        <v>473</v>
      </c>
      <c r="D68" s="28" t="s">
        <v>382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-45.045400000000001</v>
      </c>
      <c r="N68" s="30">
        <v>0.1806331829573935</v>
      </c>
      <c r="O68" s="29">
        <v>1</v>
      </c>
      <c r="R68" s="27">
        <v>228</v>
      </c>
      <c r="S68" s="28" t="s">
        <v>473</v>
      </c>
      <c r="T68" s="28" t="s">
        <v>382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-44.856400000000001</v>
      </c>
      <c r="AD68" s="30">
        <v>0.17987528822055138</v>
      </c>
      <c r="AE68" s="29">
        <v>1</v>
      </c>
    </row>
    <row r="69" spans="2:31" x14ac:dyDescent="0.3">
      <c r="B69" s="27">
        <v>228</v>
      </c>
      <c r="C69" s="28" t="s">
        <v>474</v>
      </c>
      <c r="D69" s="28" t="s">
        <v>384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-2.8199999999999999E-2</v>
      </c>
      <c r="J69" s="28">
        <v>-3.7600000000000001E-2</v>
      </c>
      <c r="K69" s="29">
        <v>300</v>
      </c>
      <c r="L69" s="29">
        <v>475</v>
      </c>
      <c r="M69" s="30">
        <v>59.495199999999997</v>
      </c>
      <c r="N69" s="30">
        <v>0.2385772431077694</v>
      </c>
      <c r="O69" s="29">
        <v>1</v>
      </c>
      <c r="R69" s="27">
        <v>228</v>
      </c>
      <c r="S69" s="28" t="s">
        <v>474</v>
      </c>
      <c r="T69" s="28" t="s">
        <v>384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-2.8199999999999999E-2</v>
      </c>
      <c r="Z69" s="28">
        <v>-3.7600000000000001E-2</v>
      </c>
      <c r="AA69" s="29">
        <v>300</v>
      </c>
      <c r="AB69" s="29">
        <v>475</v>
      </c>
      <c r="AC69" s="30">
        <v>43.1145</v>
      </c>
      <c r="AD69" s="30">
        <v>0.17289022556390976</v>
      </c>
      <c r="AE69" s="29">
        <v>1</v>
      </c>
    </row>
    <row r="70" spans="2:31" x14ac:dyDescent="0.3">
      <c r="B70" s="27">
        <v>244</v>
      </c>
      <c r="C70" s="28" t="s">
        <v>476</v>
      </c>
      <c r="D70" s="28" t="s">
        <v>382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-1.2847999999999999</v>
      </c>
      <c r="N70" s="30">
        <v>5.1520802005012526E-3</v>
      </c>
      <c r="O70" s="29">
        <v>1</v>
      </c>
      <c r="R70" s="27">
        <v>244</v>
      </c>
      <c r="S70" s="28" t="s">
        <v>476</v>
      </c>
      <c r="T70" s="28" t="s">
        <v>382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-1.9638</v>
      </c>
      <c r="AD70" s="30">
        <v>7.874887218045112E-3</v>
      </c>
      <c r="AE70" s="29">
        <v>1</v>
      </c>
    </row>
    <row r="71" spans="2:31" x14ac:dyDescent="0.3">
      <c r="B71" s="27">
        <v>244</v>
      </c>
      <c r="C71" s="28" t="s">
        <v>477</v>
      </c>
      <c r="D71" s="28" t="s">
        <v>384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59.495199999999997</v>
      </c>
      <c r="N71" s="30">
        <v>0.2385772431077694</v>
      </c>
      <c r="O71" s="29">
        <v>1</v>
      </c>
      <c r="R71" s="27">
        <v>244</v>
      </c>
      <c r="S71" s="28" t="s">
        <v>477</v>
      </c>
      <c r="T71" s="28" t="s">
        <v>384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43.1145</v>
      </c>
      <c r="AD71" s="30">
        <v>0.17289022556390976</v>
      </c>
      <c r="AE71" s="29">
        <v>1</v>
      </c>
    </row>
    <row r="72" spans="2:31" x14ac:dyDescent="0.3">
      <c r="B72" s="27">
        <v>245</v>
      </c>
      <c r="C72" s="28" t="s">
        <v>479</v>
      </c>
      <c r="D72" s="28" t="s">
        <v>382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-1.4430000000000001</v>
      </c>
      <c r="N72" s="30">
        <v>5.7864661654135341E-3</v>
      </c>
      <c r="O72" s="29">
        <v>1</v>
      </c>
      <c r="R72" s="27">
        <v>245</v>
      </c>
      <c r="S72" s="28" t="s">
        <v>479</v>
      </c>
      <c r="T72" s="28" t="s">
        <v>382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-2.0225</v>
      </c>
      <c r="AD72" s="30">
        <v>8.1102756892230572E-3</v>
      </c>
      <c r="AE72" s="29">
        <v>1</v>
      </c>
    </row>
    <row r="73" spans="2:31" x14ac:dyDescent="0.3">
      <c r="B73" s="27">
        <v>245</v>
      </c>
      <c r="C73" s="28" t="s">
        <v>480</v>
      </c>
      <c r="D73" s="28" t="s">
        <v>384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59.495199999999997</v>
      </c>
      <c r="N73" s="30">
        <v>0.2385772431077694</v>
      </c>
      <c r="O73" s="29">
        <v>1</v>
      </c>
      <c r="R73" s="27">
        <v>245</v>
      </c>
      <c r="S73" s="28" t="s">
        <v>480</v>
      </c>
      <c r="T73" s="28" t="s">
        <v>384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43.1145</v>
      </c>
      <c r="AD73" s="30">
        <v>0.17289022556390976</v>
      </c>
      <c r="AE73" s="29">
        <v>1</v>
      </c>
    </row>
    <row r="74" spans="2:31" x14ac:dyDescent="0.3">
      <c r="B74" s="27">
        <v>246</v>
      </c>
      <c r="C74" s="28" t="s">
        <v>481</v>
      </c>
      <c r="D74" s="28" t="s">
        <v>382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1.0087999999999999</v>
      </c>
      <c r="N74" s="30">
        <v>4.0453132832080196E-3</v>
      </c>
      <c r="O74" s="29">
        <v>1</v>
      </c>
      <c r="R74" s="27">
        <v>246</v>
      </c>
      <c r="S74" s="28" t="s">
        <v>481</v>
      </c>
      <c r="T74" s="28" t="s">
        <v>382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9.01E-2</v>
      </c>
      <c r="AD74" s="30">
        <v>3.6130325814536337E-4</v>
      </c>
      <c r="AE74" s="29">
        <v>1</v>
      </c>
    </row>
    <row r="75" spans="2:31" x14ac:dyDescent="0.3">
      <c r="B75" s="27">
        <v>246</v>
      </c>
      <c r="C75" s="28" t="s">
        <v>482</v>
      </c>
      <c r="D75" s="28" t="s">
        <v>384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59.495199999999997</v>
      </c>
      <c r="N75" s="30">
        <v>0.2385772431077694</v>
      </c>
      <c r="O75" s="29">
        <v>1</v>
      </c>
      <c r="R75" s="27">
        <v>246</v>
      </c>
      <c r="S75" s="28" t="s">
        <v>482</v>
      </c>
      <c r="T75" s="28" t="s">
        <v>384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43.1145</v>
      </c>
      <c r="AD75" s="30">
        <v>0.17289022556390976</v>
      </c>
      <c r="AE75" s="29">
        <v>1</v>
      </c>
    </row>
    <row r="76" spans="2:31" x14ac:dyDescent="0.3">
      <c r="B76" s="27">
        <v>247</v>
      </c>
      <c r="C76" s="28" t="s">
        <v>483</v>
      </c>
      <c r="D76" s="28" t="s">
        <v>382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-1.4128000000000001</v>
      </c>
      <c r="N76" s="30">
        <v>5.6653634085213032E-3</v>
      </c>
      <c r="O76" s="29">
        <v>1</v>
      </c>
      <c r="R76" s="27">
        <v>247</v>
      </c>
      <c r="S76" s="28" t="s">
        <v>483</v>
      </c>
      <c r="T76" s="28" t="s">
        <v>382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-2.3487</v>
      </c>
      <c r="AD76" s="30">
        <v>9.4183458646616529E-3</v>
      </c>
      <c r="AE76" s="29">
        <v>1</v>
      </c>
    </row>
    <row r="77" spans="2:31" x14ac:dyDescent="0.3">
      <c r="B77" s="27">
        <v>247</v>
      </c>
      <c r="C77" s="28" t="s">
        <v>484</v>
      </c>
      <c r="D77" s="28" t="s">
        <v>384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59.495199999999997</v>
      </c>
      <c r="N77" s="30">
        <v>0.2385772431077694</v>
      </c>
      <c r="O77" s="29">
        <v>1</v>
      </c>
      <c r="R77" s="27">
        <v>247</v>
      </c>
      <c r="S77" s="28" t="s">
        <v>484</v>
      </c>
      <c r="T77" s="28" t="s">
        <v>384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43.1145</v>
      </c>
      <c r="AD77" s="30">
        <v>0.17289022556390976</v>
      </c>
      <c r="AE77" s="29">
        <v>1</v>
      </c>
    </row>
    <row r="78" spans="2:31" x14ac:dyDescent="0.3">
      <c r="B78" s="27">
        <v>248</v>
      </c>
      <c r="C78" s="28" t="s">
        <v>486</v>
      </c>
      <c r="D78" s="28" t="s">
        <v>382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-9.5588999999999995</v>
      </c>
      <c r="N78" s="30">
        <v>3.8331428571428572E-2</v>
      </c>
      <c r="O78" s="29">
        <v>1</v>
      </c>
      <c r="R78" s="27">
        <v>248</v>
      </c>
      <c r="S78" s="28" t="s">
        <v>486</v>
      </c>
      <c r="T78" s="28" t="s">
        <v>382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-10.2438</v>
      </c>
      <c r="AD78" s="30">
        <v>4.1077894736842112E-2</v>
      </c>
      <c r="AE78" s="29">
        <v>1</v>
      </c>
    </row>
    <row r="79" spans="2:31" x14ac:dyDescent="0.3">
      <c r="B79" s="27">
        <v>248</v>
      </c>
      <c r="C79" s="28" t="s">
        <v>487</v>
      </c>
      <c r="D79" s="28" t="s">
        <v>384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59.495199999999997</v>
      </c>
      <c r="N79" s="30">
        <v>0.2385772431077694</v>
      </c>
      <c r="O79" s="29">
        <v>1</v>
      </c>
      <c r="R79" s="27">
        <v>248</v>
      </c>
      <c r="S79" s="28" t="s">
        <v>487</v>
      </c>
      <c r="T79" s="28" t="s">
        <v>384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43.1145</v>
      </c>
      <c r="AD79" s="30">
        <v>0.17289022556390976</v>
      </c>
      <c r="AE79" s="29">
        <v>1</v>
      </c>
    </row>
    <row r="80" spans="2:31" x14ac:dyDescent="0.3">
      <c r="B80" s="27">
        <v>291</v>
      </c>
      <c r="C80" s="28" t="s">
        <v>489</v>
      </c>
      <c r="D80" s="28" t="s">
        <v>382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-2.7799999999999998E-2</v>
      </c>
      <c r="J80" s="28">
        <v>-3.6999999999999998E-2</v>
      </c>
      <c r="K80" s="29">
        <v>300</v>
      </c>
      <c r="L80" s="29">
        <v>475</v>
      </c>
      <c r="M80" s="30">
        <v>3.9786999999999999</v>
      </c>
      <c r="N80" s="30">
        <v>1.5954686716791979E-2</v>
      </c>
      <c r="O80" s="29">
        <v>1</v>
      </c>
      <c r="R80" s="27">
        <v>291</v>
      </c>
      <c r="S80" s="28" t="s">
        <v>489</v>
      </c>
      <c r="T80" s="28" t="s">
        <v>382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-2.7799999999999998E-2</v>
      </c>
      <c r="Z80" s="28">
        <v>-3.6999999999999998E-2</v>
      </c>
      <c r="AA80" s="29">
        <v>300</v>
      </c>
      <c r="AB80" s="29">
        <v>475</v>
      </c>
      <c r="AC80" s="30">
        <v>2.8043999999999998</v>
      </c>
      <c r="AD80" s="30">
        <v>1.1245714285714284E-2</v>
      </c>
      <c r="AE80" s="29">
        <v>1</v>
      </c>
    </row>
    <row r="81" spans="2:31" x14ac:dyDescent="0.3">
      <c r="B81" s="27">
        <v>291</v>
      </c>
      <c r="C81" s="28" t="s">
        <v>490</v>
      </c>
      <c r="D81" s="28" t="s">
        <v>384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59.495199999999997</v>
      </c>
      <c r="N81" s="30">
        <v>0.2385772431077694</v>
      </c>
      <c r="O81" s="29">
        <v>1</v>
      </c>
      <c r="R81" s="27">
        <v>291</v>
      </c>
      <c r="S81" s="28" t="s">
        <v>490</v>
      </c>
      <c r="T81" s="28" t="s">
        <v>384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43.1145</v>
      </c>
      <c r="AD81" s="30">
        <v>0.17289022556390976</v>
      </c>
      <c r="AE81" s="29">
        <v>1</v>
      </c>
    </row>
    <row r="82" spans="2:31" x14ac:dyDescent="0.3">
      <c r="B82" s="27">
        <v>292</v>
      </c>
      <c r="C82" s="28" t="s">
        <v>492</v>
      </c>
      <c r="D82" s="28" t="s">
        <v>382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6.4629000000000003</v>
      </c>
      <c r="N82" s="30">
        <v>2.591639097744361E-2</v>
      </c>
      <c r="O82" s="29">
        <v>1</v>
      </c>
      <c r="R82" s="27">
        <v>292</v>
      </c>
      <c r="S82" s="28" t="s">
        <v>492</v>
      </c>
      <c r="T82" s="28" t="s">
        <v>382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5.2285000000000004</v>
      </c>
      <c r="AD82" s="30">
        <v>2.0966416040100251E-2</v>
      </c>
      <c r="AE82" s="29">
        <v>1</v>
      </c>
    </row>
    <row r="83" spans="2:31" x14ac:dyDescent="0.3">
      <c r="B83" s="27">
        <v>292</v>
      </c>
      <c r="C83" s="28" t="s">
        <v>493</v>
      </c>
      <c r="D83" s="28" t="s">
        <v>384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59.495199999999997</v>
      </c>
      <c r="N83" s="30">
        <v>0.2385772431077694</v>
      </c>
      <c r="O83" s="29">
        <v>1</v>
      </c>
      <c r="R83" s="27">
        <v>292</v>
      </c>
      <c r="S83" s="28" t="s">
        <v>493</v>
      </c>
      <c r="T83" s="28" t="s">
        <v>384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43.1145</v>
      </c>
      <c r="AD83" s="30">
        <v>0.17289022556390976</v>
      </c>
      <c r="AE83" s="29">
        <v>1</v>
      </c>
    </row>
    <row r="84" spans="2:31" x14ac:dyDescent="0.3">
      <c r="B84" s="27">
        <v>293</v>
      </c>
      <c r="C84" s="28" t="s">
        <v>494</v>
      </c>
      <c r="D84" s="28" t="s">
        <v>382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8.4738000000000007</v>
      </c>
      <c r="N84" s="30">
        <v>3.3980150375939856E-2</v>
      </c>
      <c r="O84" s="29">
        <v>1</v>
      </c>
      <c r="R84" s="27">
        <v>293</v>
      </c>
      <c r="S84" s="28" t="s">
        <v>494</v>
      </c>
      <c r="T84" s="28" t="s">
        <v>382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7.1337999999999999</v>
      </c>
      <c r="AD84" s="30">
        <v>2.8606716791979951E-2</v>
      </c>
      <c r="AE84" s="29">
        <v>1</v>
      </c>
    </row>
    <row r="85" spans="2:31" x14ac:dyDescent="0.3">
      <c r="B85" s="27">
        <v>293</v>
      </c>
      <c r="C85" s="28" t="s">
        <v>495</v>
      </c>
      <c r="D85" s="28" t="s">
        <v>384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59.495199999999997</v>
      </c>
      <c r="N85" s="30">
        <v>0.2385772431077694</v>
      </c>
      <c r="O85" s="29">
        <v>1</v>
      </c>
      <c r="R85" s="27">
        <v>293</v>
      </c>
      <c r="S85" s="28" t="s">
        <v>495</v>
      </c>
      <c r="T85" s="28" t="s">
        <v>384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43.1145</v>
      </c>
      <c r="AD85" s="30">
        <v>0.17289022556390976</v>
      </c>
      <c r="AE85" s="29">
        <v>1</v>
      </c>
    </row>
    <row r="86" spans="2:31" x14ac:dyDescent="0.3">
      <c r="B86" s="27">
        <v>294</v>
      </c>
      <c r="C86" s="28" t="s">
        <v>496</v>
      </c>
      <c r="D86" s="28" t="s">
        <v>382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5.8472</v>
      </c>
      <c r="N86" s="30">
        <v>2.3447418546365915E-2</v>
      </c>
      <c r="O86" s="29">
        <v>1</v>
      </c>
      <c r="R86" s="27">
        <v>294</v>
      </c>
      <c r="S86" s="28" t="s">
        <v>496</v>
      </c>
      <c r="T86" s="28" t="s">
        <v>382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4.4740000000000002</v>
      </c>
      <c r="AD86" s="30">
        <v>1.7940852130325813E-2</v>
      </c>
      <c r="AE86" s="29">
        <v>1</v>
      </c>
    </row>
    <row r="87" spans="2:31" x14ac:dyDescent="0.3">
      <c r="B87" s="27">
        <v>294</v>
      </c>
      <c r="C87" s="28" t="s">
        <v>497</v>
      </c>
      <c r="D87" s="28" t="s">
        <v>384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59.495199999999997</v>
      </c>
      <c r="N87" s="30">
        <v>0.2385772431077694</v>
      </c>
      <c r="O87" s="29">
        <v>1</v>
      </c>
      <c r="R87" s="27">
        <v>294</v>
      </c>
      <c r="S87" s="28" t="s">
        <v>497</v>
      </c>
      <c r="T87" s="28" t="s">
        <v>384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43.1145</v>
      </c>
      <c r="AD87" s="30">
        <v>0.17289022556390976</v>
      </c>
      <c r="AE87" s="29">
        <v>1</v>
      </c>
    </row>
    <row r="88" spans="2:31" x14ac:dyDescent="0.3">
      <c r="B88" s="27">
        <v>295</v>
      </c>
      <c r="C88" s="28" t="s">
        <v>499</v>
      </c>
      <c r="D88" s="28" t="s">
        <v>382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-4.8308</v>
      </c>
      <c r="N88" s="30">
        <v>1.9371629072681706E-2</v>
      </c>
      <c r="O88" s="29">
        <v>1</v>
      </c>
      <c r="R88" s="27">
        <v>295</v>
      </c>
      <c r="S88" s="28" t="s">
        <v>499</v>
      </c>
      <c r="T88" s="28" t="s">
        <v>382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-5.8361000000000001</v>
      </c>
      <c r="AD88" s="30">
        <v>2.3402907268170427E-2</v>
      </c>
      <c r="AE88" s="29">
        <v>1</v>
      </c>
    </row>
    <row r="89" spans="2:31" x14ac:dyDescent="0.3">
      <c r="B89" s="27">
        <v>295</v>
      </c>
      <c r="C89" s="28" t="s">
        <v>500</v>
      </c>
      <c r="D89" s="28" t="s">
        <v>384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-2.7799999999999998E-2</v>
      </c>
      <c r="J89" s="28">
        <v>-3.6999999999999998E-2</v>
      </c>
      <c r="K89" s="29">
        <v>300</v>
      </c>
      <c r="L89" s="29">
        <v>475</v>
      </c>
      <c r="M89" s="30">
        <v>59.495199999999997</v>
      </c>
      <c r="N89" s="30">
        <v>0.2385772431077694</v>
      </c>
      <c r="O89" s="29">
        <v>1</v>
      </c>
      <c r="R89" s="27">
        <v>295</v>
      </c>
      <c r="S89" s="28" t="s">
        <v>500</v>
      </c>
      <c r="T89" s="28" t="s">
        <v>384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-2.7799999999999998E-2</v>
      </c>
      <c r="Z89" s="28">
        <v>-3.6999999999999998E-2</v>
      </c>
      <c r="AA89" s="29">
        <v>300</v>
      </c>
      <c r="AB89" s="29">
        <v>475</v>
      </c>
      <c r="AC89" s="30">
        <v>43.1145</v>
      </c>
      <c r="AD89" s="30">
        <v>0.17289022556390976</v>
      </c>
      <c r="AE89" s="29">
        <v>1</v>
      </c>
    </row>
    <row r="90" spans="2:31" x14ac:dyDescent="0.3">
      <c r="B90" s="27">
        <v>273</v>
      </c>
      <c r="C90" s="28" t="s">
        <v>502</v>
      </c>
      <c r="D90" s="28" t="s">
        <v>382</v>
      </c>
      <c r="E90" s="28">
        <v>1E-4</v>
      </c>
      <c r="F90" s="28">
        <v>2.8400000000000002E-2</v>
      </c>
      <c r="G90" s="28">
        <v>3.7900000000000003E-2</v>
      </c>
      <c r="H90" s="28">
        <v>-1E-4</v>
      </c>
      <c r="I90" s="28">
        <v>-2.8400000000000002E-2</v>
      </c>
      <c r="J90" s="28">
        <v>-3.7900000000000003E-2</v>
      </c>
      <c r="K90" s="29">
        <v>300</v>
      </c>
      <c r="L90" s="29">
        <v>475</v>
      </c>
      <c r="M90" s="30">
        <v>-46.752600000000001</v>
      </c>
      <c r="N90" s="30">
        <v>0.18747909774436089</v>
      </c>
      <c r="O90" s="29">
        <v>1</v>
      </c>
      <c r="R90" s="27">
        <v>273</v>
      </c>
      <c r="S90" s="28" t="s">
        <v>502</v>
      </c>
      <c r="T90" s="28" t="s">
        <v>382</v>
      </c>
      <c r="U90" s="28">
        <v>1E-4</v>
      </c>
      <c r="V90" s="28">
        <v>2.8400000000000002E-2</v>
      </c>
      <c r="W90" s="28">
        <v>3.7900000000000003E-2</v>
      </c>
      <c r="X90" s="28">
        <v>-1E-4</v>
      </c>
      <c r="Y90" s="28">
        <v>-2.8400000000000002E-2</v>
      </c>
      <c r="Z90" s="28">
        <v>-3.7900000000000003E-2</v>
      </c>
      <c r="AA90" s="29">
        <v>300</v>
      </c>
      <c r="AB90" s="29">
        <v>475</v>
      </c>
      <c r="AC90" s="30">
        <v>-47.007199999999997</v>
      </c>
      <c r="AD90" s="30">
        <v>0.18850005012531326</v>
      </c>
      <c r="AE90" s="29">
        <v>1</v>
      </c>
    </row>
    <row r="91" spans="2:31" x14ac:dyDescent="0.3">
      <c r="B91" s="27">
        <v>273</v>
      </c>
      <c r="C91" s="28" t="s">
        <v>503</v>
      </c>
      <c r="D91" s="28" t="s">
        <v>384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59.495199999999997</v>
      </c>
      <c r="N91" s="30">
        <v>0.2385772431077694</v>
      </c>
      <c r="O91" s="29">
        <v>1</v>
      </c>
      <c r="R91" s="27">
        <v>273</v>
      </c>
      <c r="S91" s="28" t="s">
        <v>503</v>
      </c>
      <c r="T91" s="28" t="s">
        <v>384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43.1145</v>
      </c>
      <c r="AD91" s="30">
        <v>0.17289022556390976</v>
      </c>
      <c r="AE91" s="29">
        <v>1</v>
      </c>
    </row>
    <row r="92" spans="2:31" x14ac:dyDescent="0.3">
      <c r="B92" s="27">
        <v>276</v>
      </c>
      <c r="C92" s="28" t="s">
        <v>505</v>
      </c>
      <c r="D92" s="28" t="s">
        <v>382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-66.757499999999993</v>
      </c>
      <c r="N92" s="30">
        <v>0.26769924812030077</v>
      </c>
      <c r="O92" s="29">
        <v>1</v>
      </c>
      <c r="R92" s="27">
        <v>276</v>
      </c>
      <c r="S92" s="28" t="s">
        <v>505</v>
      </c>
      <c r="T92" s="28" t="s">
        <v>382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-66.788300000000007</v>
      </c>
      <c r="AD92" s="30">
        <v>0.26782275689223056</v>
      </c>
      <c r="AE92" s="29">
        <v>1</v>
      </c>
    </row>
    <row r="93" spans="2:31" x14ac:dyDescent="0.3">
      <c r="B93" s="27">
        <v>276</v>
      </c>
      <c r="C93" s="28" t="s">
        <v>506</v>
      </c>
      <c r="D93" s="28" t="s">
        <v>384</v>
      </c>
      <c r="E93" s="28">
        <v>1E-4</v>
      </c>
      <c r="F93" s="28">
        <v>2.8500000000000001E-2</v>
      </c>
      <c r="G93" s="28">
        <v>3.7900000000000003E-2</v>
      </c>
      <c r="H93" s="28">
        <v>-1E-4</v>
      </c>
      <c r="I93" s="28">
        <v>-2.9000000000000001E-2</v>
      </c>
      <c r="J93" s="28">
        <v>-3.8600000000000002E-2</v>
      </c>
      <c r="K93" s="29">
        <v>300</v>
      </c>
      <c r="L93" s="29">
        <v>475</v>
      </c>
      <c r="M93" s="30">
        <v>59.495199999999997</v>
      </c>
      <c r="N93" s="30">
        <v>0.2385772431077694</v>
      </c>
      <c r="O93" s="29">
        <v>1</v>
      </c>
      <c r="R93" s="27">
        <v>276</v>
      </c>
      <c r="S93" s="28" t="s">
        <v>506</v>
      </c>
      <c r="T93" s="28" t="s">
        <v>384</v>
      </c>
      <c r="U93" s="28">
        <v>1E-4</v>
      </c>
      <c r="V93" s="28">
        <v>2.8500000000000001E-2</v>
      </c>
      <c r="W93" s="28">
        <v>3.7900000000000003E-2</v>
      </c>
      <c r="X93" s="28">
        <v>-1E-4</v>
      </c>
      <c r="Y93" s="28">
        <v>-2.9000000000000001E-2</v>
      </c>
      <c r="Z93" s="28">
        <v>-3.8600000000000002E-2</v>
      </c>
      <c r="AA93" s="29">
        <v>300</v>
      </c>
      <c r="AB93" s="29">
        <v>475</v>
      </c>
      <c r="AC93" s="30">
        <v>43.1145</v>
      </c>
      <c r="AD93" s="30">
        <v>0.17289022556390976</v>
      </c>
      <c r="AE93" s="29">
        <v>1</v>
      </c>
    </row>
    <row r="94" spans="2:31" x14ac:dyDescent="0.3">
      <c r="B94" s="27">
        <v>279</v>
      </c>
      <c r="C94" s="28" t="s">
        <v>508</v>
      </c>
      <c r="D94" s="28" t="s">
        <v>382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-70.4803</v>
      </c>
      <c r="N94" s="30">
        <v>0.28262776942355888</v>
      </c>
      <c r="O94" s="29">
        <v>1</v>
      </c>
      <c r="R94" s="27">
        <v>279</v>
      </c>
      <c r="S94" s="28" t="s">
        <v>508</v>
      </c>
      <c r="T94" s="28" t="s">
        <v>382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-70.583399999999997</v>
      </c>
      <c r="AD94" s="30">
        <v>0.28304120300751878</v>
      </c>
      <c r="AE94" s="29">
        <v>1</v>
      </c>
    </row>
    <row r="95" spans="2:31" x14ac:dyDescent="0.3">
      <c r="B95" s="27">
        <v>279</v>
      </c>
      <c r="C95" s="28" t="s">
        <v>509</v>
      </c>
      <c r="D95" s="28" t="s">
        <v>384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59.495199999999997</v>
      </c>
      <c r="N95" s="30">
        <v>0.2385772431077694</v>
      </c>
      <c r="O95" s="29">
        <v>1</v>
      </c>
      <c r="R95" s="27">
        <v>279</v>
      </c>
      <c r="S95" s="28" t="s">
        <v>509</v>
      </c>
      <c r="T95" s="28" t="s">
        <v>384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43.1145</v>
      </c>
      <c r="AD95" s="30">
        <v>0.17289022556390976</v>
      </c>
      <c r="AE95" s="29">
        <v>1</v>
      </c>
    </row>
    <row r="96" spans="2:31" x14ac:dyDescent="0.3">
      <c r="B96" s="27">
        <v>282</v>
      </c>
      <c r="C96" s="28" t="s">
        <v>511</v>
      </c>
      <c r="D96" s="28" t="s">
        <v>382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-72.214500000000001</v>
      </c>
      <c r="N96" s="30">
        <v>0.28958195488721805</v>
      </c>
      <c r="O96" s="29">
        <v>1</v>
      </c>
      <c r="R96" s="27">
        <v>282</v>
      </c>
      <c r="S96" s="28" t="s">
        <v>511</v>
      </c>
      <c r="T96" s="28" t="s">
        <v>382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-72.222300000000004</v>
      </c>
      <c r="AD96" s="30">
        <v>0.28961323308270676</v>
      </c>
      <c r="AE96" s="29">
        <v>1</v>
      </c>
    </row>
    <row r="97" spans="2:31" x14ac:dyDescent="0.3">
      <c r="B97" s="27">
        <v>282</v>
      </c>
      <c r="C97" s="28" t="s">
        <v>512</v>
      </c>
      <c r="D97" s="28" t="s">
        <v>384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59.495199999999997</v>
      </c>
      <c r="N97" s="30">
        <v>0.2385772431077694</v>
      </c>
      <c r="O97" s="29">
        <v>1</v>
      </c>
      <c r="R97" s="27">
        <v>282</v>
      </c>
      <c r="S97" s="28" t="s">
        <v>512</v>
      </c>
      <c r="T97" s="28" t="s">
        <v>384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43.1145</v>
      </c>
      <c r="AD97" s="30">
        <v>0.17289022556390976</v>
      </c>
      <c r="AE97" s="29">
        <v>1</v>
      </c>
    </row>
    <row r="98" spans="2:31" x14ac:dyDescent="0.3">
      <c r="B98" s="27">
        <v>285</v>
      </c>
      <c r="C98" s="28" t="s">
        <v>514</v>
      </c>
      <c r="D98" s="28" t="s">
        <v>382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-73.596900000000005</v>
      </c>
      <c r="N98" s="30">
        <v>0.29512541353383465</v>
      </c>
      <c r="O98" s="29">
        <v>1</v>
      </c>
      <c r="R98" s="27">
        <v>285</v>
      </c>
      <c r="S98" s="28" t="s">
        <v>514</v>
      </c>
      <c r="T98" s="28" t="s">
        <v>382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-73.450599999999994</v>
      </c>
      <c r="AD98" s="30">
        <v>0.29453874686716791</v>
      </c>
      <c r="AE98" s="29">
        <v>1</v>
      </c>
    </row>
    <row r="99" spans="2:31" x14ac:dyDescent="0.3">
      <c r="B99" s="27">
        <v>285</v>
      </c>
      <c r="C99" s="28" t="s">
        <v>515</v>
      </c>
      <c r="D99" s="28" t="s">
        <v>384</v>
      </c>
      <c r="E99" s="28">
        <v>1E-4</v>
      </c>
      <c r="F99" s="28">
        <v>2.8500000000000001E-2</v>
      </c>
      <c r="G99" s="28">
        <v>3.7900000000000003E-2</v>
      </c>
      <c r="H99" s="28">
        <v>-1E-4</v>
      </c>
      <c r="I99" s="28">
        <v>-2.9000000000000001E-2</v>
      </c>
      <c r="J99" s="28">
        <v>-3.8600000000000002E-2</v>
      </c>
      <c r="K99" s="29">
        <v>300</v>
      </c>
      <c r="L99" s="29">
        <v>475</v>
      </c>
      <c r="M99" s="30">
        <v>59.495199999999997</v>
      </c>
      <c r="N99" s="30">
        <v>0.2385772431077694</v>
      </c>
      <c r="O99" s="29">
        <v>1</v>
      </c>
      <c r="R99" s="27">
        <v>285</v>
      </c>
      <c r="S99" s="28" t="s">
        <v>515</v>
      </c>
      <c r="T99" s="28" t="s">
        <v>384</v>
      </c>
      <c r="U99" s="28">
        <v>1E-4</v>
      </c>
      <c r="V99" s="28">
        <v>2.8500000000000001E-2</v>
      </c>
      <c r="W99" s="28">
        <v>3.7900000000000003E-2</v>
      </c>
      <c r="X99" s="28">
        <v>-1E-4</v>
      </c>
      <c r="Y99" s="28">
        <v>-2.9000000000000001E-2</v>
      </c>
      <c r="Z99" s="28">
        <v>-3.8600000000000002E-2</v>
      </c>
      <c r="AA99" s="29">
        <v>300</v>
      </c>
      <c r="AB99" s="29">
        <v>475</v>
      </c>
      <c r="AC99" s="30">
        <v>43.1145</v>
      </c>
      <c r="AD99" s="30">
        <v>0.17289022556390976</v>
      </c>
      <c r="AE99" s="29">
        <v>1</v>
      </c>
    </row>
    <row r="100" spans="2:31" x14ac:dyDescent="0.3">
      <c r="B100" s="27">
        <v>288</v>
      </c>
      <c r="C100" s="28" t="s">
        <v>517</v>
      </c>
      <c r="D100" s="28" t="s">
        <v>382</v>
      </c>
      <c r="E100" s="28">
        <v>1E-4</v>
      </c>
      <c r="F100" s="28">
        <v>2.8400000000000002E-2</v>
      </c>
      <c r="G100" s="28">
        <v>3.7900000000000003E-2</v>
      </c>
      <c r="H100" s="28">
        <v>-1E-4</v>
      </c>
      <c r="I100" s="28">
        <v>-2.8400000000000002E-2</v>
      </c>
      <c r="J100" s="28">
        <v>-3.7900000000000003E-2</v>
      </c>
      <c r="K100" s="29">
        <v>300</v>
      </c>
      <c r="L100" s="29">
        <v>475</v>
      </c>
      <c r="M100" s="30">
        <v>-64.490399999999994</v>
      </c>
      <c r="N100" s="30">
        <v>0.25860812030075186</v>
      </c>
      <c r="O100" s="29">
        <v>1</v>
      </c>
      <c r="R100" s="27">
        <v>288</v>
      </c>
      <c r="S100" s="28" t="s">
        <v>517</v>
      </c>
      <c r="T100" s="28" t="s">
        <v>382</v>
      </c>
      <c r="U100" s="28">
        <v>1E-4</v>
      </c>
      <c r="V100" s="28">
        <v>2.8400000000000002E-2</v>
      </c>
      <c r="W100" s="28">
        <v>3.7900000000000003E-2</v>
      </c>
      <c r="X100" s="28">
        <v>-1E-4</v>
      </c>
      <c r="Y100" s="28">
        <v>-2.8400000000000002E-2</v>
      </c>
      <c r="Z100" s="28">
        <v>-3.7900000000000003E-2</v>
      </c>
      <c r="AA100" s="29">
        <v>300</v>
      </c>
      <c r="AB100" s="29">
        <v>475</v>
      </c>
      <c r="AC100" s="30">
        <v>-64.086299999999994</v>
      </c>
      <c r="AD100" s="30">
        <v>0.25698766917293231</v>
      </c>
      <c r="AE100" s="29">
        <v>1</v>
      </c>
    </row>
    <row r="101" spans="2:31" x14ac:dyDescent="0.3">
      <c r="B101" s="27">
        <v>288</v>
      </c>
      <c r="C101" s="28" t="s">
        <v>518</v>
      </c>
      <c r="D101" s="28" t="s">
        <v>384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59.495199999999997</v>
      </c>
      <c r="N101" s="30">
        <v>0.2385772431077694</v>
      </c>
      <c r="O101" s="29">
        <v>1</v>
      </c>
      <c r="R101" s="27">
        <v>288</v>
      </c>
      <c r="S101" s="28" t="s">
        <v>518</v>
      </c>
      <c r="T101" s="28" t="s">
        <v>384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43.1145</v>
      </c>
      <c r="AD101" s="30">
        <v>0.17289022556390976</v>
      </c>
      <c r="AE101" s="29">
        <v>1</v>
      </c>
    </row>
    <row r="102" spans="2:31" x14ac:dyDescent="0.3">
      <c r="B102" s="27">
        <v>296</v>
      </c>
      <c r="C102" s="28" t="s">
        <v>520</v>
      </c>
      <c r="D102" s="28" t="s">
        <v>382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8.8056999999999999</v>
      </c>
      <c r="N102" s="30">
        <v>3.5311077694235589E-2</v>
      </c>
      <c r="O102" s="29">
        <v>1</v>
      </c>
      <c r="R102" s="27">
        <v>296</v>
      </c>
      <c r="S102" s="28" t="s">
        <v>520</v>
      </c>
      <c r="T102" s="28" t="s">
        <v>382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7.3707000000000003</v>
      </c>
      <c r="AD102" s="30">
        <v>2.9556691729323306E-2</v>
      </c>
      <c r="AE102" s="29">
        <v>1</v>
      </c>
    </row>
    <row r="103" spans="2:31" x14ac:dyDescent="0.3">
      <c r="B103" s="27">
        <v>296</v>
      </c>
      <c r="C103" s="28" t="s">
        <v>521</v>
      </c>
      <c r="D103" s="28" t="s">
        <v>384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59.495199999999997</v>
      </c>
      <c r="N103" s="30">
        <v>0.2385772431077694</v>
      </c>
      <c r="O103" s="29">
        <v>1</v>
      </c>
      <c r="R103" s="27">
        <v>296</v>
      </c>
      <c r="S103" s="28" t="s">
        <v>521</v>
      </c>
      <c r="T103" s="28" t="s">
        <v>384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43.1145</v>
      </c>
      <c r="AD103" s="30">
        <v>0.17289022556390976</v>
      </c>
      <c r="AE103" s="29">
        <v>1</v>
      </c>
    </row>
    <row r="104" spans="2:31" x14ac:dyDescent="0.3">
      <c r="B104" s="27">
        <v>297</v>
      </c>
      <c r="C104" s="28" t="s">
        <v>523</v>
      </c>
      <c r="D104" s="28" t="s">
        <v>382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4.0823999999999998</v>
      </c>
      <c r="N104" s="30">
        <v>1.6370526315789471E-2</v>
      </c>
      <c r="O104" s="29">
        <v>1</v>
      </c>
      <c r="R104" s="27">
        <v>297</v>
      </c>
      <c r="S104" s="28" t="s">
        <v>523</v>
      </c>
      <c r="T104" s="28" t="s">
        <v>382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2.7429000000000001</v>
      </c>
      <c r="AD104" s="30">
        <v>1.0999097744360902E-2</v>
      </c>
      <c r="AE104" s="29">
        <v>1</v>
      </c>
    </row>
    <row r="105" spans="2:31" x14ac:dyDescent="0.3">
      <c r="B105" s="27">
        <v>297</v>
      </c>
      <c r="C105" s="28" t="s">
        <v>524</v>
      </c>
      <c r="D105" s="28" t="s">
        <v>384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59.495199999999997</v>
      </c>
      <c r="N105" s="30">
        <v>0.2385772431077694</v>
      </c>
      <c r="O105" s="29">
        <v>1</v>
      </c>
      <c r="R105" s="27">
        <v>297</v>
      </c>
      <c r="S105" s="28" t="s">
        <v>524</v>
      </c>
      <c r="T105" s="28" t="s">
        <v>384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43.1145</v>
      </c>
      <c r="AD105" s="30">
        <v>0.17289022556390976</v>
      </c>
      <c r="AE105" s="29">
        <v>1</v>
      </c>
    </row>
    <row r="106" spans="2:31" x14ac:dyDescent="0.3">
      <c r="B106" s="27">
        <v>298</v>
      </c>
      <c r="C106" s="28" t="s">
        <v>525</v>
      </c>
      <c r="D106" s="28" t="s">
        <v>382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-1.1415</v>
      </c>
      <c r="N106" s="30">
        <v>4.577443609022556E-3</v>
      </c>
      <c r="O106" s="29">
        <v>1</v>
      </c>
      <c r="R106" s="27">
        <v>298</v>
      </c>
      <c r="S106" s="28" t="s">
        <v>525</v>
      </c>
      <c r="T106" s="28" t="s">
        <v>382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-2.3176000000000001</v>
      </c>
      <c r="AD106" s="30">
        <v>9.2936340852130331E-3</v>
      </c>
      <c r="AE106" s="29">
        <v>1</v>
      </c>
    </row>
    <row r="107" spans="2:31" x14ac:dyDescent="0.3">
      <c r="B107" s="27">
        <v>298</v>
      </c>
      <c r="C107" s="28" t="s">
        <v>526</v>
      </c>
      <c r="D107" s="28" t="s">
        <v>384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59.495199999999997</v>
      </c>
      <c r="N107" s="30">
        <v>0.2385772431077694</v>
      </c>
      <c r="O107" s="29">
        <v>1</v>
      </c>
      <c r="R107" s="27">
        <v>298</v>
      </c>
      <c r="S107" s="28" t="s">
        <v>526</v>
      </c>
      <c r="T107" s="28" t="s">
        <v>384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43.1145</v>
      </c>
      <c r="AD107" s="30">
        <v>0.17289022556390976</v>
      </c>
      <c r="AE107" s="29">
        <v>1</v>
      </c>
    </row>
    <row r="108" spans="2:31" x14ac:dyDescent="0.3">
      <c r="B108" s="27">
        <v>299</v>
      </c>
      <c r="C108" s="28" t="s">
        <v>527</v>
      </c>
      <c r="D108" s="28" t="s">
        <v>382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3.6867000000000001</v>
      </c>
      <c r="N108" s="30">
        <v>1.4783759398496242E-2</v>
      </c>
      <c r="O108" s="29">
        <v>1</v>
      </c>
      <c r="R108" s="27">
        <v>299</v>
      </c>
      <c r="S108" s="28" t="s">
        <v>527</v>
      </c>
      <c r="T108" s="28" t="s">
        <v>382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2.3919000000000001</v>
      </c>
      <c r="AD108" s="30">
        <v>9.5915789473684215E-3</v>
      </c>
      <c r="AE108" s="29">
        <v>1</v>
      </c>
    </row>
    <row r="109" spans="2:31" x14ac:dyDescent="0.3">
      <c r="B109" s="27">
        <v>299</v>
      </c>
      <c r="C109" s="28" t="s">
        <v>528</v>
      </c>
      <c r="D109" s="28" t="s">
        <v>384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59.495199999999997</v>
      </c>
      <c r="N109" s="30">
        <v>0.2385772431077694</v>
      </c>
      <c r="O109" s="29">
        <v>1</v>
      </c>
      <c r="R109" s="27">
        <v>299</v>
      </c>
      <c r="S109" s="28" t="s">
        <v>528</v>
      </c>
      <c r="T109" s="28" t="s">
        <v>384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43.1145</v>
      </c>
      <c r="AD109" s="30">
        <v>0.17289022556390976</v>
      </c>
      <c r="AE109" s="29">
        <v>1</v>
      </c>
    </row>
    <row r="110" spans="2:31" x14ac:dyDescent="0.3">
      <c r="B110" s="27">
        <v>300</v>
      </c>
      <c r="C110" s="28" t="s">
        <v>530</v>
      </c>
      <c r="D110" s="28" t="s">
        <v>382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2.5043000000000002</v>
      </c>
      <c r="N110" s="30">
        <v>1.0042305764411029E-2</v>
      </c>
      <c r="O110" s="29">
        <v>1</v>
      </c>
      <c r="R110" s="27">
        <v>300</v>
      </c>
      <c r="S110" s="28" t="s">
        <v>530</v>
      </c>
      <c r="T110" s="28" t="s">
        <v>382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0.99460000000000004</v>
      </c>
      <c r="AD110" s="30">
        <v>3.9883709273182957E-3</v>
      </c>
      <c r="AE110" s="29">
        <v>1</v>
      </c>
    </row>
    <row r="111" spans="2:31" x14ac:dyDescent="0.3">
      <c r="B111" s="27">
        <v>300</v>
      </c>
      <c r="C111" s="28" t="s">
        <v>531</v>
      </c>
      <c r="D111" s="28" t="s">
        <v>384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59.495199999999997</v>
      </c>
      <c r="N111" s="30">
        <v>0.2385772431077694</v>
      </c>
      <c r="O111" s="29">
        <v>1</v>
      </c>
      <c r="R111" s="27">
        <v>300</v>
      </c>
      <c r="S111" s="28" t="s">
        <v>531</v>
      </c>
      <c r="T111" s="28" t="s">
        <v>384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43.1145</v>
      </c>
      <c r="AD111" s="30">
        <v>0.17289022556390976</v>
      </c>
      <c r="AE111" s="29">
        <v>1</v>
      </c>
    </row>
    <row r="112" spans="2:31" x14ac:dyDescent="0.3">
      <c r="B112" s="27">
        <v>274</v>
      </c>
      <c r="C112" s="28" t="s">
        <v>533</v>
      </c>
      <c r="D112" s="28" t="s">
        <v>382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-45.655200000000001</v>
      </c>
      <c r="N112" s="30">
        <v>0.18307849624060149</v>
      </c>
      <c r="O112" s="29">
        <v>1</v>
      </c>
      <c r="R112" s="27">
        <v>274</v>
      </c>
      <c r="S112" s="28" t="s">
        <v>533</v>
      </c>
      <c r="T112" s="28" t="s">
        <v>382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-45.906700000000001</v>
      </c>
      <c r="AD112" s="30">
        <v>0.18408701754385964</v>
      </c>
      <c r="AE112" s="29">
        <v>1</v>
      </c>
    </row>
    <row r="113" spans="2:31" x14ac:dyDescent="0.3">
      <c r="B113" s="27">
        <v>274</v>
      </c>
      <c r="C113" s="28" t="s">
        <v>534</v>
      </c>
      <c r="D113" s="28" t="s">
        <v>384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59.495199999999997</v>
      </c>
      <c r="N113" s="30">
        <v>0.2385772431077694</v>
      </c>
      <c r="O113" s="29">
        <v>1</v>
      </c>
      <c r="R113" s="27">
        <v>274</v>
      </c>
      <c r="S113" s="28" t="s">
        <v>534</v>
      </c>
      <c r="T113" s="28" t="s">
        <v>384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45.9895</v>
      </c>
      <c r="AD113" s="30">
        <v>0.18441904761904762</v>
      </c>
      <c r="AE113" s="29">
        <v>1</v>
      </c>
    </row>
    <row r="114" spans="2:31" x14ac:dyDescent="0.3">
      <c r="B114" s="27">
        <v>277</v>
      </c>
      <c r="C114" s="28" t="s">
        <v>536</v>
      </c>
      <c r="D114" s="28" t="s">
        <v>382</v>
      </c>
      <c r="E114" s="28">
        <v>1E-4</v>
      </c>
      <c r="F114" s="28">
        <v>2.8500000000000001E-2</v>
      </c>
      <c r="G114" s="28">
        <v>3.7900000000000003E-2</v>
      </c>
      <c r="H114" s="28">
        <v>-1E-4</v>
      </c>
      <c r="I114" s="28">
        <v>-2.9000000000000001E-2</v>
      </c>
      <c r="J114" s="28">
        <v>-3.8600000000000002E-2</v>
      </c>
      <c r="K114" s="29">
        <v>300</v>
      </c>
      <c r="L114" s="29">
        <v>475</v>
      </c>
      <c r="M114" s="30">
        <v>-72.860799999999998</v>
      </c>
      <c r="N114" s="30">
        <v>0.29217363408521302</v>
      </c>
      <c r="O114" s="29">
        <v>1</v>
      </c>
      <c r="R114" s="27">
        <v>277</v>
      </c>
      <c r="S114" s="28" t="s">
        <v>536</v>
      </c>
      <c r="T114" s="28" t="s">
        <v>382</v>
      </c>
      <c r="U114" s="28">
        <v>1E-4</v>
      </c>
      <c r="V114" s="28">
        <v>2.8500000000000001E-2</v>
      </c>
      <c r="W114" s="28">
        <v>3.7900000000000003E-2</v>
      </c>
      <c r="X114" s="28">
        <v>-1E-4</v>
      </c>
      <c r="Y114" s="28">
        <v>-2.9000000000000001E-2</v>
      </c>
      <c r="Z114" s="28">
        <v>-3.8600000000000002E-2</v>
      </c>
      <c r="AA114" s="29">
        <v>300</v>
      </c>
      <c r="AB114" s="29">
        <v>475</v>
      </c>
      <c r="AC114" s="30">
        <v>-72.932299999999998</v>
      </c>
      <c r="AD114" s="30">
        <v>0.29246035087719302</v>
      </c>
      <c r="AE114" s="29">
        <v>1</v>
      </c>
    </row>
    <row r="115" spans="2:31" x14ac:dyDescent="0.3">
      <c r="B115" s="27">
        <v>277</v>
      </c>
      <c r="C115" s="28" t="s">
        <v>537</v>
      </c>
      <c r="D115" s="28" t="s">
        <v>384</v>
      </c>
      <c r="E115" s="28">
        <v>1E-4</v>
      </c>
      <c r="F115" s="28">
        <v>2.8500000000000001E-2</v>
      </c>
      <c r="G115" s="28">
        <v>3.7900000000000003E-2</v>
      </c>
      <c r="H115" s="28">
        <v>-1E-4</v>
      </c>
      <c r="I115" s="28">
        <v>-2.9000000000000001E-2</v>
      </c>
      <c r="J115" s="28">
        <v>-3.8600000000000002E-2</v>
      </c>
      <c r="K115" s="29">
        <v>300</v>
      </c>
      <c r="L115" s="29">
        <v>475</v>
      </c>
      <c r="M115" s="30">
        <v>72.928600000000003</v>
      </c>
      <c r="N115" s="30">
        <v>0.29244551378446115</v>
      </c>
      <c r="O115" s="29">
        <v>1</v>
      </c>
      <c r="R115" s="27">
        <v>277</v>
      </c>
      <c r="S115" s="28" t="s">
        <v>537</v>
      </c>
      <c r="T115" s="28" t="s">
        <v>384</v>
      </c>
      <c r="U115" s="28">
        <v>1E-4</v>
      </c>
      <c r="V115" s="28">
        <v>2.8500000000000001E-2</v>
      </c>
      <c r="W115" s="28">
        <v>3.7900000000000003E-2</v>
      </c>
      <c r="X115" s="28">
        <v>-1E-4</v>
      </c>
      <c r="Y115" s="28">
        <v>-2.9000000000000001E-2</v>
      </c>
      <c r="Z115" s="28">
        <v>-3.8600000000000002E-2</v>
      </c>
      <c r="AA115" s="29">
        <v>300</v>
      </c>
      <c r="AB115" s="29">
        <v>475</v>
      </c>
      <c r="AC115" s="30">
        <v>45.9895</v>
      </c>
      <c r="AD115" s="30">
        <v>0.18441904761904762</v>
      </c>
      <c r="AE115" s="29">
        <v>1</v>
      </c>
    </row>
    <row r="116" spans="2:31" x14ac:dyDescent="0.3">
      <c r="B116" s="27">
        <v>280</v>
      </c>
      <c r="C116" s="28" t="s">
        <v>539</v>
      </c>
      <c r="D116" s="28" t="s">
        <v>382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-69.205600000000004</v>
      </c>
      <c r="N116" s="30">
        <v>0.27751619047619047</v>
      </c>
      <c r="O116" s="29">
        <v>1</v>
      </c>
      <c r="R116" s="27">
        <v>280</v>
      </c>
      <c r="S116" s="28" t="s">
        <v>539</v>
      </c>
      <c r="T116" s="28" t="s">
        <v>382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-69.115799999999993</v>
      </c>
      <c r="AD116" s="30">
        <v>0.27715609022556387</v>
      </c>
      <c r="AE116" s="29">
        <v>1</v>
      </c>
    </row>
    <row r="117" spans="2:31" x14ac:dyDescent="0.3">
      <c r="B117" s="27">
        <v>280</v>
      </c>
      <c r="C117" s="28" t="s">
        <v>540</v>
      </c>
      <c r="D117" s="28" t="s">
        <v>384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72.928600000000003</v>
      </c>
      <c r="N117" s="30">
        <v>0.29244551378446115</v>
      </c>
      <c r="O117" s="29">
        <v>1</v>
      </c>
      <c r="R117" s="27">
        <v>280</v>
      </c>
      <c r="S117" s="28" t="s">
        <v>540</v>
      </c>
      <c r="T117" s="28" t="s">
        <v>384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69.153899999999993</v>
      </c>
      <c r="AD117" s="30">
        <v>0.27730887218045108</v>
      </c>
      <c r="AE117" s="29">
        <v>1</v>
      </c>
    </row>
    <row r="118" spans="2:31" x14ac:dyDescent="0.3">
      <c r="B118" s="27">
        <v>283</v>
      </c>
      <c r="C118" s="28" t="s">
        <v>542</v>
      </c>
      <c r="D118" s="28" t="s">
        <v>382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-68.710899999999995</v>
      </c>
      <c r="N118" s="30">
        <v>0.27553243107769421</v>
      </c>
      <c r="O118" s="29">
        <v>1</v>
      </c>
      <c r="R118" s="27">
        <v>283</v>
      </c>
      <c r="S118" s="28" t="s">
        <v>542</v>
      </c>
      <c r="T118" s="28" t="s">
        <v>382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-68.697500000000005</v>
      </c>
      <c r="AD118" s="30">
        <v>0.27547869674185466</v>
      </c>
      <c r="AE118" s="29">
        <v>1</v>
      </c>
    </row>
    <row r="119" spans="2:31" x14ac:dyDescent="0.3">
      <c r="B119" s="27">
        <v>283</v>
      </c>
      <c r="C119" s="28" t="s">
        <v>543</v>
      </c>
      <c r="D119" s="28" t="s">
        <v>384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72.928600000000003</v>
      </c>
      <c r="N119" s="30">
        <v>0.29244551378446115</v>
      </c>
      <c r="O119" s="29">
        <v>1</v>
      </c>
      <c r="R119" s="27">
        <v>283</v>
      </c>
      <c r="S119" s="28" t="s">
        <v>543</v>
      </c>
      <c r="T119" s="28" t="s">
        <v>384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68.673500000000004</v>
      </c>
      <c r="AD119" s="30">
        <v>0.2753824561403509</v>
      </c>
      <c r="AE119" s="29">
        <v>1</v>
      </c>
    </row>
    <row r="120" spans="2:31" x14ac:dyDescent="0.3">
      <c r="B120" s="27">
        <v>286</v>
      </c>
      <c r="C120" s="28" t="s">
        <v>545</v>
      </c>
      <c r="D120" s="28" t="s">
        <v>382</v>
      </c>
      <c r="E120" s="28">
        <v>1E-4</v>
      </c>
      <c r="F120" s="28">
        <v>2.8500000000000001E-2</v>
      </c>
      <c r="G120" s="28">
        <v>3.7900000000000003E-2</v>
      </c>
      <c r="H120" s="28">
        <v>-1E-4</v>
      </c>
      <c r="I120" s="28">
        <v>-2.9000000000000001E-2</v>
      </c>
      <c r="J120" s="28">
        <v>-3.8600000000000002E-2</v>
      </c>
      <c r="K120" s="29">
        <v>300</v>
      </c>
      <c r="L120" s="29">
        <v>475</v>
      </c>
      <c r="M120" s="30">
        <v>-75.691599999999994</v>
      </c>
      <c r="N120" s="30">
        <v>0.3035252130325814</v>
      </c>
      <c r="O120" s="29">
        <v>1</v>
      </c>
      <c r="R120" s="27">
        <v>286</v>
      </c>
      <c r="S120" s="28" t="s">
        <v>545</v>
      </c>
      <c r="T120" s="28" t="s">
        <v>382</v>
      </c>
      <c r="U120" s="28">
        <v>1E-4</v>
      </c>
      <c r="V120" s="28">
        <v>2.8500000000000001E-2</v>
      </c>
      <c r="W120" s="28">
        <v>3.7900000000000003E-2</v>
      </c>
      <c r="X120" s="28">
        <v>-1E-4</v>
      </c>
      <c r="Y120" s="28">
        <v>-2.9000000000000001E-2</v>
      </c>
      <c r="Z120" s="28">
        <v>-3.8600000000000002E-2</v>
      </c>
      <c r="AA120" s="29">
        <v>300</v>
      </c>
      <c r="AB120" s="29">
        <v>475</v>
      </c>
      <c r="AC120" s="30">
        <v>-75.702100000000002</v>
      </c>
      <c r="AD120" s="30">
        <v>0.30356731829573935</v>
      </c>
      <c r="AE120" s="29">
        <v>1</v>
      </c>
    </row>
    <row r="121" spans="2:31" x14ac:dyDescent="0.3">
      <c r="B121" s="27">
        <v>286</v>
      </c>
      <c r="C121" s="28" t="s">
        <v>546</v>
      </c>
      <c r="D121" s="28" t="s">
        <v>384</v>
      </c>
      <c r="E121" s="28">
        <v>1E-4</v>
      </c>
      <c r="F121" s="28">
        <v>2.8500000000000001E-2</v>
      </c>
      <c r="G121" s="28">
        <v>3.7900000000000003E-2</v>
      </c>
      <c r="H121" s="28">
        <v>-1E-4</v>
      </c>
      <c r="I121" s="28">
        <v>-2.9000000000000001E-2</v>
      </c>
      <c r="J121" s="28">
        <v>-3.8600000000000002E-2</v>
      </c>
      <c r="K121" s="29">
        <v>300</v>
      </c>
      <c r="L121" s="29">
        <v>475</v>
      </c>
      <c r="M121" s="30">
        <v>75.361800000000002</v>
      </c>
      <c r="N121" s="30">
        <v>0.3022027067669173</v>
      </c>
      <c r="O121" s="29">
        <v>1</v>
      </c>
      <c r="R121" s="27">
        <v>286</v>
      </c>
      <c r="S121" s="28" t="s">
        <v>546</v>
      </c>
      <c r="T121" s="28" t="s">
        <v>384</v>
      </c>
      <c r="U121" s="28">
        <v>1E-4</v>
      </c>
      <c r="V121" s="28">
        <v>2.8500000000000001E-2</v>
      </c>
      <c r="W121" s="28">
        <v>3.7900000000000003E-2</v>
      </c>
      <c r="X121" s="28">
        <v>-1E-4</v>
      </c>
      <c r="Y121" s="28">
        <v>-2.9000000000000001E-2</v>
      </c>
      <c r="Z121" s="28">
        <v>-3.8600000000000002E-2</v>
      </c>
      <c r="AA121" s="29">
        <v>300</v>
      </c>
      <c r="AB121" s="29">
        <v>475</v>
      </c>
      <c r="AC121" s="30">
        <v>68.673500000000004</v>
      </c>
      <c r="AD121" s="30">
        <v>0.2753824561403509</v>
      </c>
      <c r="AE121" s="29">
        <v>1</v>
      </c>
    </row>
    <row r="122" spans="2:31" x14ac:dyDescent="0.3">
      <c r="B122" s="27">
        <v>289</v>
      </c>
      <c r="C122" s="28" t="s">
        <v>548</v>
      </c>
      <c r="D122" s="28" t="s">
        <v>382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-63.438899999999997</v>
      </c>
      <c r="N122" s="30">
        <v>0.25439157894736841</v>
      </c>
      <c r="O122" s="29">
        <v>1</v>
      </c>
      <c r="R122" s="27">
        <v>289</v>
      </c>
      <c r="S122" s="28" t="s">
        <v>548</v>
      </c>
      <c r="T122" s="28" t="s">
        <v>382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-63.031300000000002</v>
      </c>
      <c r="AD122" s="30">
        <v>0.25275709273182956</v>
      </c>
      <c r="AE122" s="29">
        <v>1</v>
      </c>
    </row>
    <row r="123" spans="2:31" x14ac:dyDescent="0.3">
      <c r="B123" s="27">
        <v>289</v>
      </c>
      <c r="C123" s="28" t="s">
        <v>549</v>
      </c>
      <c r="D123" s="28" t="s">
        <v>384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75.361800000000002</v>
      </c>
      <c r="N123" s="30">
        <v>0.3022027067669173</v>
      </c>
      <c r="O123" s="29">
        <v>1</v>
      </c>
      <c r="R123" s="27">
        <v>289</v>
      </c>
      <c r="S123" s="28" t="s">
        <v>549</v>
      </c>
      <c r="T123" s="28" t="s">
        <v>384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62.834400000000002</v>
      </c>
      <c r="AD123" s="30">
        <v>0.25196751879699247</v>
      </c>
      <c r="AE123" s="29">
        <v>1</v>
      </c>
    </row>
    <row r="124" spans="2:31" x14ac:dyDescent="0.3">
      <c r="B124" s="27">
        <v>301</v>
      </c>
      <c r="C124" s="28" t="s">
        <v>551</v>
      </c>
      <c r="D124" s="28" t="s">
        <v>382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8.8549000000000007</v>
      </c>
      <c r="N124" s="30">
        <v>3.5508370927318303E-2</v>
      </c>
      <c r="O124" s="29">
        <v>1</v>
      </c>
      <c r="R124" s="27">
        <v>301</v>
      </c>
      <c r="S124" s="28" t="s">
        <v>551</v>
      </c>
      <c r="T124" s="28" t="s">
        <v>382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7.4093</v>
      </c>
      <c r="AD124" s="30">
        <v>2.9711478696741855E-2</v>
      </c>
      <c r="AE124" s="29">
        <v>1</v>
      </c>
    </row>
    <row r="125" spans="2:31" x14ac:dyDescent="0.3">
      <c r="B125" s="27">
        <v>301</v>
      </c>
      <c r="C125" s="28" t="s">
        <v>552</v>
      </c>
      <c r="D125" s="28" t="s">
        <v>384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75.361800000000002</v>
      </c>
      <c r="N125" s="30">
        <v>0.3022027067669173</v>
      </c>
      <c r="O125" s="29">
        <v>1</v>
      </c>
      <c r="R125" s="27">
        <v>301</v>
      </c>
      <c r="S125" s="28" t="s">
        <v>552</v>
      </c>
      <c r="T125" s="28" t="s">
        <v>384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62.834400000000002</v>
      </c>
      <c r="AD125" s="30">
        <v>0.25196751879699247</v>
      </c>
      <c r="AE125" s="29">
        <v>1</v>
      </c>
    </row>
    <row r="126" spans="2:31" x14ac:dyDescent="0.3">
      <c r="B126" s="27">
        <v>302</v>
      </c>
      <c r="C126" s="28" t="s">
        <v>554</v>
      </c>
      <c r="D126" s="28" t="s">
        <v>382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4.1246</v>
      </c>
      <c r="N126" s="30">
        <v>1.6539749373433586E-2</v>
      </c>
      <c r="O126" s="29">
        <v>1</v>
      </c>
      <c r="R126" s="27">
        <v>302</v>
      </c>
      <c r="S126" s="28" t="s">
        <v>554</v>
      </c>
      <c r="T126" s="28" t="s">
        <v>382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2.7633000000000001</v>
      </c>
      <c r="AD126" s="30">
        <v>1.1080902255639099E-2</v>
      </c>
      <c r="AE126" s="29">
        <v>1</v>
      </c>
    </row>
    <row r="127" spans="2:31" x14ac:dyDescent="0.3">
      <c r="B127" s="27">
        <v>302</v>
      </c>
      <c r="C127" s="28" t="s">
        <v>555</v>
      </c>
      <c r="D127" s="28" t="s">
        <v>384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75.361800000000002</v>
      </c>
      <c r="N127" s="30">
        <v>0.3022027067669173</v>
      </c>
      <c r="O127" s="29">
        <v>1</v>
      </c>
      <c r="R127" s="27">
        <v>302</v>
      </c>
      <c r="S127" s="28" t="s">
        <v>555</v>
      </c>
      <c r="T127" s="28" t="s">
        <v>384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62.834400000000002</v>
      </c>
      <c r="AD127" s="30">
        <v>0.25196751879699247</v>
      </c>
      <c r="AE127" s="29">
        <v>1</v>
      </c>
    </row>
    <row r="128" spans="2:31" x14ac:dyDescent="0.3">
      <c r="B128" s="27">
        <v>303</v>
      </c>
      <c r="C128" s="28" t="s">
        <v>556</v>
      </c>
      <c r="D128" s="28" t="s">
        <v>382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-1.1065</v>
      </c>
      <c r="N128" s="30">
        <v>4.4370927318295736E-3</v>
      </c>
      <c r="O128" s="29">
        <v>1</v>
      </c>
      <c r="R128" s="27">
        <v>303</v>
      </c>
      <c r="S128" s="28" t="s">
        <v>556</v>
      </c>
      <c r="T128" s="28" t="s">
        <v>382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-2.3010999999999999</v>
      </c>
      <c r="AD128" s="30">
        <v>9.2274686716791975E-3</v>
      </c>
      <c r="AE128" s="29">
        <v>1</v>
      </c>
    </row>
    <row r="129" spans="2:31" x14ac:dyDescent="0.3">
      <c r="B129" s="27">
        <v>303</v>
      </c>
      <c r="C129" s="28" t="s">
        <v>557</v>
      </c>
      <c r="D129" s="28" t="s">
        <v>384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75.361800000000002</v>
      </c>
      <c r="N129" s="30">
        <v>0.3022027067669173</v>
      </c>
      <c r="O129" s="29">
        <v>1</v>
      </c>
      <c r="R129" s="27">
        <v>303</v>
      </c>
      <c r="S129" s="28" t="s">
        <v>557</v>
      </c>
      <c r="T129" s="28" t="s">
        <v>384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62.834400000000002</v>
      </c>
      <c r="AD129" s="30">
        <v>0.25196751879699247</v>
      </c>
      <c r="AE129" s="29">
        <v>1</v>
      </c>
    </row>
    <row r="130" spans="2:31" x14ac:dyDescent="0.3">
      <c r="B130" s="27">
        <v>304</v>
      </c>
      <c r="C130" s="28" t="s">
        <v>558</v>
      </c>
      <c r="D130" s="28" t="s">
        <v>382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3.6518000000000002</v>
      </c>
      <c r="N130" s="30">
        <v>1.4643809523809524E-2</v>
      </c>
      <c r="O130" s="29">
        <v>1</v>
      </c>
      <c r="R130" s="27">
        <v>304</v>
      </c>
      <c r="S130" s="28" t="s">
        <v>558</v>
      </c>
      <c r="T130" s="28" t="s">
        <v>382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2.3327</v>
      </c>
      <c r="AD130" s="30">
        <v>9.3541854636591468E-3</v>
      </c>
      <c r="AE130" s="29">
        <v>1</v>
      </c>
    </row>
    <row r="131" spans="2:31" x14ac:dyDescent="0.3">
      <c r="B131" s="27">
        <v>304</v>
      </c>
      <c r="C131" s="28" t="s">
        <v>559</v>
      </c>
      <c r="D131" s="28" t="s">
        <v>384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75.361800000000002</v>
      </c>
      <c r="N131" s="30">
        <v>0.3022027067669173</v>
      </c>
      <c r="O131" s="29">
        <v>1</v>
      </c>
      <c r="R131" s="27">
        <v>304</v>
      </c>
      <c r="S131" s="28" t="s">
        <v>559</v>
      </c>
      <c r="T131" s="28" t="s">
        <v>384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62.834400000000002</v>
      </c>
      <c r="AD131" s="30">
        <v>0.25196751879699247</v>
      </c>
      <c r="AE131" s="29">
        <v>1</v>
      </c>
    </row>
    <row r="132" spans="2:31" x14ac:dyDescent="0.3">
      <c r="B132" s="27">
        <v>305</v>
      </c>
      <c r="C132" s="28" t="s">
        <v>561</v>
      </c>
      <c r="D132" s="28" t="s">
        <v>382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4.0229999999999997</v>
      </c>
      <c r="N132" s="30">
        <v>1.6132330827067668E-2</v>
      </c>
      <c r="O132" s="29">
        <v>1</v>
      </c>
      <c r="R132" s="27">
        <v>305</v>
      </c>
      <c r="S132" s="28" t="s">
        <v>561</v>
      </c>
      <c r="T132" s="28" t="s">
        <v>382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2.4843000000000002</v>
      </c>
      <c r="AD132" s="30">
        <v>9.9621052631578954E-3</v>
      </c>
      <c r="AE132" s="29">
        <v>1</v>
      </c>
    </row>
    <row r="133" spans="2:31" x14ac:dyDescent="0.3">
      <c r="B133" s="27">
        <v>305</v>
      </c>
      <c r="C133" s="28" t="s">
        <v>562</v>
      </c>
      <c r="D133" s="28" t="s">
        <v>384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75.361800000000002</v>
      </c>
      <c r="N133" s="30">
        <v>0.3022027067669173</v>
      </c>
      <c r="O133" s="29">
        <v>1</v>
      </c>
      <c r="R133" s="27">
        <v>305</v>
      </c>
      <c r="S133" s="28" t="s">
        <v>562</v>
      </c>
      <c r="T133" s="28" t="s">
        <v>384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62.834400000000002</v>
      </c>
      <c r="AD133" s="30">
        <v>0.25196751879699247</v>
      </c>
      <c r="AE133" s="29">
        <v>1</v>
      </c>
    </row>
    <row r="134" spans="2:31" x14ac:dyDescent="0.3">
      <c r="B134" s="27">
        <v>275</v>
      </c>
      <c r="C134" s="28" t="s">
        <v>564</v>
      </c>
      <c r="D134" s="28" t="s">
        <v>382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-46.182400000000001</v>
      </c>
      <c r="N134" s="30">
        <v>0.1851925814536341</v>
      </c>
      <c r="O134" s="29">
        <v>1</v>
      </c>
      <c r="R134" s="27">
        <v>275</v>
      </c>
      <c r="S134" s="28" t="s">
        <v>564</v>
      </c>
      <c r="T134" s="28" t="s">
        <v>382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-46.433</v>
      </c>
      <c r="AD134" s="30">
        <v>0.18619749373433583</v>
      </c>
      <c r="AE134" s="29">
        <v>1</v>
      </c>
    </row>
    <row r="135" spans="2:31" x14ac:dyDescent="0.3">
      <c r="B135" s="27">
        <v>275</v>
      </c>
      <c r="C135" s="28" t="s">
        <v>565</v>
      </c>
      <c r="D135" s="28" t="s">
        <v>384</v>
      </c>
      <c r="E135" s="28">
        <v>1E-4</v>
      </c>
      <c r="F135" s="28">
        <v>2.8400000000000002E-2</v>
      </c>
      <c r="G135" s="28">
        <v>3.7900000000000003E-2</v>
      </c>
      <c r="H135" s="28">
        <v>-1E-4</v>
      </c>
      <c r="I135" s="28">
        <v>-2.8400000000000002E-2</v>
      </c>
      <c r="J135" s="28">
        <v>-3.7900000000000003E-2</v>
      </c>
      <c r="K135" s="29">
        <v>300</v>
      </c>
      <c r="L135" s="29">
        <v>475</v>
      </c>
      <c r="M135" s="30">
        <v>75.361800000000002</v>
      </c>
      <c r="N135" s="30">
        <v>0.3022027067669173</v>
      </c>
      <c r="O135" s="29">
        <v>1</v>
      </c>
      <c r="R135" s="27">
        <v>275</v>
      </c>
      <c r="S135" s="28" t="s">
        <v>565</v>
      </c>
      <c r="T135" s="28" t="s">
        <v>384</v>
      </c>
      <c r="U135" s="28">
        <v>1E-4</v>
      </c>
      <c r="V135" s="28">
        <v>2.8400000000000002E-2</v>
      </c>
      <c r="W135" s="28">
        <v>3.7900000000000003E-2</v>
      </c>
      <c r="X135" s="28">
        <v>-1E-4</v>
      </c>
      <c r="Y135" s="28">
        <v>-2.8400000000000002E-2</v>
      </c>
      <c r="Z135" s="28">
        <v>-3.7900000000000003E-2</v>
      </c>
      <c r="AA135" s="29">
        <v>300</v>
      </c>
      <c r="AB135" s="29">
        <v>475</v>
      </c>
      <c r="AC135" s="30">
        <v>62.834400000000002</v>
      </c>
      <c r="AD135" s="30">
        <v>0.25196751879699247</v>
      </c>
      <c r="AE135" s="29">
        <v>1</v>
      </c>
    </row>
    <row r="136" spans="2:31" x14ac:dyDescent="0.3">
      <c r="B136" s="27">
        <v>278</v>
      </c>
      <c r="C136" s="28" t="s">
        <v>567</v>
      </c>
      <c r="D136" s="28" t="s">
        <v>382</v>
      </c>
      <c r="E136" s="28">
        <v>1E-4</v>
      </c>
      <c r="F136" s="28">
        <v>2.8500000000000001E-2</v>
      </c>
      <c r="G136" s="28">
        <v>3.7900000000000003E-2</v>
      </c>
      <c r="H136" s="28">
        <v>-1E-4</v>
      </c>
      <c r="I136" s="28">
        <v>-2.9000000000000001E-2</v>
      </c>
      <c r="J136" s="28">
        <v>-3.8600000000000002E-2</v>
      </c>
      <c r="K136" s="29">
        <v>300</v>
      </c>
      <c r="L136" s="29">
        <v>475</v>
      </c>
      <c r="M136" s="30">
        <v>-73.023099999999999</v>
      </c>
      <c r="N136" s="30">
        <v>0.29282446115288224</v>
      </c>
      <c r="O136" s="29">
        <v>1</v>
      </c>
      <c r="R136" s="27">
        <v>278</v>
      </c>
      <c r="S136" s="28" t="s">
        <v>567</v>
      </c>
      <c r="T136" s="28" t="s">
        <v>382</v>
      </c>
      <c r="U136" s="28">
        <v>1E-4</v>
      </c>
      <c r="V136" s="28">
        <v>2.8500000000000001E-2</v>
      </c>
      <c r="W136" s="28">
        <v>3.7900000000000003E-2</v>
      </c>
      <c r="X136" s="28">
        <v>-1E-4</v>
      </c>
      <c r="Y136" s="28">
        <v>-2.9000000000000001E-2</v>
      </c>
      <c r="Z136" s="28">
        <v>-3.8600000000000002E-2</v>
      </c>
      <c r="AA136" s="29">
        <v>300</v>
      </c>
      <c r="AB136" s="29">
        <v>475</v>
      </c>
      <c r="AC136" s="30">
        <v>-73.139300000000006</v>
      </c>
      <c r="AD136" s="30">
        <v>0.29329042606516292</v>
      </c>
      <c r="AE136" s="29">
        <v>1</v>
      </c>
    </row>
    <row r="137" spans="2:31" x14ac:dyDescent="0.3">
      <c r="B137" s="27">
        <v>278</v>
      </c>
      <c r="C137" s="28" t="s">
        <v>568</v>
      </c>
      <c r="D137" s="28" t="s">
        <v>384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75.361800000000002</v>
      </c>
      <c r="N137" s="30">
        <v>0.3022027067669173</v>
      </c>
      <c r="O137" s="29">
        <v>1</v>
      </c>
      <c r="R137" s="27">
        <v>278</v>
      </c>
      <c r="S137" s="28" t="s">
        <v>568</v>
      </c>
      <c r="T137" s="28" t="s">
        <v>384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62.834400000000002</v>
      </c>
      <c r="AD137" s="30">
        <v>0.25196751879699247</v>
      </c>
      <c r="AE137" s="29">
        <v>1</v>
      </c>
    </row>
    <row r="138" spans="2:31" x14ac:dyDescent="0.3">
      <c r="B138" s="27">
        <v>281</v>
      </c>
      <c r="C138" s="28" t="s">
        <v>570</v>
      </c>
      <c r="D138" s="28" t="s">
        <v>382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-68.535200000000003</v>
      </c>
      <c r="N138" s="30">
        <v>0.27482786967418543</v>
      </c>
      <c r="O138" s="29">
        <v>1</v>
      </c>
      <c r="R138" s="27">
        <v>281</v>
      </c>
      <c r="S138" s="28" t="s">
        <v>570</v>
      </c>
      <c r="T138" s="28" t="s">
        <v>382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-68.355900000000005</v>
      </c>
      <c r="AD138" s="30">
        <v>0.27410887218045116</v>
      </c>
      <c r="AE138" s="29">
        <v>1</v>
      </c>
    </row>
    <row r="139" spans="2:31" x14ac:dyDescent="0.3">
      <c r="B139" s="27">
        <v>281</v>
      </c>
      <c r="C139" s="28" t="s">
        <v>571</v>
      </c>
      <c r="D139" s="28" t="s">
        <v>384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75.361800000000002</v>
      </c>
      <c r="N139" s="30">
        <v>0.3022027067669173</v>
      </c>
      <c r="O139" s="29">
        <v>1</v>
      </c>
      <c r="R139" s="27">
        <v>281</v>
      </c>
      <c r="S139" s="28" t="s">
        <v>571</v>
      </c>
      <c r="T139" s="28" t="s">
        <v>384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62.834400000000002</v>
      </c>
      <c r="AD139" s="30">
        <v>0.25196751879699247</v>
      </c>
      <c r="AE139" s="29">
        <v>1</v>
      </c>
    </row>
    <row r="140" spans="2:31" x14ac:dyDescent="0.3">
      <c r="B140" s="27">
        <v>284</v>
      </c>
      <c r="C140" s="28" t="s">
        <v>573</v>
      </c>
      <c r="D140" s="28" t="s">
        <v>382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-67.873599999999996</v>
      </c>
      <c r="N140" s="30">
        <v>0.27217483709273177</v>
      </c>
      <c r="O140" s="29">
        <v>1</v>
      </c>
      <c r="R140" s="27">
        <v>284</v>
      </c>
      <c r="S140" s="28" t="s">
        <v>573</v>
      </c>
      <c r="T140" s="28" t="s">
        <v>382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-67.828000000000003</v>
      </c>
      <c r="AD140" s="30">
        <v>0.27199197994987467</v>
      </c>
      <c r="AE140" s="29">
        <v>1</v>
      </c>
    </row>
    <row r="141" spans="2:31" x14ac:dyDescent="0.3">
      <c r="B141" s="27">
        <v>284</v>
      </c>
      <c r="C141" s="28" t="s">
        <v>574</v>
      </c>
      <c r="D141" s="28" t="s">
        <v>384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75.361800000000002</v>
      </c>
      <c r="N141" s="30">
        <v>0.3022027067669173</v>
      </c>
      <c r="O141" s="29">
        <v>1</v>
      </c>
      <c r="R141" s="27">
        <v>284</v>
      </c>
      <c r="S141" s="28" t="s">
        <v>574</v>
      </c>
      <c r="T141" s="28" t="s">
        <v>384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62.834400000000002</v>
      </c>
      <c r="AD141" s="30">
        <v>0.25196751879699247</v>
      </c>
      <c r="AE141" s="29">
        <v>1</v>
      </c>
    </row>
    <row r="142" spans="2:31" x14ac:dyDescent="0.3">
      <c r="B142" s="27">
        <v>287</v>
      </c>
      <c r="C142" s="28" t="s">
        <v>576</v>
      </c>
      <c r="D142" s="28" t="s">
        <v>382</v>
      </c>
      <c r="E142" s="28">
        <v>1E-4</v>
      </c>
      <c r="F142" s="28">
        <v>2.8500000000000001E-2</v>
      </c>
      <c r="G142" s="28">
        <v>3.7900000000000003E-2</v>
      </c>
      <c r="H142" s="28">
        <v>-1E-4</v>
      </c>
      <c r="I142" s="28">
        <v>-2.9000000000000001E-2</v>
      </c>
      <c r="J142" s="28">
        <v>-3.8600000000000002E-2</v>
      </c>
      <c r="K142" s="29">
        <v>300</v>
      </c>
      <c r="L142" s="29">
        <v>475</v>
      </c>
      <c r="M142" s="30">
        <v>-75.853200000000001</v>
      </c>
      <c r="N142" s="30">
        <v>0.30417323308270677</v>
      </c>
      <c r="O142" s="29">
        <v>1</v>
      </c>
      <c r="R142" s="27">
        <v>287</v>
      </c>
      <c r="S142" s="28" t="s">
        <v>576</v>
      </c>
      <c r="T142" s="28" t="s">
        <v>382</v>
      </c>
      <c r="U142" s="28">
        <v>1E-4</v>
      </c>
      <c r="V142" s="28">
        <v>2.8500000000000001E-2</v>
      </c>
      <c r="W142" s="28">
        <v>3.7900000000000003E-2</v>
      </c>
      <c r="X142" s="28">
        <v>-1E-4</v>
      </c>
      <c r="Y142" s="28">
        <v>-2.9000000000000001E-2</v>
      </c>
      <c r="Z142" s="28">
        <v>-3.8600000000000002E-2</v>
      </c>
      <c r="AA142" s="29">
        <v>300</v>
      </c>
      <c r="AB142" s="29">
        <v>475</v>
      </c>
      <c r="AC142" s="30">
        <v>-75.930400000000006</v>
      </c>
      <c r="AD142" s="30">
        <v>0.30448280701754388</v>
      </c>
      <c r="AE142" s="29">
        <v>1</v>
      </c>
    </row>
    <row r="143" spans="2:31" x14ac:dyDescent="0.3">
      <c r="B143" s="27">
        <v>287</v>
      </c>
      <c r="C143" s="28" t="s">
        <v>577</v>
      </c>
      <c r="D143" s="28" t="s">
        <v>384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75.361800000000002</v>
      </c>
      <c r="N143" s="30">
        <v>0.3022027067669173</v>
      </c>
      <c r="O143" s="29">
        <v>1</v>
      </c>
      <c r="R143" s="27">
        <v>287</v>
      </c>
      <c r="S143" s="28" t="s">
        <v>577</v>
      </c>
      <c r="T143" s="28" t="s">
        <v>384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62.834400000000002</v>
      </c>
      <c r="AD143" s="30">
        <v>0.25196751879699247</v>
      </c>
      <c r="AE143" s="29">
        <v>1</v>
      </c>
    </row>
    <row r="144" spans="2:31" x14ac:dyDescent="0.3">
      <c r="B144" s="27">
        <v>290</v>
      </c>
      <c r="C144" s="28" t="s">
        <v>579</v>
      </c>
      <c r="D144" s="28" t="s">
        <v>382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-64.764899999999997</v>
      </c>
      <c r="N144" s="30">
        <v>0.25970887218045108</v>
      </c>
      <c r="O144" s="29">
        <v>1</v>
      </c>
      <c r="R144" s="27">
        <v>290</v>
      </c>
      <c r="S144" s="28" t="s">
        <v>579</v>
      </c>
      <c r="T144" s="28" t="s">
        <v>382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-64.378399999999999</v>
      </c>
      <c r="AD144" s="30">
        <v>0.25815899749373433</v>
      </c>
      <c r="AE144" s="29">
        <v>1</v>
      </c>
    </row>
    <row r="145" spans="2:31" x14ac:dyDescent="0.3">
      <c r="B145" s="27">
        <v>290</v>
      </c>
      <c r="C145" s="28" t="s">
        <v>580</v>
      </c>
      <c r="D145" s="28" t="s">
        <v>384</v>
      </c>
      <c r="E145" s="28">
        <v>1E-4</v>
      </c>
      <c r="F145" s="28">
        <v>2.8400000000000002E-2</v>
      </c>
      <c r="G145" s="28">
        <v>3.7900000000000003E-2</v>
      </c>
      <c r="H145" s="28">
        <v>-1E-4</v>
      </c>
      <c r="I145" s="28">
        <v>-2.8400000000000002E-2</v>
      </c>
      <c r="J145" s="28">
        <v>-3.7900000000000003E-2</v>
      </c>
      <c r="K145" s="29">
        <v>300</v>
      </c>
      <c r="L145" s="29">
        <v>475</v>
      </c>
      <c r="M145" s="30">
        <v>75.361800000000002</v>
      </c>
      <c r="N145" s="30">
        <v>0.3022027067669173</v>
      </c>
      <c r="O145" s="29">
        <v>1</v>
      </c>
      <c r="R145" s="27">
        <v>290</v>
      </c>
      <c r="S145" s="28" t="s">
        <v>580</v>
      </c>
      <c r="T145" s="28" t="s">
        <v>384</v>
      </c>
      <c r="U145" s="28">
        <v>1E-4</v>
      </c>
      <c r="V145" s="28">
        <v>2.8400000000000002E-2</v>
      </c>
      <c r="W145" s="28">
        <v>3.7900000000000003E-2</v>
      </c>
      <c r="X145" s="28">
        <v>-1E-4</v>
      </c>
      <c r="Y145" s="28">
        <v>-2.8400000000000002E-2</v>
      </c>
      <c r="Z145" s="28">
        <v>-3.7900000000000003E-2</v>
      </c>
      <c r="AA145" s="29">
        <v>300</v>
      </c>
      <c r="AB145" s="29">
        <v>475</v>
      </c>
      <c r="AC145" s="30">
        <v>62.834400000000002</v>
      </c>
      <c r="AD145" s="30">
        <v>0.25196751879699247</v>
      </c>
      <c r="AE145" s="29">
        <v>1</v>
      </c>
    </row>
    <row r="146" spans="2:31" x14ac:dyDescent="0.3">
      <c r="B146" s="27">
        <v>306</v>
      </c>
      <c r="C146" s="28" t="s">
        <v>582</v>
      </c>
      <c r="D146" s="28" t="s">
        <v>382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-2.7799999999999998E-2</v>
      </c>
      <c r="J146" s="28">
        <v>-3.6999999999999998E-2</v>
      </c>
      <c r="K146" s="29">
        <v>300</v>
      </c>
      <c r="L146" s="29">
        <v>475</v>
      </c>
      <c r="M146" s="30">
        <v>4.07</v>
      </c>
      <c r="N146" s="30">
        <v>1.6320802005012534E-2</v>
      </c>
      <c r="O146" s="29">
        <v>1</v>
      </c>
      <c r="R146" s="27">
        <v>306</v>
      </c>
      <c r="S146" s="28" t="s">
        <v>582</v>
      </c>
      <c r="T146" s="28" t="s">
        <v>382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-2.7799999999999998E-2</v>
      </c>
      <c r="Z146" s="28">
        <v>-3.6999999999999998E-2</v>
      </c>
      <c r="AA146" s="29">
        <v>300</v>
      </c>
      <c r="AB146" s="29">
        <v>475</v>
      </c>
      <c r="AC146" s="30">
        <v>2.8649</v>
      </c>
      <c r="AD146" s="30">
        <v>1.1488320802005013E-2</v>
      </c>
      <c r="AE146" s="29">
        <v>1</v>
      </c>
    </row>
    <row r="147" spans="2:31" x14ac:dyDescent="0.3">
      <c r="B147" s="27">
        <v>306</v>
      </c>
      <c r="C147" s="28" t="s">
        <v>583</v>
      </c>
      <c r="D147" s="28" t="s">
        <v>384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75.361800000000002</v>
      </c>
      <c r="N147" s="30">
        <v>0.3022027067669173</v>
      </c>
      <c r="O147" s="29">
        <v>1</v>
      </c>
      <c r="R147" s="27">
        <v>306</v>
      </c>
      <c r="S147" s="28" t="s">
        <v>583</v>
      </c>
      <c r="T147" s="28" t="s">
        <v>384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62.834400000000002</v>
      </c>
      <c r="AD147" s="30">
        <v>0.25196751879699247</v>
      </c>
      <c r="AE147" s="29">
        <v>1</v>
      </c>
    </row>
    <row r="148" spans="2:31" x14ac:dyDescent="0.3">
      <c r="B148" s="27">
        <v>307</v>
      </c>
      <c r="C148" s="28" t="s">
        <v>585</v>
      </c>
      <c r="D148" s="28" t="s">
        <v>382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6.5663</v>
      </c>
      <c r="N148" s="30">
        <v>2.6331027568922305E-2</v>
      </c>
      <c r="O148" s="29">
        <v>1</v>
      </c>
      <c r="R148" s="27">
        <v>307</v>
      </c>
      <c r="S148" s="28" t="s">
        <v>585</v>
      </c>
      <c r="T148" s="28" t="s">
        <v>382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5.2946</v>
      </c>
      <c r="AD148" s="30">
        <v>2.1231478696741857E-2</v>
      </c>
      <c r="AE148" s="29">
        <v>1</v>
      </c>
    </row>
    <row r="149" spans="2:31" x14ac:dyDescent="0.3">
      <c r="B149" s="27">
        <v>307</v>
      </c>
      <c r="C149" s="28" t="s">
        <v>586</v>
      </c>
      <c r="D149" s="28" t="s">
        <v>384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75.361800000000002</v>
      </c>
      <c r="N149" s="30">
        <v>0.3022027067669173</v>
      </c>
      <c r="O149" s="29">
        <v>1</v>
      </c>
      <c r="R149" s="27">
        <v>307</v>
      </c>
      <c r="S149" s="28" t="s">
        <v>586</v>
      </c>
      <c r="T149" s="28" t="s">
        <v>384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62.834400000000002</v>
      </c>
      <c r="AD149" s="30">
        <v>0.25196751879699247</v>
      </c>
      <c r="AE149" s="29">
        <v>1</v>
      </c>
    </row>
    <row r="150" spans="2:31" x14ac:dyDescent="0.3">
      <c r="B150" s="27">
        <v>308</v>
      </c>
      <c r="C150" s="28" t="s">
        <v>587</v>
      </c>
      <c r="D150" s="28" t="s">
        <v>382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8.5861000000000001</v>
      </c>
      <c r="N150" s="30">
        <v>3.4430476190476192E-2</v>
      </c>
      <c r="O150" s="29">
        <v>1</v>
      </c>
      <c r="R150" s="27">
        <v>308</v>
      </c>
      <c r="S150" s="28" t="s">
        <v>587</v>
      </c>
      <c r="T150" s="28" t="s">
        <v>382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7.2050000000000001</v>
      </c>
      <c r="AD150" s="30">
        <v>2.8892230576441101E-2</v>
      </c>
      <c r="AE150" s="29">
        <v>1</v>
      </c>
    </row>
    <row r="151" spans="2:31" x14ac:dyDescent="0.3">
      <c r="B151" s="27">
        <v>308</v>
      </c>
      <c r="C151" s="28" t="s">
        <v>588</v>
      </c>
      <c r="D151" s="28" t="s">
        <v>384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75.361800000000002</v>
      </c>
      <c r="N151" s="30">
        <v>0.3022027067669173</v>
      </c>
      <c r="O151" s="29">
        <v>1</v>
      </c>
      <c r="R151" s="27">
        <v>308</v>
      </c>
      <c r="S151" s="28" t="s">
        <v>588</v>
      </c>
      <c r="T151" s="28" t="s">
        <v>384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62.834400000000002</v>
      </c>
      <c r="AD151" s="30">
        <v>0.25196751879699247</v>
      </c>
      <c r="AE151" s="29">
        <v>1</v>
      </c>
    </row>
    <row r="152" spans="2:31" x14ac:dyDescent="0.3">
      <c r="B152" s="27">
        <v>309</v>
      </c>
      <c r="C152" s="28" t="s">
        <v>589</v>
      </c>
      <c r="D152" s="28" t="s">
        <v>382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5.7965</v>
      </c>
      <c r="N152" s="30">
        <v>2.3244110275689223E-2</v>
      </c>
      <c r="O152" s="29">
        <v>1</v>
      </c>
      <c r="R152" s="27">
        <v>309</v>
      </c>
      <c r="S152" s="28" t="s">
        <v>589</v>
      </c>
      <c r="T152" s="28" t="s">
        <v>382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4.3890000000000002</v>
      </c>
      <c r="AD152" s="30">
        <v>1.7600000000000001E-2</v>
      </c>
      <c r="AE152" s="29">
        <v>1</v>
      </c>
    </row>
    <row r="153" spans="2:31" x14ac:dyDescent="0.3">
      <c r="B153" s="27">
        <v>309</v>
      </c>
      <c r="C153" s="28" t="s">
        <v>590</v>
      </c>
      <c r="D153" s="28" t="s">
        <v>384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75.361800000000002</v>
      </c>
      <c r="N153" s="30">
        <v>0.3022027067669173</v>
      </c>
      <c r="O153" s="29">
        <v>1</v>
      </c>
      <c r="R153" s="27">
        <v>309</v>
      </c>
      <c r="S153" s="28" t="s">
        <v>590</v>
      </c>
      <c r="T153" s="28" t="s">
        <v>384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62.834400000000002</v>
      </c>
      <c r="AD153" s="30">
        <v>0.25196751879699247</v>
      </c>
      <c r="AE153" s="29">
        <v>1</v>
      </c>
    </row>
    <row r="154" spans="2:31" x14ac:dyDescent="0.3">
      <c r="B154" s="27">
        <v>310</v>
      </c>
      <c r="C154" s="28" t="s">
        <v>592</v>
      </c>
      <c r="D154" s="28" t="s">
        <v>382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-2.7995000000000001</v>
      </c>
      <c r="N154" s="30">
        <v>1.1226065162907268E-2</v>
      </c>
      <c r="O154" s="29">
        <v>1</v>
      </c>
      <c r="R154" s="27">
        <v>310</v>
      </c>
      <c r="S154" s="28" t="s">
        <v>592</v>
      </c>
      <c r="T154" s="28" t="s">
        <v>382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-3.8308</v>
      </c>
      <c r="AD154" s="30">
        <v>1.5361604010025063E-2</v>
      </c>
      <c r="AE154" s="29">
        <v>1</v>
      </c>
    </row>
    <row r="155" spans="2:31" x14ac:dyDescent="0.3">
      <c r="B155" s="27">
        <v>310</v>
      </c>
      <c r="C155" s="28" t="s">
        <v>593</v>
      </c>
      <c r="D155" s="28" t="s">
        <v>384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-2.7799999999999998E-2</v>
      </c>
      <c r="J155" s="28">
        <v>-3.6999999999999998E-2</v>
      </c>
      <c r="K155" s="29">
        <v>300</v>
      </c>
      <c r="L155" s="29">
        <v>475</v>
      </c>
      <c r="M155" s="30">
        <v>75.361800000000002</v>
      </c>
      <c r="N155" s="30">
        <v>0.3022027067669173</v>
      </c>
      <c r="O155" s="29">
        <v>1</v>
      </c>
      <c r="R155" s="27">
        <v>310</v>
      </c>
      <c r="S155" s="28" t="s">
        <v>593</v>
      </c>
      <c r="T155" s="28" t="s">
        <v>384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-2.7799999999999998E-2</v>
      </c>
      <c r="Z155" s="28">
        <v>-3.6999999999999998E-2</v>
      </c>
      <c r="AA155" s="29">
        <v>300</v>
      </c>
      <c r="AB155" s="29">
        <v>475</v>
      </c>
      <c r="AC155" s="30">
        <v>62.834400000000002</v>
      </c>
      <c r="AD155" s="30">
        <v>0.25196751879699247</v>
      </c>
      <c r="AE155" s="29">
        <v>1</v>
      </c>
    </row>
    <row r="156" spans="2:31" x14ac:dyDescent="0.3">
      <c r="B156" s="27">
        <v>105</v>
      </c>
      <c r="C156" s="28" t="s">
        <v>595</v>
      </c>
      <c r="D156" s="28" t="s">
        <v>382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-2.7799999999999998E-2</v>
      </c>
      <c r="J156" s="28">
        <v>-3.6999999999999998E-2</v>
      </c>
      <c r="K156" s="29">
        <v>300</v>
      </c>
      <c r="L156" s="29">
        <v>475</v>
      </c>
      <c r="M156" s="30">
        <v>9.0595999999999997</v>
      </c>
      <c r="N156" s="30">
        <v>3.6329223057644112E-2</v>
      </c>
      <c r="O156" s="29">
        <v>1</v>
      </c>
      <c r="R156" s="27">
        <v>105</v>
      </c>
      <c r="S156" s="28" t="s">
        <v>595</v>
      </c>
      <c r="T156" s="28" t="s">
        <v>382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-2.7799999999999998E-2</v>
      </c>
      <c r="Z156" s="28">
        <v>-3.6999999999999998E-2</v>
      </c>
      <c r="AA156" s="29">
        <v>300</v>
      </c>
      <c r="AB156" s="29">
        <v>475</v>
      </c>
      <c r="AC156" s="30">
        <v>10.714600000000001</v>
      </c>
      <c r="AD156" s="30">
        <v>4.2965814536340852E-2</v>
      </c>
      <c r="AE156" s="29">
        <v>1</v>
      </c>
    </row>
    <row r="157" spans="2:31" x14ac:dyDescent="0.3">
      <c r="B157" s="27">
        <v>105</v>
      </c>
      <c r="C157" s="28" t="s">
        <v>596</v>
      </c>
      <c r="D157" s="28" t="s">
        <v>384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75.361800000000002</v>
      </c>
      <c r="N157" s="30">
        <v>0.3022027067669173</v>
      </c>
      <c r="O157" s="29">
        <v>1</v>
      </c>
      <c r="R157" s="27">
        <v>105</v>
      </c>
      <c r="S157" s="28" t="s">
        <v>596</v>
      </c>
      <c r="T157" s="28" t="s">
        <v>384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62.834400000000002</v>
      </c>
      <c r="AD157" s="30">
        <v>0.25196751879699247</v>
      </c>
      <c r="AE157" s="29">
        <v>1</v>
      </c>
    </row>
    <row r="158" spans="2:31" x14ac:dyDescent="0.3">
      <c r="B158" s="27">
        <v>106</v>
      </c>
      <c r="C158" s="28" t="s">
        <v>598</v>
      </c>
      <c r="D158" s="28" t="s">
        <v>382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-1.4782</v>
      </c>
      <c r="N158" s="30">
        <v>5.9276190476190479E-3</v>
      </c>
      <c r="O158" s="29">
        <v>1</v>
      </c>
      <c r="R158" s="27">
        <v>106</v>
      </c>
      <c r="S158" s="28" t="s">
        <v>598</v>
      </c>
      <c r="T158" s="28" t="s">
        <v>382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0.29210000000000003</v>
      </c>
      <c r="AD158" s="30">
        <v>1.1713283208020051E-3</v>
      </c>
      <c r="AE158" s="29">
        <v>1</v>
      </c>
    </row>
    <row r="159" spans="2:31" x14ac:dyDescent="0.3">
      <c r="B159" s="27">
        <v>106</v>
      </c>
      <c r="C159" s="28" t="s">
        <v>599</v>
      </c>
      <c r="D159" s="28" t="s">
        <v>384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75.361800000000002</v>
      </c>
      <c r="N159" s="30">
        <v>0.3022027067669173</v>
      </c>
      <c r="O159" s="29">
        <v>1</v>
      </c>
      <c r="R159" s="27">
        <v>106</v>
      </c>
      <c r="S159" s="28" t="s">
        <v>599</v>
      </c>
      <c r="T159" s="28" t="s">
        <v>384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62.834400000000002</v>
      </c>
      <c r="AD159" s="30">
        <v>0.25196751879699247</v>
      </c>
      <c r="AE159" s="29">
        <v>1</v>
      </c>
    </row>
    <row r="160" spans="2:31" x14ac:dyDescent="0.3">
      <c r="B160" s="27">
        <v>107</v>
      </c>
      <c r="C160" s="28" t="s">
        <v>600</v>
      </c>
      <c r="D160" s="28" t="s">
        <v>382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-25.484000000000002</v>
      </c>
      <c r="N160" s="30">
        <v>0.10219147869674186</v>
      </c>
      <c r="O160" s="29">
        <v>1</v>
      </c>
      <c r="R160" s="27">
        <v>107</v>
      </c>
      <c r="S160" s="28" t="s">
        <v>600</v>
      </c>
      <c r="T160" s="28" t="s">
        <v>382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-21.145700000000001</v>
      </c>
      <c r="AD160" s="30">
        <v>8.4794786967418545E-2</v>
      </c>
      <c r="AE160" s="29">
        <v>1</v>
      </c>
    </row>
    <row r="161" spans="2:31" x14ac:dyDescent="0.3">
      <c r="B161" s="27">
        <v>107</v>
      </c>
      <c r="C161" s="28" t="s">
        <v>601</v>
      </c>
      <c r="D161" s="28" t="s">
        <v>384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75.361800000000002</v>
      </c>
      <c r="N161" s="30">
        <v>0.3022027067669173</v>
      </c>
      <c r="O161" s="29">
        <v>1</v>
      </c>
      <c r="R161" s="27">
        <v>107</v>
      </c>
      <c r="S161" s="28" t="s">
        <v>601</v>
      </c>
      <c r="T161" s="28" t="s">
        <v>384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62.834400000000002</v>
      </c>
      <c r="AD161" s="30">
        <v>0.25196751879699247</v>
      </c>
      <c r="AE161" s="29">
        <v>1</v>
      </c>
    </row>
    <row r="162" spans="2:31" x14ac:dyDescent="0.3">
      <c r="B162" s="27">
        <v>108</v>
      </c>
      <c r="C162" s="28" t="s">
        <v>602</v>
      </c>
      <c r="D162" s="28" t="s">
        <v>382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-10.8188</v>
      </c>
      <c r="N162" s="30">
        <v>4.3383659147869673E-2</v>
      </c>
      <c r="O162" s="29">
        <v>1</v>
      </c>
      <c r="R162" s="27">
        <v>108</v>
      </c>
      <c r="S162" s="28" t="s">
        <v>602</v>
      </c>
      <c r="T162" s="28" t="s">
        <v>382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-6.6599000000000004</v>
      </c>
      <c r="AD162" s="30">
        <v>2.6706365914786971E-2</v>
      </c>
      <c r="AE162" s="29">
        <v>1</v>
      </c>
    </row>
    <row r="163" spans="2:31" x14ac:dyDescent="0.3">
      <c r="B163" s="27">
        <v>108</v>
      </c>
      <c r="C163" s="28" t="s">
        <v>603</v>
      </c>
      <c r="D163" s="28" t="s">
        <v>384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75.361800000000002</v>
      </c>
      <c r="N163" s="30">
        <v>0.3022027067669173</v>
      </c>
      <c r="O163" s="29">
        <v>1</v>
      </c>
      <c r="R163" s="27">
        <v>108</v>
      </c>
      <c r="S163" s="28" t="s">
        <v>603</v>
      </c>
      <c r="T163" s="28" t="s">
        <v>384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62.834400000000002</v>
      </c>
      <c r="AD163" s="30">
        <v>0.25196751879699247</v>
      </c>
      <c r="AE163" s="29">
        <v>1</v>
      </c>
    </row>
    <row r="164" spans="2:31" x14ac:dyDescent="0.3">
      <c r="B164" s="27">
        <v>109</v>
      </c>
      <c r="C164" s="28" t="s">
        <v>605</v>
      </c>
      <c r="D164" s="28" t="s">
        <v>382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11.58</v>
      </c>
      <c r="N164" s="30">
        <v>4.6436090225563907E-2</v>
      </c>
      <c r="O164" s="29">
        <v>1</v>
      </c>
      <c r="R164" s="27">
        <v>109</v>
      </c>
      <c r="S164" s="28" t="s">
        <v>605</v>
      </c>
      <c r="T164" s="28" t="s">
        <v>382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10.725099999999999</v>
      </c>
      <c r="AD164" s="30">
        <v>4.3007919799498744E-2</v>
      </c>
      <c r="AE164" s="29">
        <v>1</v>
      </c>
    </row>
    <row r="165" spans="2:31" x14ac:dyDescent="0.3">
      <c r="B165" s="27">
        <v>109</v>
      </c>
      <c r="C165" s="28" t="s">
        <v>606</v>
      </c>
      <c r="D165" s="28" t="s">
        <v>384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-2.7799999999999998E-2</v>
      </c>
      <c r="J165" s="28">
        <v>-3.6999999999999998E-2</v>
      </c>
      <c r="K165" s="29">
        <v>300</v>
      </c>
      <c r="L165" s="29">
        <v>475</v>
      </c>
      <c r="M165" s="30">
        <v>75.361800000000002</v>
      </c>
      <c r="N165" s="30">
        <v>0.3022027067669173</v>
      </c>
      <c r="O165" s="29">
        <v>1</v>
      </c>
      <c r="R165" s="27">
        <v>109</v>
      </c>
      <c r="S165" s="28" t="s">
        <v>606</v>
      </c>
      <c r="T165" s="28" t="s">
        <v>384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-2.7799999999999998E-2</v>
      </c>
      <c r="Z165" s="28">
        <v>-3.6999999999999998E-2</v>
      </c>
      <c r="AA165" s="29">
        <v>300</v>
      </c>
      <c r="AB165" s="29">
        <v>475</v>
      </c>
      <c r="AC165" s="30">
        <v>62.834400000000002</v>
      </c>
      <c r="AD165" s="30">
        <v>0.25196751879699247</v>
      </c>
      <c r="AE165" s="29">
        <v>1</v>
      </c>
    </row>
    <row r="166" spans="2:31" x14ac:dyDescent="0.3">
      <c r="B166" s="27">
        <v>87</v>
      </c>
      <c r="C166" s="28" t="s">
        <v>608</v>
      </c>
      <c r="D166" s="28" t="s">
        <v>382</v>
      </c>
      <c r="E166" s="28">
        <v>1E-4</v>
      </c>
      <c r="F166" s="28">
        <v>2.8400000000000002E-2</v>
      </c>
      <c r="G166" s="28">
        <v>3.7900000000000003E-2</v>
      </c>
      <c r="H166" s="28">
        <v>-1E-4</v>
      </c>
      <c r="I166" s="28">
        <v>-2.8400000000000002E-2</v>
      </c>
      <c r="J166" s="28">
        <v>-3.7900000000000003E-2</v>
      </c>
      <c r="K166" s="29">
        <v>300</v>
      </c>
      <c r="L166" s="29">
        <v>475</v>
      </c>
      <c r="M166" s="30">
        <v>-42.338500000000003</v>
      </c>
      <c r="N166" s="30">
        <v>0.16977844611528822</v>
      </c>
      <c r="O166" s="29">
        <v>1</v>
      </c>
      <c r="R166" s="27">
        <v>87</v>
      </c>
      <c r="S166" s="28" t="s">
        <v>608</v>
      </c>
      <c r="T166" s="28" t="s">
        <v>382</v>
      </c>
      <c r="U166" s="28">
        <v>1E-4</v>
      </c>
      <c r="V166" s="28">
        <v>2.8400000000000002E-2</v>
      </c>
      <c r="W166" s="28">
        <v>3.7900000000000003E-2</v>
      </c>
      <c r="X166" s="28">
        <v>-1E-4</v>
      </c>
      <c r="Y166" s="28">
        <v>-2.8400000000000002E-2</v>
      </c>
      <c r="Z166" s="28">
        <v>-3.7900000000000003E-2</v>
      </c>
      <c r="AA166" s="29">
        <v>300</v>
      </c>
      <c r="AB166" s="29">
        <v>475</v>
      </c>
      <c r="AC166" s="30">
        <v>-42.6648</v>
      </c>
      <c r="AD166" s="30">
        <v>0.17108691729323308</v>
      </c>
      <c r="AE166" s="29">
        <v>1</v>
      </c>
    </row>
    <row r="167" spans="2:31" x14ac:dyDescent="0.3">
      <c r="B167" s="27">
        <v>87</v>
      </c>
      <c r="C167" s="28" t="s">
        <v>609</v>
      </c>
      <c r="D167" s="28" t="s">
        <v>384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-2.86E-2</v>
      </c>
      <c r="J167" s="28">
        <v>-3.8100000000000002E-2</v>
      </c>
      <c r="K167" s="29">
        <v>300</v>
      </c>
      <c r="L167" s="29">
        <v>475</v>
      </c>
      <c r="M167" s="30">
        <v>75.361800000000002</v>
      </c>
      <c r="N167" s="30">
        <v>0.3022027067669173</v>
      </c>
      <c r="O167" s="29">
        <v>1</v>
      </c>
      <c r="R167" s="27">
        <v>87</v>
      </c>
      <c r="S167" s="28" t="s">
        <v>609</v>
      </c>
      <c r="T167" s="28" t="s">
        <v>384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-2.86E-2</v>
      </c>
      <c r="Z167" s="28">
        <v>-3.8100000000000002E-2</v>
      </c>
      <c r="AA167" s="29">
        <v>300</v>
      </c>
      <c r="AB167" s="29">
        <v>475</v>
      </c>
      <c r="AC167" s="30">
        <v>62.834400000000002</v>
      </c>
      <c r="AD167" s="30">
        <v>0.25196751879699247</v>
      </c>
      <c r="AE167" s="29">
        <v>1</v>
      </c>
    </row>
    <row r="168" spans="2:31" x14ac:dyDescent="0.3">
      <c r="B168" s="27">
        <v>90</v>
      </c>
      <c r="C168" s="28" t="s">
        <v>611</v>
      </c>
      <c r="D168" s="28" t="s">
        <v>382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-64.916799999999995</v>
      </c>
      <c r="N168" s="30">
        <v>0.26031799498746866</v>
      </c>
      <c r="O168" s="29">
        <v>1</v>
      </c>
      <c r="R168" s="27">
        <v>90</v>
      </c>
      <c r="S168" s="28" t="s">
        <v>611</v>
      </c>
      <c r="T168" s="28" t="s">
        <v>382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-65.029600000000002</v>
      </c>
      <c r="AD168" s="30">
        <v>0.26077032581453635</v>
      </c>
      <c r="AE168" s="29">
        <v>1</v>
      </c>
    </row>
    <row r="169" spans="2:31" x14ac:dyDescent="0.3">
      <c r="B169" s="27">
        <v>90</v>
      </c>
      <c r="C169" s="28" t="s">
        <v>612</v>
      </c>
      <c r="D169" s="28" t="s">
        <v>384</v>
      </c>
      <c r="E169" s="28">
        <v>1E-4</v>
      </c>
      <c r="F169" s="28">
        <v>2.8500000000000001E-2</v>
      </c>
      <c r="G169" s="28">
        <v>3.7900000000000003E-2</v>
      </c>
      <c r="H169" s="28">
        <v>-1E-4</v>
      </c>
      <c r="I169" s="28">
        <v>-2.9000000000000001E-2</v>
      </c>
      <c r="J169" s="28">
        <v>-3.8600000000000002E-2</v>
      </c>
      <c r="K169" s="29">
        <v>300</v>
      </c>
      <c r="L169" s="29">
        <v>475</v>
      </c>
      <c r="M169" s="30">
        <v>75.361800000000002</v>
      </c>
      <c r="N169" s="30">
        <v>0.3022027067669173</v>
      </c>
      <c r="O169" s="29">
        <v>1</v>
      </c>
      <c r="R169" s="27">
        <v>90</v>
      </c>
      <c r="S169" s="28" t="s">
        <v>612</v>
      </c>
      <c r="T169" s="28" t="s">
        <v>384</v>
      </c>
      <c r="U169" s="28">
        <v>1E-4</v>
      </c>
      <c r="V169" s="28">
        <v>2.8500000000000001E-2</v>
      </c>
      <c r="W169" s="28">
        <v>3.7900000000000003E-2</v>
      </c>
      <c r="X169" s="28">
        <v>-1E-4</v>
      </c>
      <c r="Y169" s="28">
        <v>-2.9000000000000001E-2</v>
      </c>
      <c r="Z169" s="28">
        <v>-3.8600000000000002E-2</v>
      </c>
      <c r="AA169" s="29">
        <v>300</v>
      </c>
      <c r="AB169" s="29">
        <v>475</v>
      </c>
      <c r="AC169" s="30">
        <v>62.834400000000002</v>
      </c>
      <c r="AD169" s="30">
        <v>0.25196751879699247</v>
      </c>
      <c r="AE169" s="29">
        <v>1</v>
      </c>
    </row>
    <row r="170" spans="2:31" x14ac:dyDescent="0.3">
      <c r="B170" s="27">
        <v>93</v>
      </c>
      <c r="C170" s="28" t="s">
        <v>614</v>
      </c>
      <c r="D170" s="28" t="s">
        <v>382</v>
      </c>
      <c r="E170" s="28">
        <v>1E-4</v>
      </c>
      <c r="F170" s="28">
        <v>2.8500000000000001E-2</v>
      </c>
      <c r="G170" s="28">
        <v>3.7999999999999999E-2</v>
      </c>
      <c r="H170" s="28">
        <v>-1E-4</v>
      </c>
      <c r="I170" s="28">
        <v>-2.87E-2</v>
      </c>
      <c r="J170" s="28">
        <v>-3.8300000000000001E-2</v>
      </c>
      <c r="K170" s="29">
        <v>300</v>
      </c>
      <c r="L170" s="29">
        <v>475</v>
      </c>
      <c r="M170" s="30">
        <v>-69.118300000000005</v>
      </c>
      <c r="N170" s="30">
        <v>0.27716611528822055</v>
      </c>
      <c r="O170" s="29">
        <v>1</v>
      </c>
      <c r="R170" s="27">
        <v>93</v>
      </c>
      <c r="S170" s="28" t="s">
        <v>614</v>
      </c>
      <c r="T170" s="28" t="s">
        <v>382</v>
      </c>
      <c r="U170" s="28">
        <v>1E-4</v>
      </c>
      <c r="V170" s="28">
        <v>2.8500000000000001E-2</v>
      </c>
      <c r="W170" s="28">
        <v>3.7999999999999999E-2</v>
      </c>
      <c r="X170" s="28">
        <v>-1E-4</v>
      </c>
      <c r="Y170" s="28">
        <v>-2.87E-2</v>
      </c>
      <c r="Z170" s="28">
        <v>-3.8300000000000001E-2</v>
      </c>
      <c r="AA170" s="29">
        <v>300</v>
      </c>
      <c r="AB170" s="29">
        <v>475</v>
      </c>
      <c r="AC170" s="30">
        <v>-69.228300000000004</v>
      </c>
      <c r="AD170" s="30">
        <v>0.27760721804511279</v>
      </c>
      <c r="AE170" s="29">
        <v>1</v>
      </c>
    </row>
    <row r="171" spans="2:31" x14ac:dyDescent="0.3">
      <c r="B171" s="27">
        <v>93</v>
      </c>
      <c r="C171" s="28" t="s">
        <v>615</v>
      </c>
      <c r="D171" s="28" t="s">
        <v>384</v>
      </c>
      <c r="E171" s="28">
        <v>1E-4</v>
      </c>
      <c r="F171" s="28">
        <v>2.8500000000000001E-2</v>
      </c>
      <c r="G171" s="28">
        <v>3.7999999999999999E-2</v>
      </c>
      <c r="H171" s="28">
        <v>-1E-4</v>
      </c>
      <c r="I171" s="28">
        <v>-2.87E-2</v>
      </c>
      <c r="J171" s="28">
        <v>-3.8300000000000001E-2</v>
      </c>
      <c r="K171" s="29">
        <v>300</v>
      </c>
      <c r="L171" s="29">
        <v>475</v>
      </c>
      <c r="M171" s="30">
        <v>75.361800000000002</v>
      </c>
      <c r="N171" s="30">
        <v>0.3022027067669173</v>
      </c>
      <c r="O171" s="29">
        <v>1</v>
      </c>
      <c r="R171" s="27">
        <v>93</v>
      </c>
      <c r="S171" s="28" t="s">
        <v>615</v>
      </c>
      <c r="T171" s="28" t="s">
        <v>384</v>
      </c>
      <c r="U171" s="28">
        <v>1E-4</v>
      </c>
      <c r="V171" s="28">
        <v>2.8500000000000001E-2</v>
      </c>
      <c r="W171" s="28">
        <v>3.7999999999999999E-2</v>
      </c>
      <c r="X171" s="28">
        <v>-1E-4</v>
      </c>
      <c r="Y171" s="28">
        <v>-2.87E-2</v>
      </c>
      <c r="Z171" s="28">
        <v>-3.8300000000000001E-2</v>
      </c>
      <c r="AA171" s="29">
        <v>300</v>
      </c>
      <c r="AB171" s="29">
        <v>475</v>
      </c>
      <c r="AC171" s="30">
        <v>62.834400000000002</v>
      </c>
      <c r="AD171" s="30">
        <v>0.25196751879699247</v>
      </c>
      <c r="AE171" s="29">
        <v>1</v>
      </c>
    </row>
    <row r="172" spans="2:31" x14ac:dyDescent="0.3">
      <c r="B172" s="27">
        <v>96</v>
      </c>
      <c r="C172" s="28" t="s">
        <v>617</v>
      </c>
      <c r="D172" s="28" t="s">
        <v>382</v>
      </c>
      <c r="E172" s="28">
        <v>1E-4</v>
      </c>
      <c r="F172" s="28">
        <v>2.8500000000000001E-2</v>
      </c>
      <c r="G172" s="28">
        <v>3.7999999999999999E-2</v>
      </c>
      <c r="H172" s="28">
        <v>-1E-4</v>
      </c>
      <c r="I172" s="28">
        <v>-2.87E-2</v>
      </c>
      <c r="J172" s="28">
        <v>-3.8300000000000001E-2</v>
      </c>
      <c r="K172" s="29">
        <v>300</v>
      </c>
      <c r="L172" s="29">
        <v>475</v>
      </c>
      <c r="M172" s="30">
        <v>-71.684100000000001</v>
      </c>
      <c r="N172" s="30">
        <v>0.287455037593985</v>
      </c>
      <c r="O172" s="29">
        <v>1</v>
      </c>
      <c r="R172" s="27">
        <v>96</v>
      </c>
      <c r="S172" s="28" t="s">
        <v>617</v>
      </c>
      <c r="T172" s="28" t="s">
        <v>382</v>
      </c>
      <c r="U172" s="28">
        <v>1E-4</v>
      </c>
      <c r="V172" s="28">
        <v>2.8500000000000001E-2</v>
      </c>
      <c r="W172" s="28">
        <v>3.7999999999999999E-2</v>
      </c>
      <c r="X172" s="28">
        <v>-1E-4</v>
      </c>
      <c r="Y172" s="28">
        <v>-2.87E-2</v>
      </c>
      <c r="Z172" s="28">
        <v>-3.8300000000000001E-2</v>
      </c>
      <c r="AA172" s="29">
        <v>300</v>
      </c>
      <c r="AB172" s="29">
        <v>475</v>
      </c>
      <c r="AC172" s="30">
        <v>-71.677899999999994</v>
      </c>
      <c r="AD172" s="30">
        <v>0.28743017543859645</v>
      </c>
      <c r="AE172" s="29">
        <v>1</v>
      </c>
    </row>
    <row r="173" spans="2:31" x14ac:dyDescent="0.3">
      <c r="B173" s="27">
        <v>96</v>
      </c>
      <c r="C173" s="28" t="s">
        <v>618</v>
      </c>
      <c r="D173" s="28" t="s">
        <v>384</v>
      </c>
      <c r="E173" s="28">
        <v>1E-4</v>
      </c>
      <c r="F173" s="28">
        <v>2.8500000000000001E-2</v>
      </c>
      <c r="G173" s="28">
        <v>3.7999999999999999E-2</v>
      </c>
      <c r="H173" s="28">
        <v>-1E-4</v>
      </c>
      <c r="I173" s="28">
        <v>-2.87E-2</v>
      </c>
      <c r="J173" s="28">
        <v>-3.8300000000000001E-2</v>
      </c>
      <c r="K173" s="29">
        <v>300</v>
      </c>
      <c r="L173" s="29">
        <v>475</v>
      </c>
      <c r="M173" s="30">
        <v>75.361800000000002</v>
      </c>
      <c r="N173" s="30">
        <v>0.3022027067669173</v>
      </c>
      <c r="O173" s="29">
        <v>1</v>
      </c>
      <c r="R173" s="27">
        <v>96</v>
      </c>
      <c r="S173" s="28" t="s">
        <v>618</v>
      </c>
      <c r="T173" s="28" t="s">
        <v>384</v>
      </c>
      <c r="U173" s="28">
        <v>1E-4</v>
      </c>
      <c r="V173" s="28">
        <v>2.8500000000000001E-2</v>
      </c>
      <c r="W173" s="28">
        <v>3.7999999999999999E-2</v>
      </c>
      <c r="X173" s="28">
        <v>-1E-4</v>
      </c>
      <c r="Y173" s="28">
        <v>-2.87E-2</v>
      </c>
      <c r="Z173" s="28">
        <v>-3.8300000000000001E-2</v>
      </c>
      <c r="AA173" s="29">
        <v>300</v>
      </c>
      <c r="AB173" s="29">
        <v>475</v>
      </c>
      <c r="AC173" s="30">
        <v>62.834400000000002</v>
      </c>
      <c r="AD173" s="30">
        <v>0.25196751879699247</v>
      </c>
      <c r="AE173" s="29">
        <v>1</v>
      </c>
    </row>
    <row r="174" spans="2:31" x14ac:dyDescent="0.3">
      <c r="B174" s="27">
        <v>99</v>
      </c>
      <c r="C174" s="28" t="s">
        <v>620</v>
      </c>
      <c r="D174" s="28" t="s">
        <v>382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-73.194199999999995</v>
      </c>
      <c r="N174" s="30">
        <v>0.29351057644110273</v>
      </c>
      <c r="O174" s="29">
        <v>1</v>
      </c>
      <c r="R174" s="27">
        <v>99</v>
      </c>
      <c r="S174" s="28" t="s">
        <v>620</v>
      </c>
      <c r="T174" s="28" t="s">
        <v>382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-72.883899999999997</v>
      </c>
      <c r="AD174" s="30">
        <v>0.29226626566416036</v>
      </c>
      <c r="AE174" s="29">
        <v>1</v>
      </c>
    </row>
    <row r="175" spans="2:31" x14ac:dyDescent="0.3">
      <c r="B175" s="27">
        <v>99</v>
      </c>
      <c r="C175" s="28" t="s">
        <v>621</v>
      </c>
      <c r="D175" s="28" t="s">
        <v>384</v>
      </c>
      <c r="E175" s="28">
        <v>1E-4</v>
      </c>
      <c r="F175" s="28">
        <v>2.8500000000000001E-2</v>
      </c>
      <c r="G175" s="28">
        <v>3.7900000000000003E-2</v>
      </c>
      <c r="H175" s="28">
        <v>-1E-4</v>
      </c>
      <c r="I175" s="28">
        <v>-2.9000000000000001E-2</v>
      </c>
      <c r="J175" s="28">
        <v>-3.8600000000000002E-2</v>
      </c>
      <c r="K175" s="29">
        <v>300</v>
      </c>
      <c r="L175" s="29">
        <v>475</v>
      </c>
      <c r="M175" s="30">
        <v>75.361800000000002</v>
      </c>
      <c r="N175" s="30">
        <v>0.3022027067669173</v>
      </c>
      <c r="O175" s="29">
        <v>1</v>
      </c>
      <c r="R175" s="27">
        <v>99</v>
      </c>
      <c r="S175" s="28" t="s">
        <v>621</v>
      </c>
      <c r="T175" s="28" t="s">
        <v>384</v>
      </c>
      <c r="U175" s="28">
        <v>1E-4</v>
      </c>
      <c r="V175" s="28">
        <v>2.8500000000000001E-2</v>
      </c>
      <c r="W175" s="28">
        <v>3.7900000000000003E-2</v>
      </c>
      <c r="X175" s="28">
        <v>-1E-4</v>
      </c>
      <c r="Y175" s="28">
        <v>-2.9000000000000001E-2</v>
      </c>
      <c r="Z175" s="28">
        <v>-3.8600000000000002E-2</v>
      </c>
      <c r="AA175" s="29">
        <v>300</v>
      </c>
      <c r="AB175" s="29">
        <v>475</v>
      </c>
      <c r="AC175" s="30">
        <v>62.834400000000002</v>
      </c>
      <c r="AD175" s="30">
        <v>0.25196751879699247</v>
      </c>
      <c r="AE175" s="29">
        <v>1</v>
      </c>
    </row>
    <row r="176" spans="2:31" x14ac:dyDescent="0.3">
      <c r="B176" s="27">
        <v>102</v>
      </c>
      <c r="C176" s="28" t="s">
        <v>623</v>
      </c>
      <c r="D176" s="28" t="s">
        <v>382</v>
      </c>
      <c r="E176" s="28">
        <v>1E-4</v>
      </c>
      <c r="F176" s="28">
        <v>2.8400000000000002E-2</v>
      </c>
      <c r="G176" s="28">
        <v>3.7900000000000003E-2</v>
      </c>
      <c r="H176" s="28">
        <v>-1E-4</v>
      </c>
      <c r="I176" s="28">
        <v>-2.8400000000000002E-2</v>
      </c>
      <c r="J176" s="28">
        <v>-3.7900000000000003E-2</v>
      </c>
      <c r="K176" s="29">
        <v>300</v>
      </c>
      <c r="L176" s="29">
        <v>475</v>
      </c>
      <c r="M176" s="30">
        <v>-67.232799999999997</v>
      </c>
      <c r="N176" s="30">
        <v>0.26960521303258145</v>
      </c>
      <c r="O176" s="29">
        <v>1</v>
      </c>
      <c r="R176" s="27">
        <v>102</v>
      </c>
      <c r="S176" s="28" t="s">
        <v>623</v>
      </c>
      <c r="T176" s="28" t="s">
        <v>382</v>
      </c>
      <c r="U176" s="28">
        <v>1E-4</v>
      </c>
      <c r="V176" s="28">
        <v>2.8400000000000002E-2</v>
      </c>
      <c r="W176" s="28">
        <v>3.7900000000000003E-2</v>
      </c>
      <c r="X176" s="28">
        <v>-1E-4</v>
      </c>
      <c r="Y176" s="28">
        <v>-2.8400000000000002E-2</v>
      </c>
      <c r="Z176" s="28">
        <v>-3.7900000000000003E-2</v>
      </c>
      <c r="AA176" s="29">
        <v>300</v>
      </c>
      <c r="AB176" s="29">
        <v>475</v>
      </c>
      <c r="AC176" s="30">
        <v>-66.863399999999999</v>
      </c>
      <c r="AD176" s="30">
        <v>0.26812390977443606</v>
      </c>
      <c r="AE176" s="29">
        <v>1</v>
      </c>
    </row>
    <row r="177" spans="2:31" x14ac:dyDescent="0.3">
      <c r="B177" s="27">
        <v>102</v>
      </c>
      <c r="C177" s="28" t="s">
        <v>624</v>
      </c>
      <c r="D177" s="28" t="s">
        <v>384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-2.86E-2</v>
      </c>
      <c r="J177" s="28">
        <v>-3.8100000000000002E-2</v>
      </c>
      <c r="K177" s="29">
        <v>300</v>
      </c>
      <c r="L177" s="29">
        <v>475</v>
      </c>
      <c r="M177" s="30">
        <v>75.361800000000002</v>
      </c>
      <c r="N177" s="30">
        <v>0.3022027067669173</v>
      </c>
      <c r="O177" s="29">
        <v>1</v>
      </c>
      <c r="R177" s="27">
        <v>102</v>
      </c>
      <c r="S177" s="28" t="s">
        <v>624</v>
      </c>
      <c r="T177" s="28" t="s">
        <v>384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-2.86E-2</v>
      </c>
      <c r="Z177" s="28">
        <v>-3.8100000000000002E-2</v>
      </c>
      <c r="AA177" s="29">
        <v>300</v>
      </c>
      <c r="AB177" s="29">
        <v>475</v>
      </c>
      <c r="AC177" s="30">
        <v>62.834400000000002</v>
      </c>
      <c r="AD177" s="30">
        <v>0.25196751879699247</v>
      </c>
      <c r="AE177" s="29">
        <v>1</v>
      </c>
    </row>
    <row r="178" spans="2:31" x14ac:dyDescent="0.3">
      <c r="B178" s="27">
        <v>110</v>
      </c>
      <c r="C178" s="28" t="s">
        <v>626</v>
      </c>
      <c r="D178" s="28" t="s">
        <v>382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-2.7900000000000001E-2</v>
      </c>
      <c r="J178" s="28">
        <v>-3.7199999999999997E-2</v>
      </c>
      <c r="K178" s="29">
        <v>300</v>
      </c>
      <c r="L178" s="29">
        <v>475</v>
      </c>
      <c r="M178" s="30">
        <v>18.005400000000002</v>
      </c>
      <c r="N178" s="30">
        <v>7.2202105263157901E-2</v>
      </c>
      <c r="O178" s="29">
        <v>1</v>
      </c>
      <c r="R178" s="27">
        <v>110</v>
      </c>
      <c r="S178" s="28" t="s">
        <v>626</v>
      </c>
      <c r="T178" s="28" t="s">
        <v>382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-2.7900000000000001E-2</v>
      </c>
      <c r="Z178" s="28">
        <v>-3.7199999999999997E-2</v>
      </c>
      <c r="AA178" s="29">
        <v>300</v>
      </c>
      <c r="AB178" s="29">
        <v>475</v>
      </c>
      <c r="AC178" s="30">
        <v>21.0016</v>
      </c>
      <c r="AD178" s="30">
        <v>8.4216942355889723E-2</v>
      </c>
      <c r="AE178" s="29">
        <v>1</v>
      </c>
    </row>
    <row r="179" spans="2:31" x14ac:dyDescent="0.3">
      <c r="B179" s="27">
        <v>110</v>
      </c>
      <c r="C179" s="28" t="s">
        <v>627</v>
      </c>
      <c r="D179" s="28" t="s">
        <v>384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-2.7900000000000001E-2</v>
      </c>
      <c r="J179" s="28">
        <v>-3.7199999999999997E-2</v>
      </c>
      <c r="K179" s="29">
        <v>300</v>
      </c>
      <c r="L179" s="29">
        <v>475</v>
      </c>
      <c r="M179" s="30">
        <v>75.361800000000002</v>
      </c>
      <c r="N179" s="30">
        <v>0.3022027067669173</v>
      </c>
      <c r="O179" s="29">
        <v>1</v>
      </c>
      <c r="R179" s="27">
        <v>110</v>
      </c>
      <c r="S179" s="28" t="s">
        <v>627</v>
      </c>
      <c r="T179" s="28" t="s">
        <v>384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-2.7900000000000001E-2</v>
      </c>
      <c r="Z179" s="28">
        <v>-3.7199999999999997E-2</v>
      </c>
      <c r="AA179" s="29">
        <v>300</v>
      </c>
      <c r="AB179" s="29">
        <v>475</v>
      </c>
      <c r="AC179" s="30">
        <v>62.834400000000002</v>
      </c>
      <c r="AD179" s="30">
        <v>0.25196751879699247</v>
      </c>
      <c r="AE179" s="29">
        <v>1</v>
      </c>
    </row>
    <row r="180" spans="2:31" x14ac:dyDescent="0.3">
      <c r="B180" s="27">
        <v>111</v>
      </c>
      <c r="C180" s="28" t="s">
        <v>629</v>
      </c>
      <c r="D180" s="28" t="s">
        <v>382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-2.7900000000000001E-2</v>
      </c>
      <c r="J180" s="28">
        <v>-3.7199999999999997E-2</v>
      </c>
      <c r="K180" s="29">
        <v>300</v>
      </c>
      <c r="L180" s="29">
        <v>475</v>
      </c>
      <c r="M180" s="30">
        <v>25.812000000000001</v>
      </c>
      <c r="N180" s="30">
        <v>0.10350676691729323</v>
      </c>
      <c r="O180" s="29">
        <v>1</v>
      </c>
      <c r="R180" s="27">
        <v>111</v>
      </c>
      <c r="S180" s="28" t="s">
        <v>629</v>
      </c>
      <c r="T180" s="28" t="s">
        <v>382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-2.7900000000000001E-2</v>
      </c>
      <c r="Z180" s="28">
        <v>-3.7199999999999997E-2</v>
      </c>
      <c r="AA180" s="29">
        <v>300</v>
      </c>
      <c r="AB180" s="29">
        <v>475</v>
      </c>
      <c r="AC180" s="30">
        <v>24.546800000000001</v>
      </c>
      <c r="AD180" s="30">
        <v>9.8433283208020042E-2</v>
      </c>
      <c r="AE180" s="29">
        <v>1</v>
      </c>
    </row>
    <row r="181" spans="2:31" x14ac:dyDescent="0.3">
      <c r="B181" s="27">
        <v>111</v>
      </c>
      <c r="C181" s="28" t="s">
        <v>630</v>
      </c>
      <c r="D181" s="28" t="s">
        <v>384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-2.7900000000000001E-2</v>
      </c>
      <c r="J181" s="28">
        <v>-3.7199999999999997E-2</v>
      </c>
      <c r="K181" s="29">
        <v>300</v>
      </c>
      <c r="L181" s="29">
        <v>475</v>
      </c>
      <c r="M181" s="30">
        <v>75.361800000000002</v>
      </c>
      <c r="N181" s="30">
        <v>0.3022027067669173</v>
      </c>
      <c r="O181" s="29">
        <v>1</v>
      </c>
      <c r="R181" s="27">
        <v>111</v>
      </c>
      <c r="S181" s="28" t="s">
        <v>630</v>
      </c>
      <c r="T181" s="28" t="s">
        <v>384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-2.7900000000000001E-2</v>
      </c>
      <c r="Z181" s="28">
        <v>-3.7199999999999997E-2</v>
      </c>
      <c r="AA181" s="29">
        <v>300</v>
      </c>
      <c r="AB181" s="29">
        <v>475</v>
      </c>
      <c r="AC181" s="30">
        <v>62.834400000000002</v>
      </c>
      <c r="AD181" s="30">
        <v>0.25196751879699247</v>
      </c>
      <c r="AE181" s="29">
        <v>1</v>
      </c>
    </row>
    <row r="182" spans="2:31" x14ac:dyDescent="0.3">
      <c r="B182" s="27">
        <v>112</v>
      </c>
      <c r="C182" s="28" t="s">
        <v>631</v>
      </c>
      <c r="D182" s="28" t="s">
        <v>382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-2.7900000000000001E-2</v>
      </c>
      <c r="J182" s="28">
        <v>-3.7199999999999997E-2</v>
      </c>
      <c r="K182" s="29">
        <v>300</v>
      </c>
      <c r="L182" s="29">
        <v>475</v>
      </c>
      <c r="M182" s="30">
        <v>14.864000000000001</v>
      </c>
      <c r="N182" s="30">
        <v>5.9605012531328321E-2</v>
      </c>
      <c r="O182" s="29">
        <v>1</v>
      </c>
      <c r="R182" s="27">
        <v>112</v>
      </c>
      <c r="S182" s="28" t="s">
        <v>631</v>
      </c>
      <c r="T182" s="28" t="s">
        <v>382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-2.7900000000000001E-2</v>
      </c>
      <c r="Z182" s="28">
        <v>-3.7199999999999997E-2</v>
      </c>
      <c r="AA182" s="29">
        <v>300</v>
      </c>
      <c r="AB182" s="29">
        <v>475</v>
      </c>
      <c r="AC182" s="30">
        <v>14.1518</v>
      </c>
      <c r="AD182" s="30">
        <v>5.674907268170426E-2</v>
      </c>
      <c r="AE182" s="29">
        <v>1</v>
      </c>
    </row>
    <row r="183" spans="2:31" x14ac:dyDescent="0.3">
      <c r="B183" s="27">
        <v>112</v>
      </c>
      <c r="C183" s="28" t="s">
        <v>632</v>
      </c>
      <c r="D183" s="28" t="s">
        <v>384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-2.7900000000000001E-2</v>
      </c>
      <c r="J183" s="28">
        <v>-3.7199999999999997E-2</v>
      </c>
      <c r="K183" s="29">
        <v>300</v>
      </c>
      <c r="L183" s="29">
        <v>475</v>
      </c>
      <c r="M183" s="30">
        <v>75.361800000000002</v>
      </c>
      <c r="N183" s="30">
        <v>0.3022027067669173</v>
      </c>
      <c r="O183" s="29">
        <v>1</v>
      </c>
      <c r="R183" s="27">
        <v>112</v>
      </c>
      <c r="S183" s="28" t="s">
        <v>632</v>
      </c>
      <c r="T183" s="28" t="s">
        <v>384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-2.7900000000000001E-2</v>
      </c>
      <c r="Z183" s="28">
        <v>-3.7199999999999997E-2</v>
      </c>
      <c r="AA183" s="29">
        <v>300</v>
      </c>
      <c r="AB183" s="29">
        <v>475</v>
      </c>
      <c r="AC183" s="30">
        <v>62.834400000000002</v>
      </c>
      <c r="AD183" s="30">
        <v>0.25196751879699247</v>
      </c>
      <c r="AE183" s="29">
        <v>1</v>
      </c>
    </row>
    <row r="184" spans="2:31" x14ac:dyDescent="0.3">
      <c r="B184" s="27">
        <v>113</v>
      </c>
      <c r="C184" s="28" t="s">
        <v>633</v>
      </c>
      <c r="D184" s="28" t="s">
        <v>382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-2.7900000000000001E-2</v>
      </c>
      <c r="J184" s="28">
        <v>-3.7199999999999997E-2</v>
      </c>
      <c r="K184" s="29">
        <v>300</v>
      </c>
      <c r="L184" s="29">
        <v>475</v>
      </c>
      <c r="M184" s="30">
        <v>24.474699999999999</v>
      </c>
      <c r="N184" s="30">
        <v>9.8144160401002489E-2</v>
      </c>
      <c r="O184" s="29">
        <v>1</v>
      </c>
      <c r="R184" s="27">
        <v>113</v>
      </c>
      <c r="S184" s="28" t="s">
        <v>633</v>
      </c>
      <c r="T184" s="28" t="s">
        <v>382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-2.7900000000000001E-2</v>
      </c>
      <c r="Z184" s="28">
        <v>-3.7199999999999997E-2</v>
      </c>
      <c r="AA184" s="29">
        <v>300</v>
      </c>
      <c r="AB184" s="29">
        <v>475</v>
      </c>
      <c r="AC184" s="30">
        <v>23.334</v>
      </c>
      <c r="AD184" s="30">
        <v>9.3569924812030081E-2</v>
      </c>
      <c r="AE184" s="29">
        <v>1</v>
      </c>
    </row>
    <row r="185" spans="2:31" x14ac:dyDescent="0.3">
      <c r="B185" s="27">
        <v>113</v>
      </c>
      <c r="C185" s="28" t="s">
        <v>634</v>
      </c>
      <c r="D185" s="28" t="s">
        <v>384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-2.7900000000000001E-2</v>
      </c>
      <c r="J185" s="28">
        <v>-3.7199999999999997E-2</v>
      </c>
      <c r="K185" s="29">
        <v>300</v>
      </c>
      <c r="L185" s="29">
        <v>475</v>
      </c>
      <c r="M185" s="30">
        <v>75.361800000000002</v>
      </c>
      <c r="N185" s="30">
        <v>0.3022027067669173</v>
      </c>
      <c r="O185" s="29">
        <v>1</v>
      </c>
      <c r="R185" s="27">
        <v>113</v>
      </c>
      <c r="S185" s="28" t="s">
        <v>634</v>
      </c>
      <c r="T185" s="28" t="s">
        <v>384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-2.7900000000000001E-2</v>
      </c>
      <c r="Z185" s="28">
        <v>-3.7199999999999997E-2</v>
      </c>
      <c r="AA185" s="29">
        <v>300</v>
      </c>
      <c r="AB185" s="29">
        <v>475</v>
      </c>
      <c r="AC185" s="30">
        <v>62.834400000000002</v>
      </c>
      <c r="AD185" s="30">
        <v>0.25196751879699247</v>
      </c>
      <c r="AE185" s="29">
        <v>1</v>
      </c>
    </row>
    <row r="186" spans="2:31" x14ac:dyDescent="0.3">
      <c r="B186" s="27">
        <v>114</v>
      </c>
      <c r="C186" s="28" t="s">
        <v>636</v>
      </c>
      <c r="D186" s="28" t="s">
        <v>382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-2.7900000000000001E-2</v>
      </c>
      <c r="J186" s="28">
        <v>-3.7199999999999997E-2</v>
      </c>
      <c r="K186" s="29">
        <v>300</v>
      </c>
      <c r="L186" s="29">
        <v>475</v>
      </c>
      <c r="M186" s="30">
        <v>25.948699999999999</v>
      </c>
      <c r="N186" s="30">
        <v>0.10405493734335838</v>
      </c>
      <c r="O186" s="29">
        <v>1</v>
      </c>
      <c r="R186" s="27">
        <v>114</v>
      </c>
      <c r="S186" s="28" t="s">
        <v>636</v>
      </c>
      <c r="T186" s="28" t="s">
        <v>382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-2.7900000000000001E-2</v>
      </c>
      <c r="Z186" s="28">
        <v>-3.7199999999999997E-2</v>
      </c>
      <c r="AA186" s="29">
        <v>300</v>
      </c>
      <c r="AB186" s="29">
        <v>475</v>
      </c>
      <c r="AC186" s="30">
        <v>24.4377</v>
      </c>
      <c r="AD186" s="30">
        <v>9.7995789473684217E-2</v>
      </c>
      <c r="AE186" s="29">
        <v>1</v>
      </c>
    </row>
    <row r="187" spans="2:31" x14ac:dyDescent="0.3">
      <c r="B187" s="27">
        <v>114</v>
      </c>
      <c r="C187" s="28" t="s">
        <v>637</v>
      </c>
      <c r="D187" s="28" t="s">
        <v>384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-2.7900000000000001E-2</v>
      </c>
      <c r="J187" s="28">
        <v>-3.7199999999999997E-2</v>
      </c>
      <c r="K187" s="29">
        <v>300</v>
      </c>
      <c r="L187" s="29">
        <v>475</v>
      </c>
      <c r="M187" s="30">
        <v>75.361800000000002</v>
      </c>
      <c r="N187" s="30">
        <v>0.3022027067669173</v>
      </c>
      <c r="O187" s="29">
        <v>1</v>
      </c>
      <c r="R187" s="27">
        <v>114</v>
      </c>
      <c r="S187" s="28" t="s">
        <v>637</v>
      </c>
      <c r="T187" s="28" t="s">
        <v>384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-2.7900000000000001E-2</v>
      </c>
      <c r="Z187" s="28">
        <v>-3.7199999999999997E-2</v>
      </c>
      <c r="AA187" s="29">
        <v>300</v>
      </c>
      <c r="AB187" s="29">
        <v>475</v>
      </c>
      <c r="AC187" s="30">
        <v>62.834400000000002</v>
      </c>
      <c r="AD187" s="30">
        <v>0.25196751879699247</v>
      </c>
      <c r="AE187" s="29">
        <v>1</v>
      </c>
    </row>
    <row r="188" spans="2:31" x14ac:dyDescent="0.3">
      <c r="B188" s="27">
        <v>88</v>
      </c>
      <c r="C188" s="28" t="s">
        <v>639</v>
      </c>
      <c r="D188" s="28" t="s">
        <v>382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-2.86E-2</v>
      </c>
      <c r="J188" s="28">
        <v>-3.8100000000000002E-2</v>
      </c>
      <c r="K188" s="29">
        <v>300</v>
      </c>
      <c r="L188" s="29">
        <v>475</v>
      </c>
      <c r="M188" s="30">
        <v>-41.016599999999997</v>
      </c>
      <c r="N188" s="30">
        <v>0.16447759398496239</v>
      </c>
      <c r="O188" s="29">
        <v>1</v>
      </c>
      <c r="R188" s="27">
        <v>88</v>
      </c>
      <c r="S188" s="28" t="s">
        <v>639</v>
      </c>
      <c r="T188" s="28" t="s">
        <v>382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-2.86E-2</v>
      </c>
      <c r="Z188" s="28">
        <v>-3.8100000000000002E-2</v>
      </c>
      <c r="AA188" s="29">
        <v>300</v>
      </c>
      <c r="AB188" s="29">
        <v>475</v>
      </c>
      <c r="AC188" s="30">
        <v>-41.350299999999997</v>
      </c>
      <c r="AD188" s="30">
        <v>0.16581573934837091</v>
      </c>
      <c r="AE188" s="29">
        <v>1</v>
      </c>
    </row>
    <row r="189" spans="2:31" x14ac:dyDescent="0.3">
      <c r="B189" s="27">
        <v>88</v>
      </c>
      <c r="C189" s="28" t="s">
        <v>640</v>
      </c>
      <c r="D189" s="28" t="s">
        <v>384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-2.86E-2</v>
      </c>
      <c r="J189" s="28">
        <v>-3.8100000000000002E-2</v>
      </c>
      <c r="K189" s="29">
        <v>300</v>
      </c>
      <c r="L189" s="29">
        <v>475</v>
      </c>
      <c r="M189" s="30">
        <v>75.361800000000002</v>
      </c>
      <c r="N189" s="30">
        <v>0.3022027067669173</v>
      </c>
      <c r="O189" s="29">
        <v>1</v>
      </c>
      <c r="R189" s="27">
        <v>88</v>
      </c>
      <c r="S189" s="28" t="s">
        <v>640</v>
      </c>
      <c r="T189" s="28" t="s">
        <v>384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-2.86E-2</v>
      </c>
      <c r="Z189" s="28">
        <v>-3.8100000000000002E-2</v>
      </c>
      <c r="AA189" s="29">
        <v>300</v>
      </c>
      <c r="AB189" s="29">
        <v>475</v>
      </c>
      <c r="AC189" s="30">
        <v>41.432600000000001</v>
      </c>
      <c r="AD189" s="30">
        <v>0.16614576441102757</v>
      </c>
      <c r="AE189" s="29">
        <v>1</v>
      </c>
    </row>
    <row r="190" spans="2:31" x14ac:dyDescent="0.3">
      <c r="B190" s="27">
        <v>91</v>
      </c>
      <c r="C190" s="28" t="s">
        <v>642</v>
      </c>
      <c r="D190" s="28" t="s">
        <v>382</v>
      </c>
      <c r="E190" s="28">
        <v>1E-4</v>
      </c>
      <c r="F190" s="28">
        <v>2.8500000000000001E-2</v>
      </c>
      <c r="G190" s="28">
        <v>3.7900000000000003E-2</v>
      </c>
      <c r="H190" s="28">
        <v>-1E-4</v>
      </c>
      <c r="I190" s="28">
        <v>-2.9000000000000001E-2</v>
      </c>
      <c r="J190" s="28">
        <v>-3.8600000000000002E-2</v>
      </c>
      <c r="K190" s="29">
        <v>300</v>
      </c>
      <c r="L190" s="29">
        <v>475</v>
      </c>
      <c r="M190" s="30">
        <v>-72.31</v>
      </c>
      <c r="N190" s="30">
        <v>0.28996491228070176</v>
      </c>
      <c r="O190" s="29">
        <v>1</v>
      </c>
      <c r="R190" s="27">
        <v>91</v>
      </c>
      <c r="S190" s="28" t="s">
        <v>642</v>
      </c>
      <c r="T190" s="28" t="s">
        <v>382</v>
      </c>
      <c r="U190" s="28">
        <v>1E-4</v>
      </c>
      <c r="V190" s="28">
        <v>2.8500000000000001E-2</v>
      </c>
      <c r="W190" s="28">
        <v>3.7900000000000003E-2</v>
      </c>
      <c r="X190" s="28">
        <v>-1E-4</v>
      </c>
      <c r="Y190" s="28">
        <v>-2.9000000000000001E-2</v>
      </c>
      <c r="Z190" s="28">
        <v>-3.8600000000000002E-2</v>
      </c>
      <c r="AA190" s="29">
        <v>300</v>
      </c>
      <c r="AB190" s="29">
        <v>475</v>
      </c>
      <c r="AC190" s="30">
        <v>-72.269300000000001</v>
      </c>
      <c r="AD190" s="30">
        <v>0.28980170426065166</v>
      </c>
      <c r="AE190" s="29">
        <v>1</v>
      </c>
    </row>
    <row r="191" spans="2:31" x14ac:dyDescent="0.3">
      <c r="B191" s="27">
        <v>91</v>
      </c>
      <c r="C191" s="28" t="s">
        <v>643</v>
      </c>
      <c r="D191" s="28" t="s">
        <v>384</v>
      </c>
      <c r="E191" s="28">
        <v>1E-4</v>
      </c>
      <c r="F191" s="28">
        <v>2.8500000000000001E-2</v>
      </c>
      <c r="G191" s="28">
        <v>3.7900000000000003E-2</v>
      </c>
      <c r="H191" s="28">
        <v>-1E-4</v>
      </c>
      <c r="I191" s="28">
        <v>-2.9000000000000001E-2</v>
      </c>
      <c r="J191" s="28">
        <v>-3.8600000000000002E-2</v>
      </c>
      <c r="K191" s="29">
        <v>300</v>
      </c>
      <c r="L191" s="29">
        <v>475</v>
      </c>
      <c r="M191" s="30">
        <v>72.388000000000005</v>
      </c>
      <c r="N191" s="30">
        <v>0.29027769423558897</v>
      </c>
      <c r="O191" s="29">
        <v>1</v>
      </c>
      <c r="R191" s="27">
        <v>91</v>
      </c>
      <c r="S191" s="28" t="s">
        <v>643</v>
      </c>
      <c r="T191" s="28" t="s">
        <v>384</v>
      </c>
      <c r="U191" s="28">
        <v>1E-4</v>
      </c>
      <c r="V191" s="28">
        <v>2.8500000000000001E-2</v>
      </c>
      <c r="W191" s="28">
        <v>3.7900000000000003E-2</v>
      </c>
      <c r="X191" s="28">
        <v>-1E-4</v>
      </c>
      <c r="Y191" s="28">
        <v>-2.9000000000000001E-2</v>
      </c>
      <c r="Z191" s="28">
        <v>-3.8600000000000002E-2</v>
      </c>
      <c r="AA191" s="29">
        <v>300</v>
      </c>
      <c r="AB191" s="29">
        <v>475</v>
      </c>
      <c r="AC191" s="30">
        <v>41.432600000000001</v>
      </c>
      <c r="AD191" s="30">
        <v>0.16614576441102757</v>
      </c>
      <c r="AE191" s="29">
        <v>1</v>
      </c>
    </row>
    <row r="192" spans="2:31" x14ac:dyDescent="0.3">
      <c r="B192" s="27">
        <v>94</v>
      </c>
      <c r="C192" s="28" t="s">
        <v>645</v>
      </c>
      <c r="D192" s="28" t="s">
        <v>382</v>
      </c>
      <c r="E192" s="28">
        <v>1E-4</v>
      </c>
      <c r="F192" s="28">
        <v>2.8500000000000001E-2</v>
      </c>
      <c r="G192" s="28">
        <v>3.7999999999999999E-2</v>
      </c>
      <c r="H192" s="28">
        <v>-1E-4</v>
      </c>
      <c r="I192" s="28">
        <v>-2.87E-2</v>
      </c>
      <c r="J192" s="28">
        <v>-3.8300000000000001E-2</v>
      </c>
      <c r="K192" s="29">
        <v>300</v>
      </c>
      <c r="L192" s="29">
        <v>475</v>
      </c>
      <c r="M192" s="30">
        <v>-70.212299999999999</v>
      </c>
      <c r="N192" s="30">
        <v>0.28155308270676693</v>
      </c>
      <c r="O192" s="29">
        <v>1</v>
      </c>
      <c r="R192" s="27">
        <v>94</v>
      </c>
      <c r="S192" s="28" t="s">
        <v>645</v>
      </c>
      <c r="T192" s="28" t="s">
        <v>382</v>
      </c>
      <c r="U192" s="28">
        <v>1E-4</v>
      </c>
      <c r="V192" s="28">
        <v>2.8500000000000001E-2</v>
      </c>
      <c r="W192" s="28">
        <v>3.7999999999999999E-2</v>
      </c>
      <c r="X192" s="28">
        <v>-1E-4</v>
      </c>
      <c r="Y192" s="28">
        <v>-2.87E-2</v>
      </c>
      <c r="Z192" s="28">
        <v>-3.8300000000000001E-2</v>
      </c>
      <c r="AA192" s="29">
        <v>300</v>
      </c>
      <c r="AB192" s="29">
        <v>475</v>
      </c>
      <c r="AC192" s="30">
        <v>-70.113500000000002</v>
      </c>
      <c r="AD192" s="30">
        <v>0.28115689223057644</v>
      </c>
      <c r="AE192" s="29">
        <v>1</v>
      </c>
    </row>
    <row r="193" spans="2:31" x14ac:dyDescent="0.3">
      <c r="B193" s="27">
        <v>94</v>
      </c>
      <c r="C193" s="28" t="s">
        <v>646</v>
      </c>
      <c r="D193" s="28" t="s">
        <v>384</v>
      </c>
      <c r="E193" s="28">
        <v>1E-4</v>
      </c>
      <c r="F193" s="28">
        <v>2.8500000000000001E-2</v>
      </c>
      <c r="G193" s="28">
        <v>3.7999999999999999E-2</v>
      </c>
      <c r="H193" s="28">
        <v>-1E-4</v>
      </c>
      <c r="I193" s="28">
        <v>-2.87E-2</v>
      </c>
      <c r="J193" s="28">
        <v>-3.8300000000000001E-2</v>
      </c>
      <c r="K193" s="29">
        <v>300</v>
      </c>
      <c r="L193" s="29">
        <v>475</v>
      </c>
      <c r="M193" s="30">
        <v>72.388000000000005</v>
      </c>
      <c r="N193" s="30">
        <v>0.29027769423558897</v>
      </c>
      <c r="O193" s="29">
        <v>1</v>
      </c>
      <c r="R193" s="27">
        <v>94</v>
      </c>
      <c r="S193" s="28" t="s">
        <v>646</v>
      </c>
      <c r="T193" s="28" t="s">
        <v>384</v>
      </c>
      <c r="U193" s="28">
        <v>1E-4</v>
      </c>
      <c r="V193" s="28">
        <v>2.8500000000000001E-2</v>
      </c>
      <c r="W193" s="28">
        <v>3.7999999999999999E-2</v>
      </c>
      <c r="X193" s="28">
        <v>-1E-4</v>
      </c>
      <c r="Y193" s="28">
        <v>-2.87E-2</v>
      </c>
      <c r="Z193" s="28">
        <v>-3.8300000000000001E-2</v>
      </c>
      <c r="AA193" s="29">
        <v>300</v>
      </c>
      <c r="AB193" s="29">
        <v>475</v>
      </c>
      <c r="AC193" s="30">
        <v>70.162899999999993</v>
      </c>
      <c r="AD193" s="30">
        <v>0.28135498746867166</v>
      </c>
      <c r="AE193" s="29">
        <v>1</v>
      </c>
    </row>
    <row r="194" spans="2:31" x14ac:dyDescent="0.3">
      <c r="B194" s="27">
        <v>97</v>
      </c>
      <c r="C194" s="28" t="s">
        <v>648</v>
      </c>
      <c r="D194" s="28" t="s">
        <v>382</v>
      </c>
      <c r="E194" s="28">
        <v>1E-4</v>
      </c>
      <c r="F194" s="28">
        <v>2.8500000000000001E-2</v>
      </c>
      <c r="G194" s="28">
        <v>3.7999999999999999E-2</v>
      </c>
      <c r="H194" s="28">
        <v>-1E-4</v>
      </c>
      <c r="I194" s="28">
        <v>-2.87E-2</v>
      </c>
      <c r="J194" s="28">
        <v>-3.8300000000000001E-2</v>
      </c>
      <c r="K194" s="29">
        <v>300</v>
      </c>
      <c r="L194" s="29">
        <v>475</v>
      </c>
      <c r="M194" s="30">
        <v>-68.5792</v>
      </c>
      <c r="N194" s="30">
        <v>0.27500431077694232</v>
      </c>
      <c r="O194" s="29">
        <v>1</v>
      </c>
      <c r="R194" s="27">
        <v>97</v>
      </c>
      <c r="S194" s="28" t="s">
        <v>648</v>
      </c>
      <c r="T194" s="28" t="s">
        <v>382</v>
      </c>
      <c r="U194" s="28">
        <v>1E-4</v>
      </c>
      <c r="V194" s="28">
        <v>2.8500000000000001E-2</v>
      </c>
      <c r="W194" s="28">
        <v>3.7999999999999999E-2</v>
      </c>
      <c r="X194" s="28">
        <v>-1E-4</v>
      </c>
      <c r="Y194" s="28">
        <v>-2.87E-2</v>
      </c>
      <c r="Z194" s="28">
        <v>-3.8300000000000001E-2</v>
      </c>
      <c r="AA194" s="29">
        <v>300</v>
      </c>
      <c r="AB194" s="29">
        <v>475</v>
      </c>
      <c r="AC194" s="30">
        <v>-68.5989</v>
      </c>
      <c r="AD194" s="30">
        <v>0.27508330827067667</v>
      </c>
      <c r="AE194" s="29">
        <v>1</v>
      </c>
    </row>
    <row r="195" spans="2:31" x14ac:dyDescent="0.3">
      <c r="B195" s="27">
        <v>97</v>
      </c>
      <c r="C195" s="28" t="s">
        <v>649</v>
      </c>
      <c r="D195" s="28" t="s">
        <v>384</v>
      </c>
      <c r="E195" s="28">
        <v>1E-4</v>
      </c>
      <c r="F195" s="28">
        <v>2.8500000000000001E-2</v>
      </c>
      <c r="G195" s="28">
        <v>3.7999999999999999E-2</v>
      </c>
      <c r="H195" s="28">
        <v>-1E-4</v>
      </c>
      <c r="I195" s="28">
        <v>-2.87E-2</v>
      </c>
      <c r="J195" s="28">
        <v>-3.8300000000000001E-2</v>
      </c>
      <c r="K195" s="29">
        <v>300</v>
      </c>
      <c r="L195" s="29">
        <v>475</v>
      </c>
      <c r="M195" s="30">
        <v>72.388000000000005</v>
      </c>
      <c r="N195" s="30">
        <v>0.29027769423558897</v>
      </c>
      <c r="O195" s="29">
        <v>1</v>
      </c>
      <c r="R195" s="27">
        <v>97</v>
      </c>
      <c r="S195" s="28" t="s">
        <v>649</v>
      </c>
      <c r="T195" s="28" t="s">
        <v>384</v>
      </c>
      <c r="U195" s="28">
        <v>1E-4</v>
      </c>
      <c r="V195" s="28">
        <v>2.8500000000000001E-2</v>
      </c>
      <c r="W195" s="28">
        <v>3.7999999999999999E-2</v>
      </c>
      <c r="X195" s="28">
        <v>-1E-4</v>
      </c>
      <c r="Y195" s="28">
        <v>-2.87E-2</v>
      </c>
      <c r="Z195" s="28">
        <v>-3.8300000000000001E-2</v>
      </c>
      <c r="AA195" s="29">
        <v>300</v>
      </c>
      <c r="AB195" s="29">
        <v>475</v>
      </c>
      <c r="AC195" s="30">
        <v>68.611699999999999</v>
      </c>
      <c r="AD195" s="30">
        <v>0.27513463659147869</v>
      </c>
      <c r="AE195" s="29">
        <v>1</v>
      </c>
    </row>
    <row r="196" spans="2:31" x14ac:dyDescent="0.3">
      <c r="B196" s="27">
        <v>100</v>
      </c>
      <c r="C196" s="28" t="s">
        <v>651</v>
      </c>
      <c r="D196" s="28" t="s">
        <v>382</v>
      </c>
      <c r="E196" s="28">
        <v>1E-4</v>
      </c>
      <c r="F196" s="28">
        <v>2.8500000000000001E-2</v>
      </c>
      <c r="G196" s="28">
        <v>3.7900000000000003E-2</v>
      </c>
      <c r="H196" s="28">
        <v>-1E-4</v>
      </c>
      <c r="I196" s="28">
        <v>-2.9000000000000001E-2</v>
      </c>
      <c r="J196" s="28">
        <v>-3.8600000000000002E-2</v>
      </c>
      <c r="K196" s="29">
        <v>300</v>
      </c>
      <c r="L196" s="29">
        <v>475</v>
      </c>
      <c r="M196" s="30">
        <v>-75.769000000000005</v>
      </c>
      <c r="N196" s="30">
        <v>0.30383558897243107</v>
      </c>
      <c r="O196" s="29">
        <v>1</v>
      </c>
      <c r="R196" s="27">
        <v>100</v>
      </c>
      <c r="S196" s="28" t="s">
        <v>651</v>
      </c>
      <c r="T196" s="28" t="s">
        <v>382</v>
      </c>
      <c r="U196" s="28">
        <v>1E-4</v>
      </c>
      <c r="V196" s="28">
        <v>2.8500000000000001E-2</v>
      </c>
      <c r="W196" s="28">
        <v>3.7900000000000003E-2</v>
      </c>
      <c r="X196" s="28">
        <v>-1E-4</v>
      </c>
      <c r="Y196" s="28">
        <v>-2.9000000000000001E-2</v>
      </c>
      <c r="Z196" s="28">
        <v>-3.8600000000000002E-2</v>
      </c>
      <c r="AA196" s="29">
        <v>300</v>
      </c>
      <c r="AB196" s="29">
        <v>475</v>
      </c>
      <c r="AC196" s="30">
        <v>-75.774799999999999</v>
      </c>
      <c r="AD196" s="30">
        <v>0.30385884711779448</v>
      </c>
      <c r="AE196" s="29">
        <v>1</v>
      </c>
    </row>
    <row r="197" spans="2:31" x14ac:dyDescent="0.3">
      <c r="B197" s="27">
        <v>100</v>
      </c>
      <c r="C197" s="28" t="s">
        <v>652</v>
      </c>
      <c r="D197" s="28" t="s">
        <v>384</v>
      </c>
      <c r="E197" s="28">
        <v>1E-4</v>
      </c>
      <c r="F197" s="28">
        <v>2.8500000000000001E-2</v>
      </c>
      <c r="G197" s="28">
        <v>3.7900000000000003E-2</v>
      </c>
      <c r="H197" s="28">
        <v>-1E-4</v>
      </c>
      <c r="I197" s="28">
        <v>-2.9000000000000001E-2</v>
      </c>
      <c r="J197" s="28">
        <v>-3.8600000000000002E-2</v>
      </c>
      <c r="K197" s="29">
        <v>300</v>
      </c>
      <c r="L197" s="29">
        <v>475</v>
      </c>
      <c r="M197" s="30">
        <v>75.683899999999994</v>
      </c>
      <c r="N197" s="30">
        <v>0.30349433583959895</v>
      </c>
      <c r="O197" s="29">
        <v>1</v>
      </c>
      <c r="R197" s="27">
        <v>100</v>
      </c>
      <c r="S197" s="28" t="s">
        <v>652</v>
      </c>
      <c r="T197" s="28" t="s">
        <v>384</v>
      </c>
      <c r="U197" s="28">
        <v>1E-4</v>
      </c>
      <c r="V197" s="28">
        <v>2.8500000000000001E-2</v>
      </c>
      <c r="W197" s="28">
        <v>3.7900000000000003E-2</v>
      </c>
      <c r="X197" s="28">
        <v>-1E-4</v>
      </c>
      <c r="Y197" s="28">
        <v>-2.9000000000000001E-2</v>
      </c>
      <c r="Z197" s="28">
        <v>-3.8600000000000002E-2</v>
      </c>
      <c r="AA197" s="29">
        <v>300</v>
      </c>
      <c r="AB197" s="29">
        <v>475</v>
      </c>
      <c r="AC197" s="30">
        <v>68.611699999999999</v>
      </c>
      <c r="AD197" s="30">
        <v>0.27513463659147869</v>
      </c>
      <c r="AE197" s="29">
        <v>1</v>
      </c>
    </row>
    <row r="198" spans="2:31" x14ac:dyDescent="0.3">
      <c r="B198" s="27">
        <v>103</v>
      </c>
      <c r="C198" s="28" t="s">
        <v>654</v>
      </c>
      <c r="D198" s="28" t="s">
        <v>382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-2.86E-2</v>
      </c>
      <c r="J198" s="28">
        <v>-3.8100000000000002E-2</v>
      </c>
      <c r="K198" s="29">
        <v>300</v>
      </c>
      <c r="L198" s="29">
        <v>475</v>
      </c>
      <c r="M198" s="30">
        <v>-68.77</v>
      </c>
      <c r="N198" s="30">
        <v>0.27576942355889722</v>
      </c>
      <c r="O198" s="29">
        <v>1</v>
      </c>
      <c r="R198" s="27">
        <v>103</v>
      </c>
      <c r="S198" s="28" t="s">
        <v>654</v>
      </c>
      <c r="T198" s="28" t="s">
        <v>382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-2.86E-2</v>
      </c>
      <c r="Z198" s="28">
        <v>-3.8100000000000002E-2</v>
      </c>
      <c r="AA198" s="29">
        <v>300</v>
      </c>
      <c r="AB198" s="29">
        <v>475</v>
      </c>
      <c r="AC198" s="30">
        <v>-68.358599999999996</v>
      </c>
      <c r="AD198" s="30">
        <v>0.27411969924812024</v>
      </c>
      <c r="AE198" s="29">
        <v>1</v>
      </c>
    </row>
    <row r="199" spans="2:31" x14ac:dyDescent="0.3">
      <c r="B199" s="27">
        <v>103</v>
      </c>
      <c r="C199" s="28" t="s">
        <v>655</v>
      </c>
      <c r="D199" s="28" t="s">
        <v>384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-2.86E-2</v>
      </c>
      <c r="J199" s="28">
        <v>-3.8100000000000002E-2</v>
      </c>
      <c r="K199" s="29">
        <v>300</v>
      </c>
      <c r="L199" s="29">
        <v>475</v>
      </c>
      <c r="M199" s="30">
        <v>75.683899999999994</v>
      </c>
      <c r="N199" s="30">
        <v>0.30349433583959895</v>
      </c>
      <c r="O199" s="29">
        <v>1</v>
      </c>
      <c r="R199" s="27">
        <v>103</v>
      </c>
      <c r="S199" s="28" t="s">
        <v>655</v>
      </c>
      <c r="T199" s="28" t="s">
        <v>384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-2.86E-2</v>
      </c>
      <c r="Z199" s="28">
        <v>-3.8100000000000002E-2</v>
      </c>
      <c r="AA199" s="29">
        <v>300</v>
      </c>
      <c r="AB199" s="29">
        <v>475</v>
      </c>
      <c r="AC199" s="30">
        <v>68.328699999999998</v>
      </c>
      <c r="AD199" s="30">
        <v>0.27399979949874687</v>
      </c>
      <c r="AE199" s="29">
        <v>1</v>
      </c>
    </row>
    <row r="200" spans="2:31" x14ac:dyDescent="0.3">
      <c r="B200" s="27">
        <v>115</v>
      </c>
      <c r="C200" s="28" t="s">
        <v>657</v>
      </c>
      <c r="D200" s="28" t="s">
        <v>382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-2.7900000000000001E-2</v>
      </c>
      <c r="J200" s="28">
        <v>-3.7199999999999997E-2</v>
      </c>
      <c r="K200" s="29">
        <v>300</v>
      </c>
      <c r="L200" s="29">
        <v>475</v>
      </c>
      <c r="M200" s="30">
        <v>17.8874</v>
      </c>
      <c r="N200" s="30">
        <v>7.17289223057644E-2</v>
      </c>
      <c r="O200" s="29">
        <v>1</v>
      </c>
      <c r="R200" s="27">
        <v>115</v>
      </c>
      <c r="S200" s="28" t="s">
        <v>657</v>
      </c>
      <c r="T200" s="28" t="s">
        <v>382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-2.7900000000000001E-2</v>
      </c>
      <c r="Z200" s="28">
        <v>-3.7199999999999997E-2</v>
      </c>
      <c r="AA200" s="29">
        <v>300</v>
      </c>
      <c r="AB200" s="29">
        <v>475</v>
      </c>
      <c r="AC200" s="30">
        <v>20.9147</v>
      </c>
      <c r="AD200" s="30">
        <v>8.3868471177944867E-2</v>
      </c>
      <c r="AE200" s="29">
        <v>1</v>
      </c>
    </row>
    <row r="201" spans="2:31" x14ac:dyDescent="0.3">
      <c r="B201" s="27">
        <v>115</v>
      </c>
      <c r="C201" s="28" t="s">
        <v>658</v>
      </c>
      <c r="D201" s="28" t="s">
        <v>384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-2.7900000000000001E-2</v>
      </c>
      <c r="J201" s="28">
        <v>-3.7199999999999997E-2</v>
      </c>
      <c r="K201" s="29">
        <v>300</v>
      </c>
      <c r="L201" s="29">
        <v>475</v>
      </c>
      <c r="M201" s="30">
        <v>75.683899999999994</v>
      </c>
      <c r="N201" s="30">
        <v>0.30349433583959895</v>
      </c>
      <c r="O201" s="29">
        <v>1</v>
      </c>
      <c r="R201" s="27">
        <v>115</v>
      </c>
      <c r="S201" s="28" t="s">
        <v>658</v>
      </c>
      <c r="T201" s="28" t="s">
        <v>384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-2.7900000000000001E-2</v>
      </c>
      <c r="Z201" s="28">
        <v>-3.7199999999999997E-2</v>
      </c>
      <c r="AA201" s="29">
        <v>300</v>
      </c>
      <c r="AB201" s="29">
        <v>475</v>
      </c>
      <c r="AC201" s="30">
        <v>68.328699999999998</v>
      </c>
      <c r="AD201" s="30">
        <v>0.27399979949874687</v>
      </c>
      <c r="AE201" s="29">
        <v>1</v>
      </c>
    </row>
    <row r="202" spans="2:31" x14ac:dyDescent="0.3">
      <c r="B202" s="27">
        <v>116</v>
      </c>
      <c r="C202" s="28" t="s">
        <v>660</v>
      </c>
      <c r="D202" s="28" t="s">
        <v>382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-2.7900000000000001E-2</v>
      </c>
      <c r="J202" s="28">
        <v>-3.7199999999999997E-2</v>
      </c>
      <c r="K202" s="29">
        <v>300</v>
      </c>
      <c r="L202" s="29">
        <v>475</v>
      </c>
      <c r="M202" s="30">
        <v>25.8827</v>
      </c>
      <c r="N202" s="30">
        <v>0.10379027568922305</v>
      </c>
      <c r="O202" s="29">
        <v>1</v>
      </c>
      <c r="R202" s="27">
        <v>116</v>
      </c>
      <c r="S202" s="28" t="s">
        <v>660</v>
      </c>
      <c r="T202" s="28" t="s">
        <v>382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-2.7900000000000001E-2</v>
      </c>
      <c r="Z202" s="28">
        <v>-3.7199999999999997E-2</v>
      </c>
      <c r="AA202" s="29">
        <v>300</v>
      </c>
      <c r="AB202" s="29">
        <v>475</v>
      </c>
      <c r="AC202" s="30">
        <v>24.568300000000001</v>
      </c>
      <c r="AD202" s="30">
        <v>9.8519498746867162E-2</v>
      </c>
      <c r="AE202" s="29">
        <v>1</v>
      </c>
    </row>
    <row r="203" spans="2:31" x14ac:dyDescent="0.3">
      <c r="B203" s="27">
        <v>116</v>
      </c>
      <c r="C203" s="28" t="s">
        <v>661</v>
      </c>
      <c r="D203" s="28" t="s">
        <v>384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-2.7900000000000001E-2</v>
      </c>
      <c r="J203" s="28">
        <v>-3.7199999999999997E-2</v>
      </c>
      <c r="K203" s="29">
        <v>300</v>
      </c>
      <c r="L203" s="29">
        <v>475</v>
      </c>
      <c r="M203" s="30">
        <v>75.683899999999994</v>
      </c>
      <c r="N203" s="30">
        <v>0.30349433583959895</v>
      </c>
      <c r="O203" s="29">
        <v>1</v>
      </c>
      <c r="R203" s="27">
        <v>116</v>
      </c>
      <c r="S203" s="28" t="s">
        <v>661</v>
      </c>
      <c r="T203" s="28" t="s">
        <v>384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-2.7900000000000001E-2</v>
      </c>
      <c r="Z203" s="28">
        <v>-3.7199999999999997E-2</v>
      </c>
      <c r="AA203" s="29">
        <v>300</v>
      </c>
      <c r="AB203" s="29">
        <v>475</v>
      </c>
      <c r="AC203" s="30">
        <v>68.328699999999998</v>
      </c>
      <c r="AD203" s="30">
        <v>0.27399979949874687</v>
      </c>
      <c r="AE203" s="29">
        <v>1</v>
      </c>
    </row>
    <row r="204" spans="2:31" x14ac:dyDescent="0.3">
      <c r="B204" s="27">
        <v>117</v>
      </c>
      <c r="C204" s="28" t="s">
        <v>662</v>
      </c>
      <c r="D204" s="28" t="s">
        <v>382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-2.7900000000000001E-2</v>
      </c>
      <c r="J204" s="28">
        <v>-3.7199999999999997E-2</v>
      </c>
      <c r="K204" s="29">
        <v>300</v>
      </c>
      <c r="L204" s="29">
        <v>475</v>
      </c>
      <c r="M204" s="30">
        <v>14.9148</v>
      </c>
      <c r="N204" s="30">
        <v>5.9808721804511272E-2</v>
      </c>
      <c r="O204" s="29">
        <v>1</v>
      </c>
      <c r="R204" s="27">
        <v>117</v>
      </c>
      <c r="S204" s="28" t="s">
        <v>662</v>
      </c>
      <c r="T204" s="28" t="s">
        <v>382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-2.7900000000000001E-2</v>
      </c>
      <c r="Z204" s="28">
        <v>-3.7199999999999997E-2</v>
      </c>
      <c r="AA204" s="29">
        <v>300</v>
      </c>
      <c r="AB204" s="29">
        <v>475</v>
      </c>
      <c r="AC204" s="30">
        <v>14.1822</v>
      </c>
      <c r="AD204" s="30">
        <v>5.6870977443609028E-2</v>
      </c>
      <c r="AE204" s="29">
        <v>1</v>
      </c>
    </row>
    <row r="205" spans="2:31" x14ac:dyDescent="0.3">
      <c r="B205" s="27">
        <v>117</v>
      </c>
      <c r="C205" s="28" t="s">
        <v>663</v>
      </c>
      <c r="D205" s="28" t="s">
        <v>384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-2.7900000000000001E-2</v>
      </c>
      <c r="J205" s="28">
        <v>-3.7199999999999997E-2</v>
      </c>
      <c r="K205" s="29">
        <v>300</v>
      </c>
      <c r="L205" s="29">
        <v>475</v>
      </c>
      <c r="M205" s="30">
        <v>75.683899999999994</v>
      </c>
      <c r="N205" s="30">
        <v>0.30349433583959895</v>
      </c>
      <c r="O205" s="29">
        <v>1</v>
      </c>
      <c r="R205" s="27">
        <v>117</v>
      </c>
      <c r="S205" s="28" t="s">
        <v>663</v>
      </c>
      <c r="T205" s="28" t="s">
        <v>384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-2.7900000000000001E-2</v>
      </c>
      <c r="Z205" s="28">
        <v>-3.7199999999999997E-2</v>
      </c>
      <c r="AA205" s="29">
        <v>300</v>
      </c>
      <c r="AB205" s="29">
        <v>475</v>
      </c>
      <c r="AC205" s="30">
        <v>68.328699999999998</v>
      </c>
      <c r="AD205" s="30">
        <v>0.27399979949874687</v>
      </c>
      <c r="AE205" s="29">
        <v>1</v>
      </c>
    </row>
    <row r="206" spans="2:31" x14ac:dyDescent="0.3">
      <c r="B206" s="27">
        <v>118</v>
      </c>
      <c r="C206" s="28" t="s">
        <v>664</v>
      </c>
      <c r="D206" s="28" t="s">
        <v>382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-2.7900000000000001E-2</v>
      </c>
      <c r="J206" s="28">
        <v>-3.7199999999999997E-2</v>
      </c>
      <c r="K206" s="29">
        <v>300</v>
      </c>
      <c r="L206" s="29">
        <v>475</v>
      </c>
      <c r="M206" s="30">
        <v>24.5304</v>
      </c>
      <c r="N206" s="30">
        <v>9.8367518796992487E-2</v>
      </c>
      <c r="O206" s="29">
        <v>1</v>
      </c>
      <c r="R206" s="27">
        <v>118</v>
      </c>
      <c r="S206" s="28" t="s">
        <v>664</v>
      </c>
      <c r="T206" s="28" t="s">
        <v>382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-2.7900000000000001E-2</v>
      </c>
      <c r="Z206" s="28">
        <v>-3.7199999999999997E-2</v>
      </c>
      <c r="AA206" s="29">
        <v>300</v>
      </c>
      <c r="AB206" s="29">
        <v>475</v>
      </c>
      <c r="AC206" s="30">
        <v>23.3748</v>
      </c>
      <c r="AD206" s="30">
        <v>9.3733533834586463E-2</v>
      </c>
      <c r="AE206" s="29">
        <v>1</v>
      </c>
    </row>
    <row r="207" spans="2:31" x14ac:dyDescent="0.3">
      <c r="B207" s="27">
        <v>118</v>
      </c>
      <c r="C207" s="28" t="s">
        <v>665</v>
      </c>
      <c r="D207" s="28" t="s">
        <v>384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-2.7900000000000001E-2</v>
      </c>
      <c r="J207" s="28">
        <v>-3.7199999999999997E-2</v>
      </c>
      <c r="K207" s="29">
        <v>300</v>
      </c>
      <c r="L207" s="29">
        <v>475</v>
      </c>
      <c r="M207" s="30">
        <v>75.683899999999994</v>
      </c>
      <c r="N207" s="30">
        <v>0.30349433583959895</v>
      </c>
      <c r="O207" s="29">
        <v>1</v>
      </c>
      <c r="R207" s="27">
        <v>118</v>
      </c>
      <c r="S207" s="28" t="s">
        <v>665</v>
      </c>
      <c r="T207" s="28" t="s">
        <v>384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-2.7900000000000001E-2</v>
      </c>
      <c r="Z207" s="28">
        <v>-3.7199999999999997E-2</v>
      </c>
      <c r="AA207" s="29">
        <v>300</v>
      </c>
      <c r="AB207" s="29">
        <v>475</v>
      </c>
      <c r="AC207" s="30">
        <v>68.328699999999998</v>
      </c>
      <c r="AD207" s="30">
        <v>0.27399979949874687</v>
      </c>
      <c r="AE207" s="29">
        <v>1</v>
      </c>
    </row>
    <row r="208" spans="2:31" x14ac:dyDescent="0.3">
      <c r="B208" s="27">
        <v>119</v>
      </c>
      <c r="C208" s="28" t="s">
        <v>667</v>
      </c>
      <c r="D208" s="28" t="s">
        <v>382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-2.7900000000000001E-2</v>
      </c>
      <c r="J208" s="28">
        <v>-3.7199999999999997E-2</v>
      </c>
      <c r="K208" s="29">
        <v>300</v>
      </c>
      <c r="L208" s="29">
        <v>475</v>
      </c>
      <c r="M208" s="30">
        <v>25.974</v>
      </c>
      <c r="N208" s="30">
        <v>0.10415639097744361</v>
      </c>
      <c r="O208" s="29">
        <v>1</v>
      </c>
      <c r="R208" s="27">
        <v>119</v>
      </c>
      <c r="S208" s="28" t="s">
        <v>667</v>
      </c>
      <c r="T208" s="28" t="s">
        <v>382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-2.7900000000000001E-2</v>
      </c>
      <c r="Z208" s="28">
        <v>-3.7199999999999997E-2</v>
      </c>
      <c r="AA208" s="29">
        <v>300</v>
      </c>
      <c r="AB208" s="29">
        <v>475</v>
      </c>
      <c r="AC208" s="30">
        <v>24.46</v>
      </c>
      <c r="AD208" s="30">
        <v>9.8085213032581456E-2</v>
      </c>
      <c r="AE208" s="29">
        <v>1</v>
      </c>
    </row>
    <row r="209" spans="2:31" x14ac:dyDescent="0.3">
      <c r="B209" s="27">
        <v>119</v>
      </c>
      <c r="C209" s="28" t="s">
        <v>668</v>
      </c>
      <c r="D209" s="28" t="s">
        <v>384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-2.7900000000000001E-2</v>
      </c>
      <c r="J209" s="28">
        <v>-3.7199999999999997E-2</v>
      </c>
      <c r="K209" s="29">
        <v>300</v>
      </c>
      <c r="L209" s="29">
        <v>475</v>
      </c>
      <c r="M209" s="30">
        <v>75.683899999999994</v>
      </c>
      <c r="N209" s="30">
        <v>0.30349433583959895</v>
      </c>
      <c r="O209" s="29">
        <v>1</v>
      </c>
      <c r="R209" s="27">
        <v>119</v>
      </c>
      <c r="S209" s="28" t="s">
        <v>668</v>
      </c>
      <c r="T209" s="28" t="s">
        <v>384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-2.7900000000000001E-2</v>
      </c>
      <c r="Z209" s="28">
        <v>-3.7199999999999997E-2</v>
      </c>
      <c r="AA209" s="29">
        <v>300</v>
      </c>
      <c r="AB209" s="29">
        <v>475</v>
      </c>
      <c r="AC209" s="30">
        <v>68.328699999999998</v>
      </c>
      <c r="AD209" s="30">
        <v>0.27399979949874687</v>
      </c>
      <c r="AE209" s="29">
        <v>1</v>
      </c>
    </row>
    <row r="210" spans="2:31" x14ac:dyDescent="0.3">
      <c r="B210" s="27">
        <v>89</v>
      </c>
      <c r="C210" s="28" t="s">
        <v>670</v>
      </c>
      <c r="D210" s="28" t="s">
        <v>382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-2.86E-2</v>
      </c>
      <c r="J210" s="28">
        <v>-3.8100000000000002E-2</v>
      </c>
      <c r="K210" s="29">
        <v>300</v>
      </c>
      <c r="L210" s="29">
        <v>475</v>
      </c>
      <c r="M210" s="30">
        <v>-41.773699999999998</v>
      </c>
      <c r="N210" s="30">
        <v>0.16751358395989974</v>
      </c>
      <c r="O210" s="29">
        <v>1</v>
      </c>
      <c r="R210" s="27">
        <v>89</v>
      </c>
      <c r="S210" s="28" t="s">
        <v>670</v>
      </c>
      <c r="T210" s="28" t="s">
        <v>382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-2.86E-2</v>
      </c>
      <c r="Z210" s="28">
        <v>-3.8100000000000002E-2</v>
      </c>
      <c r="AA210" s="29">
        <v>300</v>
      </c>
      <c r="AB210" s="29">
        <v>475</v>
      </c>
      <c r="AC210" s="30">
        <v>-42.084499999999998</v>
      </c>
      <c r="AD210" s="30">
        <v>0.16875989974937344</v>
      </c>
      <c r="AE210" s="29">
        <v>1</v>
      </c>
    </row>
    <row r="211" spans="2:31" x14ac:dyDescent="0.3">
      <c r="B211" s="27">
        <v>89</v>
      </c>
      <c r="C211" s="28" t="s">
        <v>671</v>
      </c>
      <c r="D211" s="28" t="s">
        <v>384</v>
      </c>
      <c r="E211" s="28">
        <v>1E-4</v>
      </c>
      <c r="F211" s="28">
        <v>2.8400000000000002E-2</v>
      </c>
      <c r="G211" s="28">
        <v>3.7900000000000003E-2</v>
      </c>
      <c r="H211" s="28">
        <v>-1E-4</v>
      </c>
      <c r="I211" s="28">
        <v>-2.8400000000000002E-2</v>
      </c>
      <c r="J211" s="28">
        <v>-3.7900000000000003E-2</v>
      </c>
      <c r="K211" s="29">
        <v>300</v>
      </c>
      <c r="L211" s="29">
        <v>475</v>
      </c>
      <c r="M211" s="30">
        <v>75.683899999999994</v>
      </c>
      <c r="N211" s="30">
        <v>0.30349433583959895</v>
      </c>
      <c r="O211" s="29">
        <v>1</v>
      </c>
      <c r="R211" s="27">
        <v>89</v>
      </c>
      <c r="S211" s="28" t="s">
        <v>671</v>
      </c>
      <c r="T211" s="28" t="s">
        <v>384</v>
      </c>
      <c r="U211" s="28">
        <v>1E-4</v>
      </c>
      <c r="V211" s="28">
        <v>2.8400000000000002E-2</v>
      </c>
      <c r="W211" s="28">
        <v>3.7900000000000003E-2</v>
      </c>
      <c r="X211" s="28">
        <v>-1E-4</v>
      </c>
      <c r="Y211" s="28">
        <v>-2.8400000000000002E-2</v>
      </c>
      <c r="Z211" s="28">
        <v>-3.7900000000000003E-2</v>
      </c>
      <c r="AA211" s="29">
        <v>300</v>
      </c>
      <c r="AB211" s="29">
        <v>475</v>
      </c>
      <c r="AC211" s="30">
        <v>68.328699999999998</v>
      </c>
      <c r="AD211" s="30">
        <v>0.27399979949874687</v>
      </c>
      <c r="AE211" s="29">
        <v>1</v>
      </c>
    </row>
    <row r="212" spans="2:31" x14ac:dyDescent="0.3">
      <c r="B212" s="27">
        <v>92</v>
      </c>
      <c r="C212" s="28" t="s">
        <v>673</v>
      </c>
      <c r="D212" s="28" t="s">
        <v>382</v>
      </c>
      <c r="E212" s="28">
        <v>1E-4</v>
      </c>
      <c r="F212" s="28">
        <v>2.8500000000000001E-2</v>
      </c>
      <c r="G212" s="28">
        <v>3.7900000000000003E-2</v>
      </c>
      <c r="H212" s="28">
        <v>-1E-4</v>
      </c>
      <c r="I212" s="28">
        <v>-2.9000000000000001E-2</v>
      </c>
      <c r="J212" s="28">
        <v>-3.8600000000000002E-2</v>
      </c>
      <c r="K212" s="29">
        <v>300</v>
      </c>
      <c r="L212" s="29">
        <v>475</v>
      </c>
      <c r="M212" s="30">
        <v>-72.908500000000004</v>
      </c>
      <c r="N212" s="30">
        <v>0.29236491228070177</v>
      </c>
      <c r="O212" s="29">
        <v>1</v>
      </c>
      <c r="R212" s="27">
        <v>92</v>
      </c>
      <c r="S212" s="28" t="s">
        <v>673</v>
      </c>
      <c r="T212" s="28" t="s">
        <v>382</v>
      </c>
      <c r="U212" s="28">
        <v>1E-4</v>
      </c>
      <c r="V212" s="28">
        <v>2.8500000000000001E-2</v>
      </c>
      <c r="W212" s="28">
        <v>3.7900000000000003E-2</v>
      </c>
      <c r="X212" s="28">
        <v>-1E-4</v>
      </c>
      <c r="Y212" s="28">
        <v>-2.9000000000000001E-2</v>
      </c>
      <c r="Z212" s="28">
        <v>-3.8600000000000002E-2</v>
      </c>
      <c r="AA212" s="29">
        <v>300</v>
      </c>
      <c r="AB212" s="29">
        <v>475</v>
      </c>
      <c r="AC212" s="30">
        <v>-72.835599999999999</v>
      </c>
      <c r="AD212" s="30">
        <v>0.29207258145363413</v>
      </c>
      <c r="AE212" s="29">
        <v>1</v>
      </c>
    </row>
    <row r="213" spans="2:31" x14ac:dyDescent="0.3">
      <c r="B213" s="27">
        <v>92</v>
      </c>
      <c r="C213" s="28" t="s">
        <v>674</v>
      </c>
      <c r="D213" s="28" t="s">
        <v>384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75.683899999999994</v>
      </c>
      <c r="N213" s="30">
        <v>0.30349433583959895</v>
      </c>
      <c r="O213" s="29">
        <v>1</v>
      </c>
      <c r="R213" s="27">
        <v>92</v>
      </c>
      <c r="S213" s="28" t="s">
        <v>674</v>
      </c>
      <c r="T213" s="28" t="s">
        <v>384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68.328699999999998</v>
      </c>
      <c r="AD213" s="30">
        <v>0.27399979949874687</v>
      </c>
      <c r="AE213" s="29">
        <v>1</v>
      </c>
    </row>
    <row r="214" spans="2:31" x14ac:dyDescent="0.3">
      <c r="B214" s="27">
        <v>95</v>
      </c>
      <c r="C214" s="28" t="s">
        <v>676</v>
      </c>
      <c r="D214" s="28" t="s">
        <v>382</v>
      </c>
      <c r="E214" s="28">
        <v>1E-4</v>
      </c>
      <c r="F214" s="28">
        <v>2.8500000000000001E-2</v>
      </c>
      <c r="G214" s="28">
        <v>3.7999999999999999E-2</v>
      </c>
      <c r="H214" s="28">
        <v>-1E-4</v>
      </c>
      <c r="I214" s="28">
        <v>-2.87E-2</v>
      </c>
      <c r="J214" s="28">
        <v>-3.8300000000000001E-2</v>
      </c>
      <c r="K214" s="29">
        <v>300</v>
      </c>
      <c r="L214" s="29">
        <v>475</v>
      </c>
      <c r="M214" s="30">
        <v>-70.373500000000007</v>
      </c>
      <c r="N214" s="30">
        <v>0.28219949874686717</v>
      </c>
      <c r="O214" s="29">
        <v>1</v>
      </c>
      <c r="R214" s="27">
        <v>95</v>
      </c>
      <c r="S214" s="28" t="s">
        <v>676</v>
      </c>
      <c r="T214" s="28" t="s">
        <v>382</v>
      </c>
      <c r="U214" s="28">
        <v>1E-4</v>
      </c>
      <c r="V214" s="28">
        <v>2.8500000000000001E-2</v>
      </c>
      <c r="W214" s="28">
        <v>3.7999999999999999E-2</v>
      </c>
      <c r="X214" s="28">
        <v>-1E-4</v>
      </c>
      <c r="Y214" s="28">
        <v>-2.87E-2</v>
      </c>
      <c r="Z214" s="28">
        <v>-3.8300000000000001E-2</v>
      </c>
      <c r="AA214" s="29">
        <v>300</v>
      </c>
      <c r="AB214" s="29">
        <v>475</v>
      </c>
      <c r="AC214" s="30">
        <v>-70.198999999999998</v>
      </c>
      <c r="AD214" s="30">
        <v>0.28149974937343358</v>
      </c>
      <c r="AE214" s="29">
        <v>1</v>
      </c>
    </row>
    <row r="215" spans="2:31" x14ac:dyDescent="0.3">
      <c r="B215" s="27">
        <v>95</v>
      </c>
      <c r="C215" s="28" t="s">
        <v>677</v>
      </c>
      <c r="D215" s="28" t="s">
        <v>384</v>
      </c>
      <c r="E215" s="28">
        <v>1E-4</v>
      </c>
      <c r="F215" s="28">
        <v>2.8500000000000001E-2</v>
      </c>
      <c r="G215" s="28">
        <v>3.7999999999999999E-2</v>
      </c>
      <c r="H215" s="28">
        <v>-1E-4</v>
      </c>
      <c r="I215" s="28">
        <v>-2.87E-2</v>
      </c>
      <c r="J215" s="28">
        <v>-3.8300000000000001E-2</v>
      </c>
      <c r="K215" s="29">
        <v>300</v>
      </c>
      <c r="L215" s="29">
        <v>475</v>
      </c>
      <c r="M215" s="30">
        <v>75.683899999999994</v>
      </c>
      <c r="N215" s="30">
        <v>0.30349433583959895</v>
      </c>
      <c r="O215" s="29">
        <v>1</v>
      </c>
      <c r="R215" s="27">
        <v>95</v>
      </c>
      <c r="S215" s="28" t="s">
        <v>677</v>
      </c>
      <c r="T215" s="28" t="s">
        <v>384</v>
      </c>
      <c r="U215" s="28">
        <v>1E-4</v>
      </c>
      <c r="V215" s="28">
        <v>2.8500000000000001E-2</v>
      </c>
      <c r="W215" s="28">
        <v>3.7999999999999999E-2</v>
      </c>
      <c r="X215" s="28">
        <v>-1E-4</v>
      </c>
      <c r="Y215" s="28">
        <v>-2.87E-2</v>
      </c>
      <c r="Z215" s="28">
        <v>-3.8300000000000001E-2</v>
      </c>
      <c r="AA215" s="29">
        <v>300</v>
      </c>
      <c r="AB215" s="29">
        <v>475</v>
      </c>
      <c r="AC215" s="30">
        <v>68.328699999999998</v>
      </c>
      <c r="AD215" s="30">
        <v>0.27399979949874687</v>
      </c>
      <c r="AE215" s="29">
        <v>1</v>
      </c>
    </row>
    <row r="216" spans="2:31" x14ac:dyDescent="0.3">
      <c r="B216" s="27">
        <v>98</v>
      </c>
      <c r="C216" s="28" t="s">
        <v>679</v>
      </c>
      <c r="D216" s="28" t="s">
        <v>382</v>
      </c>
      <c r="E216" s="28">
        <v>1E-4</v>
      </c>
      <c r="F216" s="28">
        <v>2.8500000000000001E-2</v>
      </c>
      <c r="G216" s="28">
        <v>3.7999999999999999E-2</v>
      </c>
      <c r="H216" s="28">
        <v>-1E-4</v>
      </c>
      <c r="I216" s="28">
        <v>-2.87E-2</v>
      </c>
      <c r="J216" s="28">
        <v>-3.8300000000000001E-2</v>
      </c>
      <c r="K216" s="29">
        <v>300</v>
      </c>
      <c r="L216" s="29">
        <v>475</v>
      </c>
      <c r="M216" s="30">
        <v>-68.200900000000004</v>
      </c>
      <c r="N216" s="30">
        <v>0.27348731829573936</v>
      </c>
      <c r="O216" s="29">
        <v>1</v>
      </c>
      <c r="R216" s="27">
        <v>98</v>
      </c>
      <c r="S216" s="28" t="s">
        <v>679</v>
      </c>
      <c r="T216" s="28" t="s">
        <v>382</v>
      </c>
      <c r="U216" s="28">
        <v>1E-4</v>
      </c>
      <c r="V216" s="28">
        <v>2.8500000000000001E-2</v>
      </c>
      <c r="W216" s="28">
        <v>3.7999999999999999E-2</v>
      </c>
      <c r="X216" s="28">
        <v>-1E-4</v>
      </c>
      <c r="Y216" s="28">
        <v>-2.87E-2</v>
      </c>
      <c r="Z216" s="28">
        <v>-3.8300000000000001E-2</v>
      </c>
      <c r="AA216" s="29">
        <v>300</v>
      </c>
      <c r="AB216" s="29">
        <v>475</v>
      </c>
      <c r="AC216" s="30">
        <v>-68.185100000000006</v>
      </c>
      <c r="AD216" s="30">
        <v>0.27342395989974938</v>
      </c>
      <c r="AE216" s="29">
        <v>1</v>
      </c>
    </row>
    <row r="217" spans="2:31" x14ac:dyDescent="0.3">
      <c r="B217" s="27">
        <v>98</v>
      </c>
      <c r="C217" s="28" t="s">
        <v>680</v>
      </c>
      <c r="D217" s="28" t="s">
        <v>384</v>
      </c>
      <c r="E217" s="28">
        <v>1E-4</v>
      </c>
      <c r="F217" s="28">
        <v>2.8500000000000001E-2</v>
      </c>
      <c r="G217" s="28">
        <v>3.7999999999999999E-2</v>
      </c>
      <c r="H217" s="28">
        <v>-1E-4</v>
      </c>
      <c r="I217" s="28">
        <v>-2.87E-2</v>
      </c>
      <c r="J217" s="28">
        <v>-3.8300000000000001E-2</v>
      </c>
      <c r="K217" s="29">
        <v>300</v>
      </c>
      <c r="L217" s="29">
        <v>475</v>
      </c>
      <c r="M217" s="30">
        <v>75.683899999999994</v>
      </c>
      <c r="N217" s="30">
        <v>0.30349433583959895</v>
      </c>
      <c r="O217" s="29">
        <v>1</v>
      </c>
      <c r="R217" s="27">
        <v>98</v>
      </c>
      <c r="S217" s="28" t="s">
        <v>680</v>
      </c>
      <c r="T217" s="28" t="s">
        <v>384</v>
      </c>
      <c r="U217" s="28">
        <v>1E-4</v>
      </c>
      <c r="V217" s="28">
        <v>2.8500000000000001E-2</v>
      </c>
      <c r="W217" s="28">
        <v>3.7999999999999999E-2</v>
      </c>
      <c r="X217" s="28">
        <v>-1E-4</v>
      </c>
      <c r="Y217" s="28">
        <v>-2.87E-2</v>
      </c>
      <c r="Z217" s="28">
        <v>-3.8300000000000001E-2</v>
      </c>
      <c r="AA217" s="29">
        <v>300</v>
      </c>
      <c r="AB217" s="29">
        <v>475</v>
      </c>
      <c r="AC217" s="30">
        <v>68.328699999999998</v>
      </c>
      <c r="AD217" s="30">
        <v>0.27399979949874687</v>
      </c>
      <c r="AE217" s="29">
        <v>1</v>
      </c>
    </row>
    <row r="218" spans="2:31" x14ac:dyDescent="0.3">
      <c r="B218" s="27">
        <v>101</v>
      </c>
      <c r="C218" s="28" t="s">
        <v>682</v>
      </c>
      <c r="D218" s="28" t="s">
        <v>382</v>
      </c>
      <c r="E218" s="28">
        <v>1E-4</v>
      </c>
      <c r="F218" s="28">
        <v>2.8500000000000001E-2</v>
      </c>
      <c r="G218" s="28">
        <v>3.7900000000000003E-2</v>
      </c>
      <c r="H218" s="28">
        <v>-1E-4</v>
      </c>
      <c r="I218" s="28">
        <v>-2.9000000000000001E-2</v>
      </c>
      <c r="J218" s="28">
        <v>-3.8600000000000002E-2</v>
      </c>
      <c r="K218" s="29">
        <v>300</v>
      </c>
      <c r="L218" s="29">
        <v>475</v>
      </c>
      <c r="M218" s="30">
        <v>-75.663899999999998</v>
      </c>
      <c r="N218" s="30">
        <v>0.30341413533834583</v>
      </c>
      <c r="O218" s="29">
        <v>1</v>
      </c>
      <c r="R218" s="27">
        <v>101</v>
      </c>
      <c r="S218" s="28" t="s">
        <v>682</v>
      </c>
      <c r="T218" s="28" t="s">
        <v>382</v>
      </c>
      <c r="U218" s="28">
        <v>1E-4</v>
      </c>
      <c r="V218" s="28">
        <v>2.8500000000000001E-2</v>
      </c>
      <c r="W218" s="28">
        <v>3.7900000000000003E-2</v>
      </c>
      <c r="X218" s="28">
        <v>-1E-4</v>
      </c>
      <c r="Y218" s="28">
        <v>-2.9000000000000001E-2</v>
      </c>
      <c r="Z218" s="28">
        <v>-3.8600000000000002E-2</v>
      </c>
      <c r="AA218" s="29">
        <v>300</v>
      </c>
      <c r="AB218" s="29">
        <v>475</v>
      </c>
      <c r="AC218" s="30">
        <v>-75.7851</v>
      </c>
      <c r="AD218" s="30">
        <v>0.30390015037593987</v>
      </c>
      <c r="AE218" s="29">
        <v>1</v>
      </c>
    </row>
    <row r="219" spans="2:31" x14ac:dyDescent="0.3">
      <c r="B219" s="27">
        <v>101</v>
      </c>
      <c r="C219" s="28" t="s">
        <v>683</v>
      </c>
      <c r="D219" s="28" t="s">
        <v>384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75.683899999999994</v>
      </c>
      <c r="N219" s="30">
        <v>0.30349433583959895</v>
      </c>
      <c r="O219" s="29">
        <v>1</v>
      </c>
      <c r="R219" s="27">
        <v>101</v>
      </c>
      <c r="S219" s="28" t="s">
        <v>683</v>
      </c>
      <c r="T219" s="28" t="s">
        <v>384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68.328699999999998</v>
      </c>
      <c r="AD219" s="30">
        <v>0.27399979949874687</v>
      </c>
      <c r="AE219" s="29">
        <v>1</v>
      </c>
    </row>
    <row r="220" spans="2:31" x14ac:dyDescent="0.3">
      <c r="B220" s="27">
        <v>104</v>
      </c>
      <c r="C220" s="28" t="s">
        <v>685</v>
      </c>
      <c r="D220" s="28" t="s">
        <v>382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-2.86E-2</v>
      </c>
      <c r="J220" s="28">
        <v>-3.8100000000000002E-2</v>
      </c>
      <c r="K220" s="29">
        <v>300</v>
      </c>
      <c r="L220" s="29">
        <v>475</v>
      </c>
      <c r="M220" s="30">
        <v>-70.224800000000002</v>
      </c>
      <c r="N220" s="30">
        <v>0.28160320802005012</v>
      </c>
      <c r="O220" s="29">
        <v>1</v>
      </c>
      <c r="R220" s="27">
        <v>104</v>
      </c>
      <c r="S220" s="28" t="s">
        <v>685</v>
      </c>
      <c r="T220" s="28" t="s">
        <v>382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-2.86E-2</v>
      </c>
      <c r="Z220" s="28">
        <v>-3.8100000000000002E-2</v>
      </c>
      <c r="AA220" s="29">
        <v>300</v>
      </c>
      <c r="AB220" s="29">
        <v>475</v>
      </c>
      <c r="AC220" s="30">
        <v>-69.835700000000003</v>
      </c>
      <c r="AD220" s="30">
        <v>0.28004290726817044</v>
      </c>
      <c r="AE220" s="29">
        <v>1</v>
      </c>
    </row>
    <row r="221" spans="2:31" x14ac:dyDescent="0.3">
      <c r="B221" s="27">
        <v>104</v>
      </c>
      <c r="C221" s="28" t="s">
        <v>686</v>
      </c>
      <c r="D221" s="28" t="s">
        <v>384</v>
      </c>
      <c r="E221" s="28">
        <v>1E-4</v>
      </c>
      <c r="F221" s="28">
        <v>2.8400000000000002E-2</v>
      </c>
      <c r="G221" s="28">
        <v>3.7900000000000003E-2</v>
      </c>
      <c r="H221" s="28">
        <v>-1E-4</v>
      </c>
      <c r="I221" s="28">
        <v>-2.8400000000000002E-2</v>
      </c>
      <c r="J221" s="28">
        <v>-3.7900000000000003E-2</v>
      </c>
      <c r="K221" s="29">
        <v>300</v>
      </c>
      <c r="L221" s="29">
        <v>475</v>
      </c>
      <c r="M221" s="30">
        <v>75.683899999999994</v>
      </c>
      <c r="N221" s="30">
        <v>0.30349433583959895</v>
      </c>
      <c r="O221" s="29">
        <v>1</v>
      </c>
      <c r="R221" s="27">
        <v>104</v>
      </c>
      <c r="S221" s="28" t="s">
        <v>686</v>
      </c>
      <c r="T221" s="28" t="s">
        <v>384</v>
      </c>
      <c r="U221" s="28">
        <v>1E-4</v>
      </c>
      <c r="V221" s="28">
        <v>2.8400000000000002E-2</v>
      </c>
      <c r="W221" s="28">
        <v>3.7900000000000003E-2</v>
      </c>
      <c r="X221" s="28">
        <v>-1E-4</v>
      </c>
      <c r="Y221" s="28">
        <v>-2.8400000000000002E-2</v>
      </c>
      <c r="Z221" s="28">
        <v>-3.7900000000000003E-2</v>
      </c>
      <c r="AA221" s="29">
        <v>300</v>
      </c>
      <c r="AB221" s="29">
        <v>475</v>
      </c>
      <c r="AC221" s="30">
        <v>68.328699999999998</v>
      </c>
      <c r="AD221" s="30">
        <v>0.27399979949874687</v>
      </c>
      <c r="AE221" s="29">
        <v>1</v>
      </c>
    </row>
    <row r="222" spans="2:31" x14ac:dyDescent="0.3">
      <c r="B222" s="27">
        <v>120</v>
      </c>
      <c r="C222" s="28" t="s">
        <v>688</v>
      </c>
      <c r="D222" s="28" t="s">
        <v>382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-2.7799999999999998E-2</v>
      </c>
      <c r="J222" s="28">
        <v>-3.6999999999999998E-2</v>
      </c>
      <c r="K222" s="29">
        <v>300</v>
      </c>
      <c r="L222" s="29">
        <v>475</v>
      </c>
      <c r="M222" s="30">
        <v>8.8003</v>
      </c>
      <c r="N222" s="30">
        <v>3.5289423558897241E-2</v>
      </c>
      <c r="O222" s="29">
        <v>1</v>
      </c>
      <c r="R222" s="27">
        <v>120</v>
      </c>
      <c r="S222" s="28" t="s">
        <v>688</v>
      </c>
      <c r="T222" s="28" t="s">
        <v>382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-2.7799999999999998E-2</v>
      </c>
      <c r="Z222" s="28">
        <v>-3.6999999999999998E-2</v>
      </c>
      <c r="AA222" s="29">
        <v>300</v>
      </c>
      <c r="AB222" s="29">
        <v>475</v>
      </c>
      <c r="AC222" s="30">
        <v>10.565200000000001</v>
      </c>
      <c r="AD222" s="30">
        <v>4.2366716791979953E-2</v>
      </c>
      <c r="AE222" s="29">
        <v>1</v>
      </c>
    </row>
    <row r="223" spans="2:31" x14ac:dyDescent="0.3">
      <c r="B223" s="27">
        <v>120</v>
      </c>
      <c r="C223" s="28" t="s">
        <v>689</v>
      </c>
      <c r="D223" s="28" t="s">
        <v>384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75.683899999999994</v>
      </c>
      <c r="N223" s="30">
        <v>0.30349433583959895</v>
      </c>
      <c r="O223" s="29">
        <v>1</v>
      </c>
      <c r="R223" s="27">
        <v>120</v>
      </c>
      <c r="S223" s="28" t="s">
        <v>689</v>
      </c>
      <c r="T223" s="28" t="s">
        <v>384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68.328699999999998</v>
      </c>
      <c r="AD223" s="30">
        <v>0.27399979949874687</v>
      </c>
      <c r="AE223" s="29">
        <v>1</v>
      </c>
    </row>
    <row r="224" spans="2:31" x14ac:dyDescent="0.3">
      <c r="B224" s="27">
        <v>121</v>
      </c>
      <c r="C224" s="28" t="s">
        <v>691</v>
      </c>
      <c r="D224" s="28" t="s">
        <v>382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-1.756</v>
      </c>
      <c r="N224" s="30">
        <v>7.0416040100250623E-3</v>
      </c>
      <c r="O224" s="29">
        <v>1</v>
      </c>
      <c r="R224" s="27">
        <v>121</v>
      </c>
      <c r="S224" s="28" t="s">
        <v>691</v>
      </c>
      <c r="T224" s="28" t="s">
        <v>382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0.31580000000000003</v>
      </c>
      <c r="AD224" s="30">
        <v>1.2663659147869675E-3</v>
      </c>
      <c r="AE224" s="29">
        <v>1</v>
      </c>
    </row>
    <row r="225" spans="2:31" x14ac:dyDescent="0.3">
      <c r="B225" s="27">
        <v>121</v>
      </c>
      <c r="C225" s="28" t="s">
        <v>692</v>
      </c>
      <c r="D225" s="28" t="s">
        <v>384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75.683899999999994</v>
      </c>
      <c r="N225" s="30">
        <v>0.30349433583959895</v>
      </c>
      <c r="O225" s="29">
        <v>1</v>
      </c>
      <c r="R225" s="27">
        <v>121</v>
      </c>
      <c r="S225" s="28" t="s">
        <v>692</v>
      </c>
      <c r="T225" s="28" t="s">
        <v>384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68.328699999999998</v>
      </c>
      <c r="AD225" s="30">
        <v>0.27399979949874687</v>
      </c>
      <c r="AE225" s="29">
        <v>1</v>
      </c>
    </row>
    <row r="226" spans="2:31" x14ac:dyDescent="0.3">
      <c r="B226" s="27">
        <v>122</v>
      </c>
      <c r="C226" s="28" t="s">
        <v>693</v>
      </c>
      <c r="D226" s="28" t="s">
        <v>382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-26.002099999999999</v>
      </c>
      <c r="N226" s="30">
        <v>0.10426907268170425</v>
      </c>
      <c r="O226" s="29">
        <v>1</v>
      </c>
      <c r="R226" s="27">
        <v>122</v>
      </c>
      <c r="S226" s="28" t="s">
        <v>693</v>
      </c>
      <c r="T226" s="28" t="s">
        <v>382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-21.450099999999999</v>
      </c>
      <c r="AD226" s="30">
        <v>8.6015438596491217E-2</v>
      </c>
      <c r="AE226" s="29">
        <v>1</v>
      </c>
    </row>
    <row r="227" spans="2:31" x14ac:dyDescent="0.3">
      <c r="B227" s="27">
        <v>122</v>
      </c>
      <c r="C227" s="28" t="s">
        <v>694</v>
      </c>
      <c r="D227" s="28" t="s">
        <v>384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75.683899999999994</v>
      </c>
      <c r="N227" s="30">
        <v>0.30349433583959895</v>
      </c>
      <c r="O227" s="29">
        <v>1</v>
      </c>
      <c r="R227" s="27">
        <v>122</v>
      </c>
      <c r="S227" s="28" t="s">
        <v>694</v>
      </c>
      <c r="T227" s="28" t="s">
        <v>384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68.328699999999998</v>
      </c>
      <c r="AD227" s="30">
        <v>0.27399979949874687</v>
      </c>
      <c r="AE227" s="29">
        <v>1</v>
      </c>
    </row>
    <row r="228" spans="2:31" x14ac:dyDescent="0.3">
      <c r="B228" s="27">
        <v>123</v>
      </c>
      <c r="C228" s="28" t="s">
        <v>695</v>
      </c>
      <c r="D228" s="28" t="s">
        <v>382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-11.2957</v>
      </c>
      <c r="N228" s="30">
        <v>4.529604010025063E-2</v>
      </c>
      <c r="O228" s="29">
        <v>1</v>
      </c>
      <c r="R228" s="27">
        <v>123</v>
      </c>
      <c r="S228" s="28" t="s">
        <v>695</v>
      </c>
      <c r="T228" s="28" t="s">
        <v>382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-6.9598000000000004</v>
      </c>
      <c r="AD228" s="30">
        <v>2.7908972431077695E-2</v>
      </c>
      <c r="AE228" s="29">
        <v>1</v>
      </c>
    </row>
    <row r="229" spans="2:31" x14ac:dyDescent="0.3">
      <c r="B229" s="27">
        <v>123</v>
      </c>
      <c r="C229" s="28" t="s">
        <v>696</v>
      </c>
      <c r="D229" s="28" t="s">
        <v>384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75.683899999999994</v>
      </c>
      <c r="N229" s="30">
        <v>0.30349433583959895</v>
      </c>
      <c r="O229" s="29">
        <v>1</v>
      </c>
      <c r="R229" s="27">
        <v>123</v>
      </c>
      <c r="S229" s="28" t="s">
        <v>696</v>
      </c>
      <c r="T229" s="28" t="s">
        <v>384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68.328699999999998</v>
      </c>
      <c r="AD229" s="30">
        <v>0.27399979949874687</v>
      </c>
      <c r="AE229" s="29">
        <v>1</v>
      </c>
    </row>
    <row r="230" spans="2:31" x14ac:dyDescent="0.3">
      <c r="B230" s="27">
        <v>124</v>
      </c>
      <c r="C230" s="28" t="s">
        <v>698</v>
      </c>
      <c r="D230" s="28" t="s">
        <v>382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11.648400000000001</v>
      </c>
      <c r="N230" s="30">
        <v>4.671037593984962E-2</v>
      </c>
      <c r="O230" s="29">
        <v>1</v>
      </c>
      <c r="R230" s="27">
        <v>124</v>
      </c>
      <c r="S230" s="28" t="s">
        <v>698</v>
      </c>
      <c r="T230" s="28" t="s">
        <v>382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10.7601</v>
      </c>
      <c r="AD230" s="30">
        <v>4.3148270676691733E-2</v>
      </c>
      <c r="AE230" s="29">
        <v>1</v>
      </c>
    </row>
    <row r="231" spans="2:31" x14ac:dyDescent="0.3">
      <c r="B231" s="27">
        <v>124</v>
      </c>
      <c r="C231" s="28" t="s">
        <v>699</v>
      </c>
      <c r="D231" s="28" t="s">
        <v>384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-2.7799999999999998E-2</v>
      </c>
      <c r="J231" s="28">
        <v>-3.6999999999999998E-2</v>
      </c>
      <c r="K231" s="29">
        <v>300</v>
      </c>
      <c r="L231" s="29">
        <v>475</v>
      </c>
      <c r="M231" s="30">
        <v>75.683899999999994</v>
      </c>
      <c r="N231" s="30">
        <v>0.30349433583959895</v>
      </c>
      <c r="O231" s="29">
        <v>1</v>
      </c>
      <c r="R231" s="27">
        <v>124</v>
      </c>
      <c r="S231" s="28" t="s">
        <v>699</v>
      </c>
      <c r="T231" s="28" t="s">
        <v>384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-2.7799999999999998E-2</v>
      </c>
      <c r="Z231" s="28">
        <v>-3.6999999999999998E-2</v>
      </c>
      <c r="AA231" s="29">
        <v>300</v>
      </c>
      <c r="AB231" s="29">
        <v>475</v>
      </c>
      <c r="AC231" s="30">
        <v>68.328699999999998</v>
      </c>
      <c r="AD231" s="30">
        <v>0.27399979949874687</v>
      </c>
      <c r="AE231" s="29">
        <v>1</v>
      </c>
    </row>
    <row r="232" spans="2:31" x14ac:dyDescent="0.3">
      <c r="B232" s="27">
        <v>167</v>
      </c>
      <c r="C232" s="28" t="s">
        <v>701</v>
      </c>
      <c r="D232" s="28" t="s">
        <v>382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-2.7799999999999998E-2</v>
      </c>
      <c r="J232" s="28">
        <v>-3.6999999999999998E-2</v>
      </c>
      <c r="K232" s="29">
        <v>300</v>
      </c>
      <c r="L232" s="29">
        <v>475</v>
      </c>
      <c r="M232" s="30">
        <v>-7.3841000000000001</v>
      </c>
      <c r="N232" s="30">
        <v>2.9610426065162909E-2</v>
      </c>
      <c r="O232" s="29">
        <v>1</v>
      </c>
      <c r="R232" s="27">
        <v>167</v>
      </c>
      <c r="S232" s="28" t="s">
        <v>701</v>
      </c>
      <c r="T232" s="28" t="s">
        <v>382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-2.7799999999999998E-2</v>
      </c>
      <c r="Z232" s="28">
        <v>-3.6999999999999998E-2</v>
      </c>
      <c r="AA232" s="29">
        <v>300</v>
      </c>
      <c r="AB232" s="29">
        <v>475</v>
      </c>
      <c r="AC232" s="30">
        <v>-7.6692</v>
      </c>
      <c r="AD232" s="30">
        <v>3.0753684210526315E-2</v>
      </c>
      <c r="AE232" s="29">
        <v>1</v>
      </c>
    </row>
    <row r="233" spans="2:31" x14ac:dyDescent="0.3">
      <c r="B233" s="27">
        <v>167</v>
      </c>
      <c r="C233" s="28" t="s">
        <v>702</v>
      </c>
      <c r="D233" s="28" t="s">
        <v>384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75.683899999999994</v>
      </c>
      <c r="N233" s="30">
        <v>0.30349433583959895</v>
      </c>
      <c r="O233" s="29">
        <v>1</v>
      </c>
      <c r="R233" s="27">
        <v>167</v>
      </c>
      <c r="S233" s="28" t="s">
        <v>702</v>
      </c>
      <c r="T233" s="28" t="s">
        <v>384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68.328699999999998</v>
      </c>
      <c r="AD233" s="30">
        <v>0.27399979949874687</v>
      </c>
      <c r="AE233" s="29">
        <v>1</v>
      </c>
    </row>
    <row r="234" spans="2:31" x14ac:dyDescent="0.3">
      <c r="B234" s="27">
        <v>168</v>
      </c>
      <c r="C234" s="28" t="s">
        <v>704</v>
      </c>
      <c r="D234" s="28" t="s">
        <v>382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-23.3399</v>
      </c>
      <c r="N234" s="30">
        <v>9.3593583959899751E-2</v>
      </c>
      <c r="O234" s="29">
        <v>1</v>
      </c>
      <c r="R234" s="27">
        <v>168</v>
      </c>
      <c r="S234" s="28" t="s">
        <v>704</v>
      </c>
      <c r="T234" s="28" t="s">
        <v>382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-23.279399999999999</v>
      </c>
      <c r="AD234" s="30">
        <v>9.3350977443609012E-2</v>
      </c>
      <c r="AE234" s="29">
        <v>1</v>
      </c>
    </row>
    <row r="235" spans="2:31" x14ac:dyDescent="0.3">
      <c r="B235" s="27">
        <v>168</v>
      </c>
      <c r="C235" s="28" t="s">
        <v>705</v>
      </c>
      <c r="D235" s="28" t="s">
        <v>384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75.683899999999994</v>
      </c>
      <c r="N235" s="30">
        <v>0.30349433583959895</v>
      </c>
      <c r="O235" s="29">
        <v>1</v>
      </c>
      <c r="R235" s="27">
        <v>168</v>
      </c>
      <c r="S235" s="28" t="s">
        <v>705</v>
      </c>
      <c r="T235" s="28" t="s">
        <v>384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68.328699999999998</v>
      </c>
      <c r="AD235" s="30">
        <v>0.27399979949874687</v>
      </c>
      <c r="AE235" s="29">
        <v>1</v>
      </c>
    </row>
    <row r="236" spans="2:31" x14ac:dyDescent="0.3">
      <c r="B236" s="27">
        <v>169</v>
      </c>
      <c r="C236" s="28" t="s">
        <v>706</v>
      </c>
      <c r="D236" s="28" t="s">
        <v>382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-67.226500000000001</v>
      </c>
      <c r="N236" s="30">
        <v>0.2695799498746867</v>
      </c>
      <c r="O236" s="29">
        <v>1</v>
      </c>
      <c r="R236" s="27">
        <v>169</v>
      </c>
      <c r="S236" s="28" t="s">
        <v>706</v>
      </c>
      <c r="T236" s="28" t="s">
        <v>382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-67.201300000000003</v>
      </c>
      <c r="AD236" s="30">
        <v>0.26947889724310781</v>
      </c>
      <c r="AE236" s="29">
        <v>1</v>
      </c>
    </row>
    <row r="237" spans="2:31" x14ac:dyDescent="0.3">
      <c r="B237" s="27">
        <v>169</v>
      </c>
      <c r="C237" s="28" t="s">
        <v>707</v>
      </c>
      <c r="D237" s="28" t="s">
        <v>384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75.683899999999994</v>
      </c>
      <c r="N237" s="30">
        <v>0.30349433583959895</v>
      </c>
      <c r="O237" s="29">
        <v>1</v>
      </c>
      <c r="R237" s="27">
        <v>169</v>
      </c>
      <c r="S237" s="28" t="s">
        <v>707</v>
      </c>
      <c r="T237" s="28" t="s">
        <v>384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68.328699999999998</v>
      </c>
      <c r="AD237" s="30">
        <v>0.27399979949874687</v>
      </c>
      <c r="AE237" s="29">
        <v>1</v>
      </c>
    </row>
    <row r="238" spans="2:31" x14ac:dyDescent="0.3">
      <c r="B238" s="27">
        <v>170</v>
      </c>
      <c r="C238" s="28" t="s">
        <v>708</v>
      </c>
      <c r="D238" s="28" t="s">
        <v>382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-47.714399999999998</v>
      </c>
      <c r="N238" s="30">
        <v>0.19133593984962405</v>
      </c>
      <c r="O238" s="29">
        <v>1</v>
      </c>
      <c r="R238" s="27">
        <v>170</v>
      </c>
      <c r="S238" s="28" t="s">
        <v>708</v>
      </c>
      <c r="T238" s="28" t="s">
        <v>382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-47.697800000000001</v>
      </c>
      <c r="AD238" s="30">
        <v>0.19126937343358397</v>
      </c>
      <c r="AE238" s="29">
        <v>1</v>
      </c>
    </row>
    <row r="239" spans="2:31" x14ac:dyDescent="0.3">
      <c r="B239" s="27">
        <v>170</v>
      </c>
      <c r="C239" s="28" t="s">
        <v>709</v>
      </c>
      <c r="D239" s="28" t="s">
        <v>384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75.683899999999994</v>
      </c>
      <c r="N239" s="30">
        <v>0.30349433583959895</v>
      </c>
      <c r="O239" s="29">
        <v>1</v>
      </c>
      <c r="R239" s="27">
        <v>170</v>
      </c>
      <c r="S239" s="28" t="s">
        <v>709</v>
      </c>
      <c r="T239" s="28" t="s">
        <v>384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68.328699999999998</v>
      </c>
      <c r="AD239" s="30">
        <v>0.27399979949874687</v>
      </c>
      <c r="AE239" s="29">
        <v>1</v>
      </c>
    </row>
    <row r="240" spans="2:31" x14ac:dyDescent="0.3">
      <c r="B240" s="27">
        <v>171</v>
      </c>
      <c r="C240" s="28" t="s">
        <v>711</v>
      </c>
      <c r="D240" s="28" t="s">
        <v>382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-2.6800000000000001E-2</v>
      </c>
      <c r="N240" s="30">
        <v>1.07468671679198E-4</v>
      </c>
      <c r="O240" s="29">
        <v>1</v>
      </c>
      <c r="R240" s="27">
        <v>171</v>
      </c>
      <c r="S240" s="28" t="s">
        <v>711</v>
      </c>
      <c r="T240" s="28" t="s">
        <v>382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-0.62519999999999998</v>
      </c>
      <c r="AD240" s="30">
        <v>2.5070676691729319E-3</v>
      </c>
      <c r="AE240" s="29">
        <v>1</v>
      </c>
    </row>
    <row r="241" spans="2:31" x14ac:dyDescent="0.3">
      <c r="B241" s="27">
        <v>171</v>
      </c>
      <c r="C241" s="28" t="s">
        <v>712</v>
      </c>
      <c r="D241" s="28" t="s">
        <v>384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-2.7799999999999998E-2</v>
      </c>
      <c r="J241" s="28">
        <v>-3.6999999999999998E-2</v>
      </c>
      <c r="K241" s="29">
        <v>300</v>
      </c>
      <c r="L241" s="29">
        <v>475</v>
      </c>
      <c r="M241" s="30">
        <v>75.683899999999994</v>
      </c>
      <c r="N241" s="30">
        <v>0.30349433583959895</v>
      </c>
      <c r="O241" s="29">
        <v>1</v>
      </c>
      <c r="R241" s="27">
        <v>171</v>
      </c>
      <c r="S241" s="28" t="s">
        <v>712</v>
      </c>
      <c r="T241" s="28" t="s">
        <v>384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-2.7799999999999998E-2</v>
      </c>
      <c r="Z241" s="28">
        <v>-3.6999999999999998E-2</v>
      </c>
      <c r="AA241" s="29">
        <v>300</v>
      </c>
      <c r="AB241" s="29">
        <v>475</v>
      </c>
      <c r="AC241" s="30">
        <v>68.328699999999998</v>
      </c>
      <c r="AD241" s="30">
        <v>0.27399979949874687</v>
      </c>
      <c r="AE241" s="29">
        <v>1</v>
      </c>
    </row>
    <row r="242" spans="2:31" x14ac:dyDescent="0.3">
      <c r="B242" s="27">
        <v>149</v>
      </c>
      <c r="C242" s="28" t="s">
        <v>714</v>
      </c>
      <c r="D242" s="28" t="s">
        <v>382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-2.86E-2</v>
      </c>
      <c r="J242" s="28">
        <v>-3.8100000000000002E-2</v>
      </c>
      <c r="K242" s="29">
        <v>300</v>
      </c>
      <c r="L242" s="29">
        <v>475</v>
      </c>
      <c r="M242" s="30">
        <v>-39.331400000000002</v>
      </c>
      <c r="N242" s="30">
        <v>0.15771989974937345</v>
      </c>
      <c r="O242" s="29">
        <v>1</v>
      </c>
      <c r="R242" s="27">
        <v>149</v>
      </c>
      <c r="S242" s="28" t="s">
        <v>714</v>
      </c>
      <c r="T242" s="28" t="s">
        <v>382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-2.86E-2</v>
      </c>
      <c r="Z242" s="28">
        <v>-3.8100000000000002E-2</v>
      </c>
      <c r="AA242" s="29">
        <v>300</v>
      </c>
      <c r="AB242" s="29">
        <v>475</v>
      </c>
      <c r="AC242" s="30">
        <v>-39.311900000000001</v>
      </c>
      <c r="AD242" s="30">
        <v>0.15764170426065163</v>
      </c>
      <c r="AE242" s="29">
        <v>1</v>
      </c>
    </row>
    <row r="243" spans="2:31" x14ac:dyDescent="0.3">
      <c r="B243" s="27">
        <v>149</v>
      </c>
      <c r="C243" s="28" t="s">
        <v>715</v>
      </c>
      <c r="D243" s="28" t="s">
        <v>384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-2.86E-2</v>
      </c>
      <c r="J243" s="28">
        <v>-3.8100000000000002E-2</v>
      </c>
      <c r="K243" s="29">
        <v>300</v>
      </c>
      <c r="L243" s="29">
        <v>475</v>
      </c>
      <c r="M243" s="30">
        <v>75.683899999999994</v>
      </c>
      <c r="N243" s="30">
        <v>0.30349433583959895</v>
      </c>
      <c r="O243" s="29">
        <v>1</v>
      </c>
      <c r="R243" s="27">
        <v>149</v>
      </c>
      <c r="S243" s="28" t="s">
        <v>715</v>
      </c>
      <c r="T243" s="28" t="s">
        <v>384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-2.86E-2</v>
      </c>
      <c r="Z243" s="28">
        <v>-3.8100000000000002E-2</v>
      </c>
      <c r="AA243" s="29">
        <v>300</v>
      </c>
      <c r="AB243" s="29">
        <v>475</v>
      </c>
      <c r="AC243" s="30">
        <v>68.328699999999998</v>
      </c>
      <c r="AD243" s="30">
        <v>0.27399979949874687</v>
      </c>
      <c r="AE243" s="29">
        <v>1</v>
      </c>
    </row>
    <row r="244" spans="2:31" x14ac:dyDescent="0.3">
      <c r="B244" s="27">
        <v>152</v>
      </c>
      <c r="C244" s="28" t="s">
        <v>717</v>
      </c>
      <c r="D244" s="28" t="s">
        <v>382</v>
      </c>
      <c r="E244" s="28">
        <v>1E-4</v>
      </c>
      <c r="F244" s="28">
        <v>2.8500000000000001E-2</v>
      </c>
      <c r="G244" s="28">
        <v>3.7999999999999999E-2</v>
      </c>
      <c r="H244" s="28">
        <v>-1E-4</v>
      </c>
      <c r="I244" s="28">
        <v>-2.87E-2</v>
      </c>
      <c r="J244" s="28">
        <v>-3.8300000000000001E-2</v>
      </c>
      <c r="K244" s="29">
        <v>300</v>
      </c>
      <c r="L244" s="29">
        <v>475</v>
      </c>
      <c r="M244" s="30">
        <v>-63.134799999999998</v>
      </c>
      <c r="N244" s="30">
        <v>0.25317213032581454</v>
      </c>
      <c r="O244" s="29">
        <v>1</v>
      </c>
      <c r="R244" s="27">
        <v>152</v>
      </c>
      <c r="S244" s="28" t="s">
        <v>717</v>
      </c>
      <c r="T244" s="28" t="s">
        <v>382</v>
      </c>
      <c r="U244" s="28">
        <v>1E-4</v>
      </c>
      <c r="V244" s="28">
        <v>2.8500000000000001E-2</v>
      </c>
      <c r="W244" s="28">
        <v>3.7999999999999999E-2</v>
      </c>
      <c r="X244" s="28">
        <v>-1E-4</v>
      </c>
      <c r="Y244" s="28">
        <v>-2.87E-2</v>
      </c>
      <c r="Z244" s="28">
        <v>-3.8300000000000001E-2</v>
      </c>
      <c r="AA244" s="29">
        <v>300</v>
      </c>
      <c r="AB244" s="29">
        <v>475</v>
      </c>
      <c r="AC244" s="30">
        <v>-63.136000000000003</v>
      </c>
      <c r="AD244" s="30">
        <v>0.25317694235588972</v>
      </c>
      <c r="AE244" s="29">
        <v>1</v>
      </c>
    </row>
    <row r="245" spans="2:31" x14ac:dyDescent="0.3">
      <c r="B245" s="27">
        <v>152</v>
      </c>
      <c r="C245" s="28" t="s">
        <v>718</v>
      </c>
      <c r="D245" s="28" t="s">
        <v>384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75.683899999999994</v>
      </c>
      <c r="N245" s="30">
        <v>0.30349433583959895</v>
      </c>
      <c r="O245" s="29">
        <v>1</v>
      </c>
      <c r="R245" s="27">
        <v>152</v>
      </c>
      <c r="S245" s="28" t="s">
        <v>718</v>
      </c>
      <c r="T245" s="28" t="s">
        <v>384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68.328699999999998</v>
      </c>
      <c r="AD245" s="30">
        <v>0.27399979949874687</v>
      </c>
      <c r="AE245" s="29">
        <v>1</v>
      </c>
    </row>
    <row r="246" spans="2:31" x14ac:dyDescent="0.3">
      <c r="B246" s="27">
        <v>155</v>
      </c>
      <c r="C246" s="28" t="s">
        <v>720</v>
      </c>
      <c r="D246" s="28" t="s">
        <v>382</v>
      </c>
      <c r="E246" s="28">
        <v>1E-4</v>
      </c>
      <c r="F246" s="28">
        <v>2.8500000000000001E-2</v>
      </c>
      <c r="G246" s="28">
        <v>3.7999999999999999E-2</v>
      </c>
      <c r="H246" s="28">
        <v>-1E-4</v>
      </c>
      <c r="I246" s="28">
        <v>-2.87E-2</v>
      </c>
      <c r="J246" s="28">
        <v>-3.8300000000000001E-2</v>
      </c>
      <c r="K246" s="29">
        <v>300</v>
      </c>
      <c r="L246" s="29">
        <v>475</v>
      </c>
      <c r="M246" s="30">
        <v>-68.993099999999998</v>
      </c>
      <c r="N246" s="30">
        <v>0.27666406015037592</v>
      </c>
      <c r="O246" s="29">
        <v>1</v>
      </c>
      <c r="R246" s="27">
        <v>155</v>
      </c>
      <c r="S246" s="28" t="s">
        <v>720</v>
      </c>
      <c r="T246" s="28" t="s">
        <v>382</v>
      </c>
      <c r="U246" s="28">
        <v>1E-4</v>
      </c>
      <c r="V246" s="28">
        <v>2.8500000000000001E-2</v>
      </c>
      <c r="W246" s="28">
        <v>3.7999999999999999E-2</v>
      </c>
      <c r="X246" s="28">
        <v>-1E-4</v>
      </c>
      <c r="Y246" s="28">
        <v>-2.87E-2</v>
      </c>
      <c r="Z246" s="28">
        <v>-3.8300000000000001E-2</v>
      </c>
      <c r="AA246" s="29">
        <v>300</v>
      </c>
      <c r="AB246" s="29">
        <v>475</v>
      </c>
      <c r="AC246" s="30">
        <v>-69.023200000000003</v>
      </c>
      <c r="AD246" s="30">
        <v>0.27678476190476187</v>
      </c>
      <c r="AE246" s="29">
        <v>1</v>
      </c>
    </row>
    <row r="247" spans="2:31" x14ac:dyDescent="0.3">
      <c r="B247" s="27">
        <v>155</v>
      </c>
      <c r="C247" s="28" t="s">
        <v>721</v>
      </c>
      <c r="D247" s="28" t="s">
        <v>384</v>
      </c>
      <c r="E247" s="28">
        <v>1E-4</v>
      </c>
      <c r="F247" s="28">
        <v>2.8500000000000001E-2</v>
      </c>
      <c r="G247" s="28">
        <v>3.7999999999999999E-2</v>
      </c>
      <c r="H247" s="28">
        <v>-1E-4</v>
      </c>
      <c r="I247" s="28">
        <v>-2.87E-2</v>
      </c>
      <c r="J247" s="28">
        <v>-3.8300000000000001E-2</v>
      </c>
      <c r="K247" s="29">
        <v>300</v>
      </c>
      <c r="L247" s="29">
        <v>475</v>
      </c>
      <c r="M247" s="30">
        <v>75.683899999999994</v>
      </c>
      <c r="N247" s="30">
        <v>0.30349433583959895</v>
      </c>
      <c r="O247" s="29">
        <v>1</v>
      </c>
      <c r="R247" s="27">
        <v>155</v>
      </c>
      <c r="S247" s="28" t="s">
        <v>721</v>
      </c>
      <c r="T247" s="28" t="s">
        <v>384</v>
      </c>
      <c r="U247" s="28">
        <v>1E-4</v>
      </c>
      <c r="V247" s="28">
        <v>2.8500000000000001E-2</v>
      </c>
      <c r="W247" s="28">
        <v>3.7999999999999999E-2</v>
      </c>
      <c r="X247" s="28">
        <v>-1E-4</v>
      </c>
      <c r="Y247" s="28">
        <v>-2.87E-2</v>
      </c>
      <c r="Z247" s="28">
        <v>-3.8300000000000001E-2</v>
      </c>
      <c r="AA247" s="29">
        <v>300</v>
      </c>
      <c r="AB247" s="29">
        <v>475</v>
      </c>
      <c r="AC247" s="30">
        <v>68.328699999999998</v>
      </c>
      <c r="AD247" s="30">
        <v>0.27399979949874687</v>
      </c>
      <c r="AE247" s="29">
        <v>1</v>
      </c>
    </row>
    <row r="248" spans="2:31" x14ac:dyDescent="0.3">
      <c r="B248" s="27">
        <v>158</v>
      </c>
      <c r="C248" s="28" t="s">
        <v>723</v>
      </c>
      <c r="D248" s="28" t="s">
        <v>382</v>
      </c>
      <c r="E248" s="28">
        <v>1E-4</v>
      </c>
      <c r="F248" s="28">
        <v>2.8500000000000001E-2</v>
      </c>
      <c r="G248" s="28">
        <v>3.7999999999999999E-2</v>
      </c>
      <c r="H248" s="28">
        <v>-1E-4</v>
      </c>
      <c r="I248" s="28">
        <v>-2.87E-2</v>
      </c>
      <c r="J248" s="28">
        <v>-3.8300000000000001E-2</v>
      </c>
      <c r="K248" s="29">
        <v>300</v>
      </c>
      <c r="L248" s="29">
        <v>475</v>
      </c>
      <c r="M248" s="30">
        <v>-71.837400000000002</v>
      </c>
      <c r="N248" s="30">
        <v>0.28806977443609028</v>
      </c>
      <c r="O248" s="29">
        <v>1</v>
      </c>
      <c r="R248" s="27">
        <v>158</v>
      </c>
      <c r="S248" s="28" t="s">
        <v>723</v>
      </c>
      <c r="T248" s="28" t="s">
        <v>382</v>
      </c>
      <c r="U248" s="28">
        <v>1E-4</v>
      </c>
      <c r="V248" s="28">
        <v>2.8500000000000001E-2</v>
      </c>
      <c r="W248" s="28">
        <v>3.7999999999999999E-2</v>
      </c>
      <c r="X248" s="28">
        <v>-1E-4</v>
      </c>
      <c r="Y248" s="28">
        <v>-2.87E-2</v>
      </c>
      <c r="Z248" s="28">
        <v>-3.8300000000000001E-2</v>
      </c>
      <c r="AA248" s="29">
        <v>300</v>
      </c>
      <c r="AB248" s="29">
        <v>475</v>
      </c>
      <c r="AC248" s="30">
        <v>-71.802400000000006</v>
      </c>
      <c r="AD248" s="30">
        <v>0.28792942355889728</v>
      </c>
      <c r="AE248" s="29">
        <v>1</v>
      </c>
    </row>
    <row r="249" spans="2:31" x14ac:dyDescent="0.3">
      <c r="B249" s="27">
        <v>158</v>
      </c>
      <c r="C249" s="28" t="s">
        <v>724</v>
      </c>
      <c r="D249" s="28" t="s">
        <v>384</v>
      </c>
      <c r="E249" s="28">
        <v>1E-4</v>
      </c>
      <c r="F249" s="28">
        <v>2.8500000000000001E-2</v>
      </c>
      <c r="G249" s="28">
        <v>3.7999999999999999E-2</v>
      </c>
      <c r="H249" s="28">
        <v>-1E-4</v>
      </c>
      <c r="I249" s="28">
        <v>-2.87E-2</v>
      </c>
      <c r="J249" s="28">
        <v>-3.8300000000000001E-2</v>
      </c>
      <c r="K249" s="29">
        <v>300</v>
      </c>
      <c r="L249" s="29">
        <v>475</v>
      </c>
      <c r="M249" s="30">
        <v>75.683899999999994</v>
      </c>
      <c r="N249" s="30">
        <v>0.30349433583959895</v>
      </c>
      <c r="O249" s="29">
        <v>1</v>
      </c>
      <c r="R249" s="27">
        <v>158</v>
      </c>
      <c r="S249" s="28" t="s">
        <v>724</v>
      </c>
      <c r="T249" s="28" t="s">
        <v>384</v>
      </c>
      <c r="U249" s="28">
        <v>1E-4</v>
      </c>
      <c r="V249" s="28">
        <v>2.8500000000000001E-2</v>
      </c>
      <c r="W249" s="28">
        <v>3.7999999999999999E-2</v>
      </c>
      <c r="X249" s="28">
        <v>-1E-4</v>
      </c>
      <c r="Y249" s="28">
        <v>-2.87E-2</v>
      </c>
      <c r="Z249" s="28">
        <v>-3.8300000000000001E-2</v>
      </c>
      <c r="AA249" s="29">
        <v>300</v>
      </c>
      <c r="AB249" s="29">
        <v>475</v>
      </c>
      <c r="AC249" s="30">
        <v>68.328699999999998</v>
      </c>
      <c r="AD249" s="30">
        <v>0.27399979949874687</v>
      </c>
      <c r="AE249" s="29">
        <v>1</v>
      </c>
    </row>
    <row r="250" spans="2:31" x14ac:dyDescent="0.3">
      <c r="B250" s="27">
        <v>161</v>
      </c>
      <c r="C250" s="28" t="s">
        <v>726</v>
      </c>
      <c r="D250" s="28" t="s">
        <v>382</v>
      </c>
      <c r="E250" s="28">
        <v>1E-4</v>
      </c>
      <c r="F250" s="28">
        <v>2.8500000000000001E-2</v>
      </c>
      <c r="G250" s="28">
        <v>3.7999999999999999E-2</v>
      </c>
      <c r="H250" s="28">
        <v>-1E-4</v>
      </c>
      <c r="I250" s="28">
        <v>-2.87E-2</v>
      </c>
      <c r="J250" s="28">
        <v>-3.8300000000000001E-2</v>
      </c>
      <c r="K250" s="29">
        <v>300</v>
      </c>
      <c r="L250" s="29">
        <v>475</v>
      </c>
      <c r="M250" s="30">
        <v>-73.406400000000005</v>
      </c>
      <c r="N250" s="30">
        <v>0.29436150375939851</v>
      </c>
      <c r="O250" s="29">
        <v>1</v>
      </c>
      <c r="R250" s="27">
        <v>161</v>
      </c>
      <c r="S250" s="28" t="s">
        <v>726</v>
      </c>
      <c r="T250" s="28" t="s">
        <v>382</v>
      </c>
      <c r="U250" s="28">
        <v>1E-4</v>
      </c>
      <c r="V250" s="28">
        <v>2.8500000000000001E-2</v>
      </c>
      <c r="W250" s="28">
        <v>3.7999999999999999E-2</v>
      </c>
      <c r="X250" s="28">
        <v>-1E-4</v>
      </c>
      <c r="Y250" s="28">
        <v>-2.87E-2</v>
      </c>
      <c r="Z250" s="28">
        <v>-3.8300000000000001E-2</v>
      </c>
      <c r="AA250" s="29">
        <v>300</v>
      </c>
      <c r="AB250" s="29">
        <v>475</v>
      </c>
      <c r="AC250" s="30">
        <v>-73.293499999999995</v>
      </c>
      <c r="AD250" s="30">
        <v>0.29390877192982456</v>
      </c>
      <c r="AE250" s="29">
        <v>1</v>
      </c>
    </row>
    <row r="251" spans="2:31" x14ac:dyDescent="0.3">
      <c r="B251" s="27">
        <v>161</v>
      </c>
      <c r="C251" s="28" t="s">
        <v>727</v>
      </c>
      <c r="D251" s="28" t="s">
        <v>384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75.683899999999994</v>
      </c>
      <c r="N251" s="30">
        <v>0.30349433583959895</v>
      </c>
      <c r="O251" s="29">
        <v>1</v>
      </c>
      <c r="R251" s="27">
        <v>161</v>
      </c>
      <c r="S251" s="28" t="s">
        <v>727</v>
      </c>
      <c r="T251" s="28" t="s">
        <v>384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68.328699999999998</v>
      </c>
      <c r="AD251" s="30">
        <v>0.27399979949874687</v>
      </c>
      <c r="AE251" s="29">
        <v>1</v>
      </c>
    </row>
    <row r="252" spans="2:31" x14ac:dyDescent="0.3">
      <c r="B252" s="27">
        <v>164</v>
      </c>
      <c r="C252" s="28" t="s">
        <v>729</v>
      </c>
      <c r="D252" s="28" t="s">
        <v>382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-2.86E-2</v>
      </c>
      <c r="J252" s="28">
        <v>-3.8100000000000002E-2</v>
      </c>
      <c r="K252" s="29">
        <v>300</v>
      </c>
      <c r="L252" s="29">
        <v>475</v>
      </c>
      <c r="M252" s="30">
        <v>-72.686400000000006</v>
      </c>
      <c r="N252" s="30">
        <v>0.29147428571428574</v>
      </c>
      <c r="O252" s="29">
        <v>1</v>
      </c>
      <c r="R252" s="27">
        <v>164</v>
      </c>
      <c r="S252" s="28" t="s">
        <v>729</v>
      </c>
      <c r="T252" s="28" t="s">
        <v>382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-2.86E-2</v>
      </c>
      <c r="Z252" s="28">
        <v>-3.8100000000000002E-2</v>
      </c>
      <c r="AA252" s="29">
        <v>300</v>
      </c>
      <c r="AB252" s="29">
        <v>475</v>
      </c>
      <c r="AC252" s="30">
        <v>-72.670500000000004</v>
      </c>
      <c r="AD252" s="30">
        <v>0.29141052631578945</v>
      </c>
      <c r="AE252" s="29">
        <v>1</v>
      </c>
    </row>
    <row r="253" spans="2:31" x14ac:dyDescent="0.3">
      <c r="B253" s="27">
        <v>164</v>
      </c>
      <c r="C253" s="28" t="s">
        <v>730</v>
      </c>
      <c r="D253" s="28" t="s">
        <v>384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-2.86E-2</v>
      </c>
      <c r="J253" s="28">
        <v>-3.8100000000000002E-2</v>
      </c>
      <c r="K253" s="29">
        <v>300</v>
      </c>
      <c r="L253" s="29">
        <v>475</v>
      </c>
      <c r="M253" s="30">
        <v>75.683899999999994</v>
      </c>
      <c r="N253" s="30">
        <v>0.30349433583959895</v>
      </c>
      <c r="O253" s="29">
        <v>1</v>
      </c>
      <c r="R253" s="27">
        <v>164</v>
      </c>
      <c r="S253" s="28" t="s">
        <v>730</v>
      </c>
      <c r="T253" s="28" t="s">
        <v>384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-2.86E-2</v>
      </c>
      <c r="Z253" s="28">
        <v>-3.8100000000000002E-2</v>
      </c>
      <c r="AA253" s="29">
        <v>300</v>
      </c>
      <c r="AB253" s="29">
        <v>475</v>
      </c>
      <c r="AC253" s="30">
        <v>68.328699999999998</v>
      </c>
      <c r="AD253" s="30">
        <v>0.27399979949874687</v>
      </c>
      <c r="AE253" s="29">
        <v>1</v>
      </c>
    </row>
    <row r="254" spans="2:31" x14ac:dyDescent="0.3">
      <c r="B254" s="27">
        <v>172</v>
      </c>
      <c r="C254" s="28" t="s">
        <v>732</v>
      </c>
      <c r="D254" s="28" t="s">
        <v>382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-2.7900000000000001E-2</v>
      </c>
      <c r="J254" s="28">
        <v>-3.7199999999999997E-2</v>
      </c>
      <c r="K254" s="29">
        <v>300</v>
      </c>
      <c r="L254" s="29">
        <v>475</v>
      </c>
      <c r="M254" s="30">
        <v>-12.2859</v>
      </c>
      <c r="N254" s="30">
        <v>4.9266766917293231E-2</v>
      </c>
      <c r="O254" s="29">
        <v>1</v>
      </c>
      <c r="R254" s="27">
        <v>172</v>
      </c>
      <c r="S254" s="28" t="s">
        <v>732</v>
      </c>
      <c r="T254" s="28" t="s">
        <v>382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-2.7900000000000001E-2</v>
      </c>
      <c r="Z254" s="28">
        <v>-3.7199999999999997E-2</v>
      </c>
      <c r="AA254" s="29">
        <v>300</v>
      </c>
      <c r="AB254" s="29">
        <v>475</v>
      </c>
      <c r="AC254" s="30">
        <v>-12.793699999999999</v>
      </c>
      <c r="AD254" s="30">
        <v>5.1303057644110271E-2</v>
      </c>
      <c r="AE254" s="29">
        <v>1</v>
      </c>
    </row>
    <row r="255" spans="2:31" x14ac:dyDescent="0.3">
      <c r="B255" s="27">
        <v>172</v>
      </c>
      <c r="C255" s="28" t="s">
        <v>733</v>
      </c>
      <c r="D255" s="28" t="s">
        <v>384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-2.7900000000000001E-2</v>
      </c>
      <c r="J255" s="28">
        <v>-3.7199999999999997E-2</v>
      </c>
      <c r="K255" s="29">
        <v>300</v>
      </c>
      <c r="L255" s="29">
        <v>475</v>
      </c>
      <c r="M255" s="30">
        <v>75.683899999999994</v>
      </c>
      <c r="N255" s="30">
        <v>0.30349433583959895</v>
      </c>
      <c r="O255" s="29">
        <v>1</v>
      </c>
      <c r="R255" s="27">
        <v>172</v>
      </c>
      <c r="S255" s="28" t="s">
        <v>733</v>
      </c>
      <c r="T255" s="28" t="s">
        <v>384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-2.7900000000000001E-2</v>
      </c>
      <c r="Z255" s="28">
        <v>-3.7199999999999997E-2</v>
      </c>
      <c r="AA255" s="29">
        <v>300</v>
      </c>
      <c r="AB255" s="29">
        <v>475</v>
      </c>
      <c r="AC255" s="30">
        <v>68.328699999999998</v>
      </c>
      <c r="AD255" s="30">
        <v>0.27399979949874687</v>
      </c>
      <c r="AE255" s="29">
        <v>1</v>
      </c>
    </row>
    <row r="256" spans="2:31" x14ac:dyDescent="0.3">
      <c r="B256" s="27">
        <v>173</v>
      </c>
      <c r="C256" s="28" t="s">
        <v>735</v>
      </c>
      <c r="D256" s="28" t="s">
        <v>382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-2.7900000000000001E-2</v>
      </c>
      <c r="J256" s="28">
        <v>-3.7199999999999997E-2</v>
      </c>
      <c r="K256" s="29">
        <v>300</v>
      </c>
      <c r="L256" s="29">
        <v>475</v>
      </c>
      <c r="M256" s="30">
        <v>-10.9299</v>
      </c>
      <c r="N256" s="30">
        <v>4.3829172932330823E-2</v>
      </c>
      <c r="O256" s="29">
        <v>1</v>
      </c>
      <c r="R256" s="27">
        <v>173</v>
      </c>
      <c r="S256" s="28" t="s">
        <v>735</v>
      </c>
      <c r="T256" s="28" t="s">
        <v>382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-2.7900000000000001E-2</v>
      </c>
      <c r="Z256" s="28">
        <v>-3.7199999999999997E-2</v>
      </c>
      <c r="AA256" s="29">
        <v>300</v>
      </c>
      <c r="AB256" s="29">
        <v>475</v>
      </c>
      <c r="AC256" s="30">
        <v>-10.533300000000001</v>
      </c>
      <c r="AD256" s="30">
        <v>4.223879699248121E-2</v>
      </c>
      <c r="AE256" s="29">
        <v>1</v>
      </c>
    </row>
    <row r="257" spans="2:31" x14ac:dyDescent="0.3">
      <c r="B257" s="27">
        <v>173</v>
      </c>
      <c r="C257" s="28" t="s">
        <v>736</v>
      </c>
      <c r="D257" s="28" t="s">
        <v>384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-2.7900000000000001E-2</v>
      </c>
      <c r="J257" s="28">
        <v>-3.7199999999999997E-2</v>
      </c>
      <c r="K257" s="29">
        <v>300</v>
      </c>
      <c r="L257" s="29">
        <v>475</v>
      </c>
      <c r="M257" s="30">
        <v>75.683899999999994</v>
      </c>
      <c r="N257" s="30">
        <v>0.30349433583959895</v>
      </c>
      <c r="O257" s="29">
        <v>1</v>
      </c>
      <c r="R257" s="27">
        <v>173</v>
      </c>
      <c r="S257" s="28" t="s">
        <v>736</v>
      </c>
      <c r="T257" s="28" t="s">
        <v>384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-2.7900000000000001E-2</v>
      </c>
      <c r="Z257" s="28">
        <v>-3.7199999999999997E-2</v>
      </c>
      <c r="AA257" s="29">
        <v>300</v>
      </c>
      <c r="AB257" s="29">
        <v>475</v>
      </c>
      <c r="AC257" s="30">
        <v>68.328699999999998</v>
      </c>
      <c r="AD257" s="30">
        <v>0.27399979949874687</v>
      </c>
      <c r="AE257" s="29">
        <v>1</v>
      </c>
    </row>
    <row r="258" spans="2:31" x14ac:dyDescent="0.3">
      <c r="B258" s="27">
        <v>174</v>
      </c>
      <c r="C258" s="28" t="s">
        <v>737</v>
      </c>
      <c r="D258" s="28" t="s">
        <v>382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-2.7900000000000001E-2</v>
      </c>
      <c r="J258" s="28">
        <v>-3.7199999999999997E-2</v>
      </c>
      <c r="K258" s="29">
        <v>300</v>
      </c>
      <c r="L258" s="29">
        <v>475</v>
      </c>
      <c r="M258" s="30">
        <v>27.428000000000001</v>
      </c>
      <c r="N258" s="30">
        <v>0.10998696741854637</v>
      </c>
      <c r="O258" s="29">
        <v>1</v>
      </c>
      <c r="R258" s="27">
        <v>174</v>
      </c>
      <c r="S258" s="28" t="s">
        <v>737</v>
      </c>
      <c r="T258" s="28" t="s">
        <v>382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-2.7900000000000001E-2</v>
      </c>
      <c r="Z258" s="28">
        <v>-3.7199999999999997E-2</v>
      </c>
      <c r="AA258" s="29">
        <v>300</v>
      </c>
      <c r="AB258" s="29">
        <v>475</v>
      </c>
      <c r="AC258" s="30">
        <v>27.388500000000001</v>
      </c>
      <c r="AD258" s="30">
        <v>0.10982857142857143</v>
      </c>
      <c r="AE258" s="29">
        <v>1</v>
      </c>
    </row>
    <row r="259" spans="2:31" x14ac:dyDescent="0.3">
      <c r="B259" s="27">
        <v>174</v>
      </c>
      <c r="C259" s="28" t="s">
        <v>738</v>
      </c>
      <c r="D259" s="28" t="s">
        <v>384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-2.7900000000000001E-2</v>
      </c>
      <c r="J259" s="28">
        <v>-3.7199999999999997E-2</v>
      </c>
      <c r="K259" s="29">
        <v>300</v>
      </c>
      <c r="L259" s="29">
        <v>475</v>
      </c>
      <c r="M259" s="30">
        <v>75.683899999999994</v>
      </c>
      <c r="N259" s="30">
        <v>0.30349433583959895</v>
      </c>
      <c r="O259" s="29">
        <v>1</v>
      </c>
      <c r="R259" s="27">
        <v>174</v>
      </c>
      <c r="S259" s="28" t="s">
        <v>738</v>
      </c>
      <c r="T259" s="28" t="s">
        <v>384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-2.7900000000000001E-2</v>
      </c>
      <c r="Z259" s="28">
        <v>-3.7199999999999997E-2</v>
      </c>
      <c r="AA259" s="29">
        <v>300</v>
      </c>
      <c r="AB259" s="29">
        <v>475</v>
      </c>
      <c r="AC259" s="30">
        <v>68.328699999999998</v>
      </c>
      <c r="AD259" s="30">
        <v>0.27399979949874687</v>
      </c>
      <c r="AE259" s="29">
        <v>1</v>
      </c>
    </row>
    <row r="260" spans="2:31" x14ac:dyDescent="0.3">
      <c r="B260" s="27">
        <v>175</v>
      </c>
      <c r="C260" s="28" t="s">
        <v>739</v>
      </c>
      <c r="D260" s="28" t="s">
        <v>382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-2.7900000000000001E-2</v>
      </c>
      <c r="J260" s="28">
        <v>-3.7199999999999997E-2</v>
      </c>
      <c r="K260" s="29">
        <v>300</v>
      </c>
      <c r="L260" s="29">
        <v>475</v>
      </c>
      <c r="M260" s="30">
        <v>16.6816</v>
      </c>
      <c r="N260" s="30">
        <v>6.6893634085213025E-2</v>
      </c>
      <c r="O260" s="29">
        <v>1</v>
      </c>
      <c r="R260" s="27">
        <v>175</v>
      </c>
      <c r="S260" s="28" t="s">
        <v>739</v>
      </c>
      <c r="T260" s="28" t="s">
        <v>382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-2.7900000000000001E-2</v>
      </c>
      <c r="Z260" s="28">
        <v>-3.7199999999999997E-2</v>
      </c>
      <c r="AA260" s="29">
        <v>300</v>
      </c>
      <c r="AB260" s="29">
        <v>475</v>
      </c>
      <c r="AC260" s="30">
        <v>16.3856</v>
      </c>
      <c r="AD260" s="30">
        <v>6.5706666666666663E-2</v>
      </c>
      <c r="AE260" s="29">
        <v>1</v>
      </c>
    </row>
    <row r="261" spans="2:31" x14ac:dyDescent="0.3">
      <c r="B261" s="27">
        <v>175</v>
      </c>
      <c r="C261" s="28" t="s">
        <v>740</v>
      </c>
      <c r="D261" s="28" t="s">
        <v>384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-2.7900000000000001E-2</v>
      </c>
      <c r="J261" s="28">
        <v>-3.7199999999999997E-2</v>
      </c>
      <c r="K261" s="29">
        <v>300</v>
      </c>
      <c r="L261" s="29">
        <v>475</v>
      </c>
      <c r="M261" s="30">
        <v>75.683899999999994</v>
      </c>
      <c r="N261" s="30">
        <v>0.30349433583959895</v>
      </c>
      <c r="O261" s="29">
        <v>1</v>
      </c>
      <c r="R261" s="27">
        <v>175</v>
      </c>
      <c r="S261" s="28" t="s">
        <v>740</v>
      </c>
      <c r="T261" s="28" t="s">
        <v>384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-2.7900000000000001E-2</v>
      </c>
      <c r="Z261" s="28">
        <v>-3.7199999999999997E-2</v>
      </c>
      <c r="AA261" s="29">
        <v>300</v>
      </c>
      <c r="AB261" s="29">
        <v>475</v>
      </c>
      <c r="AC261" s="30">
        <v>68.328699999999998</v>
      </c>
      <c r="AD261" s="30">
        <v>0.27399979949874687</v>
      </c>
      <c r="AE261" s="29">
        <v>1</v>
      </c>
    </row>
    <row r="262" spans="2:31" x14ac:dyDescent="0.3">
      <c r="B262" s="27">
        <v>176</v>
      </c>
      <c r="C262" s="28" t="s">
        <v>742</v>
      </c>
      <c r="D262" s="28" t="s">
        <v>382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-2.7900000000000001E-2</v>
      </c>
      <c r="J262" s="28">
        <v>-3.7199999999999997E-2</v>
      </c>
      <c r="K262" s="29">
        <v>300</v>
      </c>
      <c r="L262" s="29">
        <v>475</v>
      </c>
      <c r="M262" s="30">
        <v>-19.273199999999999</v>
      </c>
      <c r="N262" s="30">
        <v>7.7286015037593983E-2</v>
      </c>
      <c r="O262" s="29">
        <v>1</v>
      </c>
      <c r="R262" s="27">
        <v>176</v>
      </c>
      <c r="S262" s="28" t="s">
        <v>742</v>
      </c>
      <c r="T262" s="28" t="s">
        <v>382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-2.7900000000000001E-2</v>
      </c>
      <c r="Z262" s="28">
        <v>-3.7199999999999997E-2</v>
      </c>
      <c r="AA262" s="29">
        <v>300</v>
      </c>
      <c r="AB262" s="29">
        <v>475</v>
      </c>
      <c r="AC262" s="30">
        <v>-18.613700000000001</v>
      </c>
      <c r="AD262" s="30">
        <v>7.4641403508771936E-2</v>
      </c>
      <c r="AE262" s="29">
        <v>1</v>
      </c>
    </row>
    <row r="263" spans="2:31" x14ac:dyDescent="0.3">
      <c r="B263" s="27">
        <v>176</v>
      </c>
      <c r="C263" s="28" t="s">
        <v>743</v>
      </c>
      <c r="D263" s="28" t="s">
        <v>384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-2.7900000000000001E-2</v>
      </c>
      <c r="J263" s="28">
        <v>-3.7199999999999997E-2</v>
      </c>
      <c r="K263" s="29">
        <v>300</v>
      </c>
      <c r="L263" s="29">
        <v>475</v>
      </c>
      <c r="M263" s="30">
        <v>75.683899999999994</v>
      </c>
      <c r="N263" s="30">
        <v>0.30349433583959895</v>
      </c>
      <c r="O263" s="29">
        <v>1</v>
      </c>
      <c r="R263" s="27">
        <v>176</v>
      </c>
      <c r="S263" s="28" t="s">
        <v>743</v>
      </c>
      <c r="T263" s="28" t="s">
        <v>384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-2.7900000000000001E-2</v>
      </c>
      <c r="Z263" s="28">
        <v>-3.7199999999999997E-2</v>
      </c>
      <c r="AA263" s="29">
        <v>300</v>
      </c>
      <c r="AB263" s="29">
        <v>475</v>
      </c>
      <c r="AC263" s="30">
        <v>68.328699999999998</v>
      </c>
      <c r="AD263" s="30">
        <v>0.27399979949874687</v>
      </c>
      <c r="AE263" s="29">
        <v>1</v>
      </c>
    </row>
    <row r="264" spans="2:31" x14ac:dyDescent="0.3">
      <c r="B264" s="27">
        <v>150</v>
      </c>
      <c r="C264" s="28" t="s">
        <v>745</v>
      </c>
      <c r="D264" s="28" t="s">
        <v>382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-2.86E-2</v>
      </c>
      <c r="J264" s="28">
        <v>-3.8100000000000002E-2</v>
      </c>
      <c r="K264" s="29">
        <v>300</v>
      </c>
      <c r="L264" s="29">
        <v>475</v>
      </c>
      <c r="M264" s="30">
        <v>-37.352600000000002</v>
      </c>
      <c r="N264" s="30">
        <v>0.1497848621553885</v>
      </c>
      <c r="O264" s="29">
        <v>1</v>
      </c>
      <c r="R264" s="27">
        <v>150</v>
      </c>
      <c r="S264" s="28" t="s">
        <v>745</v>
      </c>
      <c r="T264" s="28" t="s">
        <v>382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-2.86E-2</v>
      </c>
      <c r="Z264" s="28">
        <v>-3.8100000000000002E-2</v>
      </c>
      <c r="AA264" s="29">
        <v>300</v>
      </c>
      <c r="AB264" s="29">
        <v>475</v>
      </c>
      <c r="AC264" s="30">
        <v>-37.331899999999997</v>
      </c>
      <c r="AD264" s="30">
        <v>0.14970185463659144</v>
      </c>
      <c r="AE264" s="29">
        <v>1</v>
      </c>
    </row>
    <row r="265" spans="2:31" x14ac:dyDescent="0.3">
      <c r="B265" s="27">
        <v>150</v>
      </c>
      <c r="C265" s="28" t="s">
        <v>746</v>
      </c>
      <c r="D265" s="28" t="s">
        <v>384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-2.86E-2</v>
      </c>
      <c r="J265" s="28">
        <v>-3.8100000000000002E-2</v>
      </c>
      <c r="K265" s="29">
        <v>300</v>
      </c>
      <c r="L265" s="29">
        <v>475</v>
      </c>
      <c r="M265" s="30">
        <v>75.683899999999994</v>
      </c>
      <c r="N265" s="30">
        <v>0.30349433583959895</v>
      </c>
      <c r="O265" s="29">
        <v>1</v>
      </c>
      <c r="R265" s="27">
        <v>150</v>
      </c>
      <c r="S265" s="28" t="s">
        <v>746</v>
      </c>
      <c r="T265" s="28" t="s">
        <v>384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-2.86E-2</v>
      </c>
      <c r="Z265" s="28">
        <v>-3.8100000000000002E-2</v>
      </c>
      <c r="AA265" s="29">
        <v>300</v>
      </c>
      <c r="AB265" s="29">
        <v>475</v>
      </c>
      <c r="AC265" s="30">
        <v>37.415799999999997</v>
      </c>
      <c r="AD265" s="30">
        <v>0.15003829573934835</v>
      </c>
      <c r="AE265" s="29">
        <v>1</v>
      </c>
    </row>
    <row r="266" spans="2:31" x14ac:dyDescent="0.3">
      <c r="B266" s="27">
        <v>153</v>
      </c>
      <c r="C266" s="28" t="s">
        <v>748</v>
      </c>
      <c r="D266" s="28" t="s">
        <v>382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-71.896299999999997</v>
      </c>
      <c r="N266" s="30">
        <v>0.28830596491228072</v>
      </c>
      <c r="O266" s="29">
        <v>1</v>
      </c>
      <c r="R266" s="27">
        <v>153</v>
      </c>
      <c r="S266" s="28" t="s">
        <v>748</v>
      </c>
      <c r="T266" s="28" t="s">
        <v>382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-71.9345</v>
      </c>
      <c r="AD266" s="30">
        <v>0.28845914786967419</v>
      </c>
      <c r="AE266" s="29">
        <v>1</v>
      </c>
    </row>
    <row r="267" spans="2:31" x14ac:dyDescent="0.3">
      <c r="B267" s="27">
        <v>153</v>
      </c>
      <c r="C267" s="28" t="s">
        <v>749</v>
      </c>
      <c r="D267" s="28" t="s">
        <v>384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71.980400000000003</v>
      </c>
      <c r="N267" s="30">
        <v>0.28864320802005017</v>
      </c>
      <c r="O267" s="29">
        <v>1</v>
      </c>
      <c r="R267" s="27">
        <v>153</v>
      </c>
      <c r="S267" s="28" t="s">
        <v>749</v>
      </c>
      <c r="T267" s="28" t="s">
        <v>384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37.415799999999997</v>
      </c>
      <c r="AD267" s="30">
        <v>0.15003829573934835</v>
      </c>
      <c r="AE267" s="29">
        <v>1</v>
      </c>
    </row>
    <row r="268" spans="2:31" x14ac:dyDescent="0.3">
      <c r="B268" s="27">
        <v>156</v>
      </c>
      <c r="C268" s="28" t="s">
        <v>751</v>
      </c>
      <c r="D268" s="28" t="s">
        <v>382</v>
      </c>
      <c r="E268" s="28">
        <v>1E-4</v>
      </c>
      <c r="F268" s="28">
        <v>2.8500000000000001E-2</v>
      </c>
      <c r="G268" s="28">
        <v>3.7999999999999999E-2</v>
      </c>
      <c r="H268" s="28">
        <v>-1E-4</v>
      </c>
      <c r="I268" s="28">
        <v>-2.87E-2</v>
      </c>
      <c r="J268" s="28">
        <v>-3.8300000000000001E-2</v>
      </c>
      <c r="K268" s="29">
        <v>300</v>
      </c>
      <c r="L268" s="29">
        <v>475</v>
      </c>
      <c r="M268" s="30">
        <v>-70.691500000000005</v>
      </c>
      <c r="N268" s="30">
        <v>0.28347468671679199</v>
      </c>
      <c r="O268" s="29">
        <v>1</v>
      </c>
      <c r="R268" s="27">
        <v>156</v>
      </c>
      <c r="S268" s="28" t="s">
        <v>751</v>
      </c>
      <c r="T268" s="28" t="s">
        <v>382</v>
      </c>
      <c r="U268" s="28">
        <v>1E-4</v>
      </c>
      <c r="V268" s="28">
        <v>2.8500000000000001E-2</v>
      </c>
      <c r="W268" s="28">
        <v>3.7999999999999999E-2</v>
      </c>
      <c r="X268" s="28">
        <v>-1E-4</v>
      </c>
      <c r="Y268" s="28">
        <v>-2.87E-2</v>
      </c>
      <c r="Z268" s="28">
        <v>-3.8300000000000001E-2</v>
      </c>
      <c r="AA268" s="29">
        <v>300</v>
      </c>
      <c r="AB268" s="29">
        <v>475</v>
      </c>
      <c r="AC268" s="30">
        <v>-70.650400000000005</v>
      </c>
      <c r="AD268" s="30">
        <v>0.28330987468671681</v>
      </c>
      <c r="AE268" s="29">
        <v>1</v>
      </c>
    </row>
    <row r="269" spans="2:31" x14ac:dyDescent="0.3">
      <c r="B269" s="27">
        <v>156</v>
      </c>
      <c r="C269" s="28" t="s">
        <v>752</v>
      </c>
      <c r="D269" s="28" t="s">
        <v>384</v>
      </c>
      <c r="E269" s="28">
        <v>1E-4</v>
      </c>
      <c r="F269" s="28">
        <v>2.8500000000000001E-2</v>
      </c>
      <c r="G269" s="28">
        <v>3.7999999999999999E-2</v>
      </c>
      <c r="H269" s="28">
        <v>-1E-4</v>
      </c>
      <c r="I269" s="28">
        <v>-2.87E-2</v>
      </c>
      <c r="J269" s="28">
        <v>-3.8300000000000001E-2</v>
      </c>
      <c r="K269" s="29">
        <v>300</v>
      </c>
      <c r="L269" s="29">
        <v>475</v>
      </c>
      <c r="M269" s="30">
        <v>71.980400000000003</v>
      </c>
      <c r="N269" s="30">
        <v>0.28864320802005017</v>
      </c>
      <c r="O269" s="29">
        <v>1</v>
      </c>
      <c r="R269" s="27">
        <v>156</v>
      </c>
      <c r="S269" s="28" t="s">
        <v>752</v>
      </c>
      <c r="T269" s="28" t="s">
        <v>384</v>
      </c>
      <c r="U269" s="28">
        <v>1E-4</v>
      </c>
      <c r="V269" s="28">
        <v>2.8500000000000001E-2</v>
      </c>
      <c r="W269" s="28">
        <v>3.7999999999999999E-2</v>
      </c>
      <c r="X269" s="28">
        <v>-1E-4</v>
      </c>
      <c r="Y269" s="28">
        <v>-2.87E-2</v>
      </c>
      <c r="Z269" s="28">
        <v>-3.8300000000000001E-2</v>
      </c>
      <c r="AA269" s="29">
        <v>300</v>
      </c>
      <c r="AB269" s="29">
        <v>475</v>
      </c>
      <c r="AC269" s="30">
        <v>70.702399999999997</v>
      </c>
      <c r="AD269" s="30">
        <v>0.28351839598997491</v>
      </c>
      <c r="AE269" s="29">
        <v>1</v>
      </c>
    </row>
    <row r="270" spans="2:31" x14ac:dyDescent="0.3">
      <c r="B270" s="27">
        <v>159</v>
      </c>
      <c r="C270" s="28" t="s">
        <v>754</v>
      </c>
      <c r="D270" s="28" t="s">
        <v>382</v>
      </c>
      <c r="E270" s="28">
        <v>1E-4</v>
      </c>
      <c r="F270" s="28">
        <v>2.8500000000000001E-2</v>
      </c>
      <c r="G270" s="28">
        <v>3.7999999999999999E-2</v>
      </c>
      <c r="H270" s="28">
        <v>-1E-4</v>
      </c>
      <c r="I270" s="28">
        <v>-2.87E-2</v>
      </c>
      <c r="J270" s="28">
        <v>-3.8300000000000001E-2</v>
      </c>
      <c r="K270" s="29">
        <v>300</v>
      </c>
      <c r="L270" s="29">
        <v>475</v>
      </c>
      <c r="M270" s="30">
        <v>-68.376599999999996</v>
      </c>
      <c r="N270" s="30">
        <v>0.27419187969924808</v>
      </c>
      <c r="O270" s="29">
        <v>1</v>
      </c>
      <c r="R270" s="27">
        <v>159</v>
      </c>
      <c r="S270" s="28" t="s">
        <v>754</v>
      </c>
      <c r="T270" s="28" t="s">
        <v>382</v>
      </c>
      <c r="U270" s="28">
        <v>1E-4</v>
      </c>
      <c r="V270" s="28">
        <v>2.8500000000000001E-2</v>
      </c>
      <c r="W270" s="28">
        <v>3.7999999999999999E-2</v>
      </c>
      <c r="X270" s="28">
        <v>-1E-4</v>
      </c>
      <c r="Y270" s="28">
        <v>-2.87E-2</v>
      </c>
      <c r="Z270" s="28">
        <v>-3.8300000000000001E-2</v>
      </c>
      <c r="AA270" s="29">
        <v>300</v>
      </c>
      <c r="AB270" s="29">
        <v>475</v>
      </c>
      <c r="AC270" s="30">
        <v>-68.316699999999997</v>
      </c>
      <c r="AD270" s="30">
        <v>0.27395167919799496</v>
      </c>
      <c r="AE270" s="29">
        <v>1</v>
      </c>
    </row>
    <row r="271" spans="2:31" x14ac:dyDescent="0.3">
      <c r="B271" s="27">
        <v>159</v>
      </c>
      <c r="C271" s="28" t="s">
        <v>755</v>
      </c>
      <c r="D271" s="28" t="s">
        <v>384</v>
      </c>
      <c r="E271" s="28">
        <v>1E-4</v>
      </c>
      <c r="F271" s="28">
        <v>2.8500000000000001E-2</v>
      </c>
      <c r="G271" s="28">
        <v>3.7999999999999999E-2</v>
      </c>
      <c r="H271" s="28">
        <v>-1E-4</v>
      </c>
      <c r="I271" s="28">
        <v>-2.87E-2</v>
      </c>
      <c r="J271" s="28">
        <v>-3.8300000000000001E-2</v>
      </c>
      <c r="K271" s="29">
        <v>300</v>
      </c>
      <c r="L271" s="29">
        <v>475</v>
      </c>
      <c r="M271" s="30">
        <v>71.980400000000003</v>
      </c>
      <c r="N271" s="30">
        <v>0.28864320802005017</v>
      </c>
      <c r="O271" s="29">
        <v>1</v>
      </c>
      <c r="R271" s="27">
        <v>159</v>
      </c>
      <c r="S271" s="28" t="s">
        <v>755</v>
      </c>
      <c r="T271" s="28" t="s">
        <v>384</v>
      </c>
      <c r="U271" s="28">
        <v>1E-4</v>
      </c>
      <c r="V271" s="28">
        <v>2.8500000000000001E-2</v>
      </c>
      <c r="W271" s="28">
        <v>3.7999999999999999E-2</v>
      </c>
      <c r="X271" s="28">
        <v>-1E-4</v>
      </c>
      <c r="Y271" s="28">
        <v>-2.87E-2</v>
      </c>
      <c r="Z271" s="28">
        <v>-3.8300000000000001E-2</v>
      </c>
      <c r="AA271" s="29">
        <v>300</v>
      </c>
      <c r="AB271" s="29">
        <v>475</v>
      </c>
      <c r="AC271" s="30">
        <v>68.327100000000002</v>
      </c>
      <c r="AD271" s="30">
        <v>0.27399338345864666</v>
      </c>
      <c r="AE271" s="29">
        <v>1</v>
      </c>
    </row>
    <row r="272" spans="2:31" x14ac:dyDescent="0.3">
      <c r="B272" s="27">
        <v>162</v>
      </c>
      <c r="C272" s="28" t="s">
        <v>757</v>
      </c>
      <c r="D272" s="28" t="s">
        <v>382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-76.253100000000003</v>
      </c>
      <c r="N272" s="30">
        <v>0.30577684210526318</v>
      </c>
      <c r="O272" s="29">
        <v>1</v>
      </c>
      <c r="R272" s="27">
        <v>162</v>
      </c>
      <c r="S272" s="28" t="s">
        <v>757</v>
      </c>
      <c r="T272" s="28" t="s">
        <v>382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-76.226399999999998</v>
      </c>
      <c r="AD272" s="30">
        <v>0.30566977443609022</v>
      </c>
      <c r="AE272" s="29">
        <v>1</v>
      </c>
    </row>
    <row r="273" spans="2:31" x14ac:dyDescent="0.3">
      <c r="B273" s="27">
        <v>162</v>
      </c>
      <c r="C273" s="28" t="s">
        <v>758</v>
      </c>
      <c r="D273" s="28" t="s">
        <v>384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76.109099999999998</v>
      </c>
      <c r="N273" s="30">
        <v>0.30519939849624056</v>
      </c>
      <c r="O273" s="29">
        <v>1</v>
      </c>
      <c r="R273" s="27">
        <v>162</v>
      </c>
      <c r="S273" s="28" t="s">
        <v>758</v>
      </c>
      <c r="T273" s="28" t="s">
        <v>384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68.327100000000002</v>
      </c>
      <c r="AD273" s="30">
        <v>0.27399338345864666</v>
      </c>
      <c r="AE273" s="29">
        <v>1</v>
      </c>
    </row>
    <row r="274" spans="2:31" x14ac:dyDescent="0.3">
      <c r="B274" s="27">
        <v>165</v>
      </c>
      <c r="C274" s="28" t="s">
        <v>760</v>
      </c>
      <c r="D274" s="28" t="s">
        <v>382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-2.86E-2</v>
      </c>
      <c r="J274" s="28">
        <v>-3.8100000000000002E-2</v>
      </c>
      <c r="K274" s="29">
        <v>300</v>
      </c>
      <c r="L274" s="29">
        <v>475</v>
      </c>
      <c r="M274" s="30">
        <v>-72.482399999999998</v>
      </c>
      <c r="N274" s="30">
        <v>0.29065624060150375</v>
      </c>
      <c r="O274" s="29">
        <v>1</v>
      </c>
      <c r="R274" s="27">
        <v>165</v>
      </c>
      <c r="S274" s="28" t="s">
        <v>760</v>
      </c>
      <c r="T274" s="28" t="s">
        <v>382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-2.86E-2</v>
      </c>
      <c r="Z274" s="28">
        <v>-3.8100000000000002E-2</v>
      </c>
      <c r="AA274" s="29">
        <v>300</v>
      </c>
      <c r="AB274" s="29">
        <v>475</v>
      </c>
      <c r="AC274" s="30">
        <v>-72.410700000000006</v>
      </c>
      <c r="AD274" s="30">
        <v>0.29036872180451134</v>
      </c>
      <c r="AE274" s="29">
        <v>1</v>
      </c>
    </row>
    <row r="275" spans="2:31" x14ac:dyDescent="0.3">
      <c r="B275" s="27">
        <v>165</v>
      </c>
      <c r="C275" s="28" t="s">
        <v>761</v>
      </c>
      <c r="D275" s="28" t="s">
        <v>384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-2.86E-2</v>
      </c>
      <c r="J275" s="28">
        <v>-3.8100000000000002E-2</v>
      </c>
      <c r="K275" s="29">
        <v>300</v>
      </c>
      <c r="L275" s="29">
        <v>475</v>
      </c>
      <c r="M275" s="30">
        <v>76.109099999999998</v>
      </c>
      <c r="N275" s="30">
        <v>0.30519939849624056</v>
      </c>
      <c r="O275" s="29">
        <v>1</v>
      </c>
      <c r="R275" s="27">
        <v>165</v>
      </c>
      <c r="S275" s="28" t="s">
        <v>761</v>
      </c>
      <c r="T275" s="28" t="s">
        <v>384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-2.86E-2</v>
      </c>
      <c r="Z275" s="28">
        <v>-3.8100000000000002E-2</v>
      </c>
      <c r="AA275" s="29">
        <v>300</v>
      </c>
      <c r="AB275" s="29">
        <v>475</v>
      </c>
      <c r="AC275" s="30">
        <v>72.374799999999993</v>
      </c>
      <c r="AD275" s="30">
        <v>0.29022476190476187</v>
      </c>
      <c r="AE275" s="29">
        <v>1</v>
      </c>
    </row>
    <row r="276" spans="2:31" x14ac:dyDescent="0.3">
      <c r="B276" s="27">
        <v>177</v>
      </c>
      <c r="C276" s="28" t="s">
        <v>763</v>
      </c>
      <c r="D276" s="28" t="s">
        <v>382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-2.7900000000000001E-2</v>
      </c>
      <c r="J276" s="28">
        <v>-3.7199999999999997E-2</v>
      </c>
      <c r="K276" s="29">
        <v>300</v>
      </c>
      <c r="L276" s="29">
        <v>475</v>
      </c>
      <c r="M276" s="30">
        <v>-12.4176</v>
      </c>
      <c r="N276" s="30">
        <v>4.9794887218045113E-2</v>
      </c>
      <c r="O276" s="29">
        <v>1</v>
      </c>
      <c r="R276" s="27">
        <v>177</v>
      </c>
      <c r="S276" s="28" t="s">
        <v>763</v>
      </c>
      <c r="T276" s="28" t="s">
        <v>382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-2.7900000000000001E-2</v>
      </c>
      <c r="Z276" s="28">
        <v>-3.7199999999999997E-2</v>
      </c>
      <c r="AA276" s="29">
        <v>300</v>
      </c>
      <c r="AB276" s="29">
        <v>475</v>
      </c>
      <c r="AC276" s="30">
        <v>-12.882199999999999</v>
      </c>
      <c r="AD276" s="30">
        <v>5.1657944862155386E-2</v>
      </c>
      <c r="AE276" s="29">
        <v>1</v>
      </c>
    </row>
    <row r="277" spans="2:31" x14ac:dyDescent="0.3">
      <c r="B277" s="27">
        <v>177</v>
      </c>
      <c r="C277" s="28" t="s">
        <v>764</v>
      </c>
      <c r="D277" s="28" t="s">
        <v>384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-2.7900000000000001E-2</v>
      </c>
      <c r="J277" s="28">
        <v>-3.7199999999999997E-2</v>
      </c>
      <c r="K277" s="29">
        <v>300</v>
      </c>
      <c r="L277" s="29">
        <v>475</v>
      </c>
      <c r="M277" s="30">
        <v>76.109099999999998</v>
      </c>
      <c r="N277" s="30">
        <v>0.30519939849624056</v>
      </c>
      <c r="O277" s="29">
        <v>1</v>
      </c>
      <c r="R277" s="27">
        <v>177</v>
      </c>
      <c r="S277" s="28" t="s">
        <v>764</v>
      </c>
      <c r="T277" s="28" t="s">
        <v>384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-2.7900000000000001E-2</v>
      </c>
      <c r="Z277" s="28">
        <v>-3.7199999999999997E-2</v>
      </c>
      <c r="AA277" s="29">
        <v>300</v>
      </c>
      <c r="AB277" s="29">
        <v>475</v>
      </c>
      <c r="AC277" s="30">
        <v>72.374799999999993</v>
      </c>
      <c r="AD277" s="30">
        <v>0.29022476190476187</v>
      </c>
      <c r="AE277" s="29">
        <v>1</v>
      </c>
    </row>
    <row r="278" spans="2:31" x14ac:dyDescent="0.3">
      <c r="B278" s="27">
        <v>178</v>
      </c>
      <c r="C278" s="28" t="s">
        <v>766</v>
      </c>
      <c r="D278" s="28" t="s">
        <v>382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-2.7900000000000001E-2</v>
      </c>
      <c r="J278" s="28">
        <v>-3.7199999999999997E-2</v>
      </c>
      <c r="K278" s="29">
        <v>300</v>
      </c>
      <c r="L278" s="29">
        <v>475</v>
      </c>
      <c r="M278" s="30">
        <v>-11.1206</v>
      </c>
      <c r="N278" s="30">
        <v>4.4593884711779448E-2</v>
      </c>
      <c r="O278" s="29">
        <v>1</v>
      </c>
      <c r="R278" s="27">
        <v>178</v>
      </c>
      <c r="S278" s="28" t="s">
        <v>766</v>
      </c>
      <c r="T278" s="28" t="s">
        <v>382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-2.7900000000000001E-2</v>
      </c>
      <c r="Z278" s="28">
        <v>-3.7199999999999997E-2</v>
      </c>
      <c r="AA278" s="29">
        <v>300</v>
      </c>
      <c r="AB278" s="29">
        <v>475</v>
      </c>
      <c r="AC278" s="30">
        <v>-10.605600000000001</v>
      </c>
      <c r="AD278" s="30">
        <v>4.2528721804511282E-2</v>
      </c>
      <c r="AE278" s="29">
        <v>1</v>
      </c>
    </row>
    <row r="279" spans="2:31" x14ac:dyDescent="0.3">
      <c r="B279" s="27">
        <v>178</v>
      </c>
      <c r="C279" s="28" t="s">
        <v>767</v>
      </c>
      <c r="D279" s="28" t="s">
        <v>384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-2.7900000000000001E-2</v>
      </c>
      <c r="J279" s="28">
        <v>-3.7199999999999997E-2</v>
      </c>
      <c r="K279" s="29">
        <v>300</v>
      </c>
      <c r="L279" s="29">
        <v>475</v>
      </c>
      <c r="M279" s="30">
        <v>76.109099999999998</v>
      </c>
      <c r="N279" s="30">
        <v>0.30519939849624056</v>
      </c>
      <c r="O279" s="29">
        <v>1</v>
      </c>
      <c r="R279" s="27">
        <v>178</v>
      </c>
      <c r="S279" s="28" t="s">
        <v>767</v>
      </c>
      <c r="T279" s="28" t="s">
        <v>384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-2.7900000000000001E-2</v>
      </c>
      <c r="Z279" s="28">
        <v>-3.7199999999999997E-2</v>
      </c>
      <c r="AA279" s="29">
        <v>300</v>
      </c>
      <c r="AB279" s="29">
        <v>475</v>
      </c>
      <c r="AC279" s="30">
        <v>72.374799999999993</v>
      </c>
      <c r="AD279" s="30">
        <v>0.29022476190476187</v>
      </c>
      <c r="AE279" s="29">
        <v>1</v>
      </c>
    </row>
    <row r="280" spans="2:31" x14ac:dyDescent="0.3">
      <c r="B280" s="27">
        <v>179</v>
      </c>
      <c r="C280" s="28" t="s">
        <v>768</v>
      </c>
      <c r="D280" s="28" t="s">
        <v>382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-2.7900000000000001E-2</v>
      </c>
      <c r="J280" s="28">
        <v>-3.7199999999999997E-2</v>
      </c>
      <c r="K280" s="29">
        <v>300</v>
      </c>
      <c r="L280" s="29">
        <v>475</v>
      </c>
      <c r="M280" s="30">
        <v>27.486699999999999</v>
      </c>
      <c r="N280" s="30">
        <v>0.11022235588972432</v>
      </c>
      <c r="O280" s="29">
        <v>1</v>
      </c>
      <c r="R280" s="27">
        <v>179</v>
      </c>
      <c r="S280" s="28" t="s">
        <v>768</v>
      </c>
      <c r="T280" s="28" t="s">
        <v>382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-2.7900000000000001E-2</v>
      </c>
      <c r="Z280" s="28">
        <v>-3.7199999999999997E-2</v>
      </c>
      <c r="AA280" s="29">
        <v>300</v>
      </c>
      <c r="AB280" s="29">
        <v>475</v>
      </c>
      <c r="AC280" s="30">
        <v>27.418399999999998</v>
      </c>
      <c r="AD280" s="30">
        <v>0.10994847117794486</v>
      </c>
      <c r="AE280" s="29">
        <v>1</v>
      </c>
    </row>
    <row r="281" spans="2:31" x14ac:dyDescent="0.3">
      <c r="B281" s="27">
        <v>179</v>
      </c>
      <c r="C281" s="28" t="s">
        <v>769</v>
      </c>
      <c r="D281" s="28" t="s">
        <v>384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-2.7900000000000001E-2</v>
      </c>
      <c r="J281" s="28">
        <v>-3.7199999999999997E-2</v>
      </c>
      <c r="K281" s="29">
        <v>300</v>
      </c>
      <c r="L281" s="29">
        <v>475</v>
      </c>
      <c r="M281" s="30">
        <v>76.109099999999998</v>
      </c>
      <c r="N281" s="30">
        <v>0.30519939849624056</v>
      </c>
      <c r="O281" s="29">
        <v>1</v>
      </c>
      <c r="R281" s="27">
        <v>179</v>
      </c>
      <c r="S281" s="28" t="s">
        <v>769</v>
      </c>
      <c r="T281" s="28" t="s">
        <v>384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-2.7900000000000001E-2</v>
      </c>
      <c r="Z281" s="28">
        <v>-3.7199999999999997E-2</v>
      </c>
      <c r="AA281" s="29">
        <v>300</v>
      </c>
      <c r="AB281" s="29">
        <v>475</v>
      </c>
      <c r="AC281" s="30">
        <v>72.374799999999993</v>
      </c>
      <c r="AD281" s="30">
        <v>0.29022476190476187</v>
      </c>
      <c r="AE281" s="29">
        <v>1</v>
      </c>
    </row>
    <row r="282" spans="2:31" x14ac:dyDescent="0.3">
      <c r="B282" s="27">
        <v>180</v>
      </c>
      <c r="C282" s="28" t="s">
        <v>770</v>
      </c>
      <c r="D282" s="28" t="s">
        <v>382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-2.7900000000000001E-2</v>
      </c>
      <c r="J282" s="28">
        <v>-3.7199999999999997E-2</v>
      </c>
      <c r="K282" s="29">
        <v>300</v>
      </c>
      <c r="L282" s="29">
        <v>475</v>
      </c>
      <c r="M282" s="30">
        <v>16.5687</v>
      </c>
      <c r="N282" s="30">
        <v>6.6440902255639103E-2</v>
      </c>
      <c r="O282" s="29">
        <v>1</v>
      </c>
      <c r="R282" s="27">
        <v>180</v>
      </c>
      <c r="S282" s="28" t="s">
        <v>770</v>
      </c>
      <c r="T282" s="28" t="s">
        <v>382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-2.7900000000000001E-2</v>
      </c>
      <c r="Z282" s="28">
        <v>-3.7199999999999997E-2</v>
      </c>
      <c r="AA282" s="29">
        <v>300</v>
      </c>
      <c r="AB282" s="29">
        <v>475</v>
      </c>
      <c r="AC282" s="30">
        <v>16.331700000000001</v>
      </c>
      <c r="AD282" s="30">
        <v>6.5490526315789471E-2</v>
      </c>
      <c r="AE282" s="29">
        <v>1</v>
      </c>
    </row>
    <row r="283" spans="2:31" x14ac:dyDescent="0.3">
      <c r="B283" s="27">
        <v>180</v>
      </c>
      <c r="C283" s="28" t="s">
        <v>771</v>
      </c>
      <c r="D283" s="28" t="s">
        <v>384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-2.7900000000000001E-2</v>
      </c>
      <c r="J283" s="28">
        <v>-3.7199999999999997E-2</v>
      </c>
      <c r="K283" s="29">
        <v>300</v>
      </c>
      <c r="L283" s="29">
        <v>475</v>
      </c>
      <c r="M283" s="30">
        <v>76.109099999999998</v>
      </c>
      <c r="N283" s="30">
        <v>0.30519939849624056</v>
      </c>
      <c r="O283" s="29">
        <v>1</v>
      </c>
      <c r="R283" s="27">
        <v>180</v>
      </c>
      <c r="S283" s="28" t="s">
        <v>771</v>
      </c>
      <c r="T283" s="28" t="s">
        <v>384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-2.7900000000000001E-2</v>
      </c>
      <c r="Z283" s="28">
        <v>-3.7199999999999997E-2</v>
      </c>
      <c r="AA283" s="29">
        <v>300</v>
      </c>
      <c r="AB283" s="29">
        <v>475</v>
      </c>
      <c r="AC283" s="30">
        <v>72.374799999999993</v>
      </c>
      <c r="AD283" s="30">
        <v>0.29022476190476187</v>
      </c>
      <c r="AE283" s="29">
        <v>1</v>
      </c>
    </row>
    <row r="284" spans="2:31" x14ac:dyDescent="0.3">
      <c r="B284" s="27">
        <v>181</v>
      </c>
      <c r="C284" s="28" t="s">
        <v>773</v>
      </c>
      <c r="D284" s="28" t="s">
        <v>382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-2.7900000000000001E-2</v>
      </c>
      <c r="J284" s="28">
        <v>-3.7199999999999997E-2</v>
      </c>
      <c r="K284" s="29">
        <v>300</v>
      </c>
      <c r="L284" s="29">
        <v>475</v>
      </c>
      <c r="M284" s="30">
        <v>-19.4481</v>
      </c>
      <c r="N284" s="30">
        <v>7.7987368421052625E-2</v>
      </c>
      <c r="O284" s="29">
        <v>1</v>
      </c>
      <c r="R284" s="27">
        <v>181</v>
      </c>
      <c r="S284" s="28" t="s">
        <v>773</v>
      </c>
      <c r="T284" s="28" t="s">
        <v>382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-2.7900000000000001E-2</v>
      </c>
      <c r="Z284" s="28">
        <v>-3.7199999999999997E-2</v>
      </c>
      <c r="AA284" s="29">
        <v>300</v>
      </c>
      <c r="AB284" s="29">
        <v>475</v>
      </c>
      <c r="AC284" s="30">
        <v>-18.718900000000001</v>
      </c>
      <c r="AD284" s="30">
        <v>7.506325814536341E-2</v>
      </c>
      <c r="AE284" s="29">
        <v>1</v>
      </c>
    </row>
    <row r="285" spans="2:31" x14ac:dyDescent="0.3">
      <c r="B285" s="27">
        <v>181</v>
      </c>
      <c r="C285" s="28" t="s">
        <v>774</v>
      </c>
      <c r="D285" s="28" t="s">
        <v>384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-2.7900000000000001E-2</v>
      </c>
      <c r="J285" s="28">
        <v>-3.7199999999999997E-2</v>
      </c>
      <c r="K285" s="29">
        <v>300</v>
      </c>
      <c r="L285" s="29">
        <v>475</v>
      </c>
      <c r="M285" s="30">
        <v>76.109099999999998</v>
      </c>
      <c r="N285" s="30">
        <v>0.30519939849624056</v>
      </c>
      <c r="O285" s="29">
        <v>1</v>
      </c>
      <c r="R285" s="27">
        <v>181</v>
      </c>
      <c r="S285" s="28" t="s">
        <v>774</v>
      </c>
      <c r="T285" s="28" t="s">
        <v>384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-2.7900000000000001E-2</v>
      </c>
      <c r="Z285" s="28">
        <v>-3.7199999999999997E-2</v>
      </c>
      <c r="AA285" s="29">
        <v>300</v>
      </c>
      <c r="AB285" s="29">
        <v>475</v>
      </c>
      <c r="AC285" s="30">
        <v>72.374799999999993</v>
      </c>
      <c r="AD285" s="30">
        <v>0.29022476190476187</v>
      </c>
      <c r="AE285" s="29">
        <v>1</v>
      </c>
    </row>
    <row r="286" spans="2:31" x14ac:dyDescent="0.3">
      <c r="B286" s="27">
        <v>151</v>
      </c>
      <c r="C286" s="28" t="s">
        <v>776</v>
      </c>
      <c r="D286" s="28" t="s">
        <v>382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-2.86E-2</v>
      </c>
      <c r="J286" s="28">
        <v>-3.8100000000000002E-2</v>
      </c>
      <c r="K286" s="29">
        <v>300</v>
      </c>
      <c r="L286" s="29">
        <v>475</v>
      </c>
      <c r="M286" s="30">
        <v>-39.116300000000003</v>
      </c>
      <c r="N286" s="30">
        <v>0.15685734335839599</v>
      </c>
      <c r="O286" s="29">
        <v>1</v>
      </c>
      <c r="R286" s="27">
        <v>151</v>
      </c>
      <c r="S286" s="28" t="s">
        <v>776</v>
      </c>
      <c r="T286" s="28" t="s">
        <v>382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-2.86E-2</v>
      </c>
      <c r="Z286" s="28">
        <v>-3.8100000000000002E-2</v>
      </c>
      <c r="AA286" s="29">
        <v>300</v>
      </c>
      <c r="AB286" s="29">
        <v>475</v>
      </c>
      <c r="AC286" s="30">
        <v>-39.100900000000003</v>
      </c>
      <c r="AD286" s="30">
        <v>0.15679558897243109</v>
      </c>
      <c r="AE286" s="29">
        <v>1</v>
      </c>
    </row>
    <row r="287" spans="2:31" x14ac:dyDescent="0.3">
      <c r="B287" s="27">
        <v>151</v>
      </c>
      <c r="C287" s="28" t="s">
        <v>777</v>
      </c>
      <c r="D287" s="28" t="s">
        <v>384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-2.86E-2</v>
      </c>
      <c r="J287" s="28">
        <v>-3.8100000000000002E-2</v>
      </c>
      <c r="K287" s="29">
        <v>300</v>
      </c>
      <c r="L287" s="29">
        <v>475</v>
      </c>
      <c r="M287" s="30">
        <v>76.109099999999998</v>
      </c>
      <c r="N287" s="30">
        <v>0.30519939849624056</v>
      </c>
      <c r="O287" s="29">
        <v>1</v>
      </c>
      <c r="R287" s="27">
        <v>151</v>
      </c>
      <c r="S287" s="28" t="s">
        <v>777</v>
      </c>
      <c r="T287" s="28" t="s">
        <v>384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-2.86E-2</v>
      </c>
      <c r="Z287" s="28">
        <v>-3.8100000000000002E-2</v>
      </c>
      <c r="AA287" s="29">
        <v>300</v>
      </c>
      <c r="AB287" s="29">
        <v>475</v>
      </c>
      <c r="AC287" s="30">
        <v>72.374799999999993</v>
      </c>
      <c r="AD287" s="30">
        <v>0.29022476190476187</v>
      </c>
      <c r="AE287" s="29">
        <v>1</v>
      </c>
    </row>
    <row r="288" spans="2:31" x14ac:dyDescent="0.3">
      <c r="B288" s="27">
        <v>154</v>
      </c>
      <c r="C288" s="28" t="s">
        <v>779</v>
      </c>
      <c r="D288" s="28" t="s">
        <v>382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-72.572599999999994</v>
      </c>
      <c r="N288" s="30">
        <v>0.29101794486215538</v>
      </c>
      <c r="O288" s="29">
        <v>1</v>
      </c>
      <c r="R288" s="27">
        <v>154</v>
      </c>
      <c r="S288" s="28" t="s">
        <v>779</v>
      </c>
      <c r="T288" s="28" t="s">
        <v>382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-72.637200000000007</v>
      </c>
      <c r="AD288" s="30">
        <v>0.29127699248120303</v>
      </c>
      <c r="AE288" s="29">
        <v>1</v>
      </c>
    </row>
    <row r="289" spans="2:31" x14ac:dyDescent="0.3">
      <c r="B289" s="27">
        <v>154</v>
      </c>
      <c r="C289" s="28" t="s">
        <v>780</v>
      </c>
      <c r="D289" s="28" t="s">
        <v>384</v>
      </c>
      <c r="E289" s="28">
        <v>1E-4</v>
      </c>
      <c r="F289" s="28">
        <v>2.8500000000000001E-2</v>
      </c>
      <c r="G289" s="28">
        <v>3.7999999999999999E-2</v>
      </c>
      <c r="H289" s="28">
        <v>-1E-4</v>
      </c>
      <c r="I289" s="28">
        <v>-2.87E-2</v>
      </c>
      <c r="J289" s="28">
        <v>-3.8300000000000001E-2</v>
      </c>
      <c r="K289" s="29">
        <v>300</v>
      </c>
      <c r="L289" s="29">
        <v>475</v>
      </c>
      <c r="M289" s="30">
        <v>76.109099999999998</v>
      </c>
      <c r="N289" s="30">
        <v>0.30519939849624056</v>
      </c>
      <c r="O289" s="29">
        <v>1</v>
      </c>
      <c r="R289" s="27">
        <v>154</v>
      </c>
      <c r="S289" s="28" t="s">
        <v>780</v>
      </c>
      <c r="T289" s="28" t="s">
        <v>384</v>
      </c>
      <c r="U289" s="28">
        <v>1E-4</v>
      </c>
      <c r="V289" s="28">
        <v>2.8500000000000001E-2</v>
      </c>
      <c r="W289" s="28">
        <v>3.7999999999999999E-2</v>
      </c>
      <c r="X289" s="28">
        <v>-1E-4</v>
      </c>
      <c r="Y289" s="28">
        <v>-2.87E-2</v>
      </c>
      <c r="Z289" s="28">
        <v>-3.8300000000000001E-2</v>
      </c>
      <c r="AA289" s="29">
        <v>300</v>
      </c>
      <c r="AB289" s="29">
        <v>475</v>
      </c>
      <c r="AC289" s="30">
        <v>72.374799999999993</v>
      </c>
      <c r="AD289" s="30">
        <v>0.29022476190476187</v>
      </c>
      <c r="AE289" s="29">
        <v>1</v>
      </c>
    </row>
    <row r="290" spans="2:31" x14ac:dyDescent="0.3">
      <c r="B290" s="27">
        <v>157</v>
      </c>
      <c r="C290" s="28" t="s">
        <v>782</v>
      </c>
      <c r="D290" s="28" t="s">
        <v>382</v>
      </c>
      <c r="E290" s="28">
        <v>1E-4</v>
      </c>
      <c r="F290" s="28">
        <v>2.8500000000000001E-2</v>
      </c>
      <c r="G290" s="28">
        <v>3.7999999999999999E-2</v>
      </c>
      <c r="H290" s="28">
        <v>-1E-4</v>
      </c>
      <c r="I290" s="28">
        <v>-2.87E-2</v>
      </c>
      <c r="J290" s="28">
        <v>-3.8300000000000001E-2</v>
      </c>
      <c r="K290" s="29">
        <v>300</v>
      </c>
      <c r="L290" s="29">
        <v>475</v>
      </c>
      <c r="M290" s="30">
        <v>-70.728300000000004</v>
      </c>
      <c r="N290" s="30">
        <v>0.28362225563909776</v>
      </c>
      <c r="O290" s="29">
        <v>1</v>
      </c>
      <c r="R290" s="27">
        <v>157</v>
      </c>
      <c r="S290" s="28" t="s">
        <v>782</v>
      </c>
      <c r="T290" s="28" t="s">
        <v>382</v>
      </c>
      <c r="U290" s="28">
        <v>1E-4</v>
      </c>
      <c r="V290" s="28">
        <v>2.8500000000000001E-2</v>
      </c>
      <c r="W290" s="28">
        <v>3.7999999999999999E-2</v>
      </c>
      <c r="X290" s="28">
        <v>-1E-4</v>
      </c>
      <c r="Y290" s="28">
        <v>-2.87E-2</v>
      </c>
      <c r="Z290" s="28">
        <v>-3.8300000000000001E-2</v>
      </c>
      <c r="AA290" s="29">
        <v>300</v>
      </c>
      <c r="AB290" s="29">
        <v>475</v>
      </c>
      <c r="AC290" s="30">
        <v>-70.641099999999994</v>
      </c>
      <c r="AD290" s="30">
        <v>0.28327258145363404</v>
      </c>
      <c r="AE290" s="29">
        <v>1</v>
      </c>
    </row>
    <row r="291" spans="2:31" x14ac:dyDescent="0.3">
      <c r="B291" s="27">
        <v>157</v>
      </c>
      <c r="C291" s="28" t="s">
        <v>783</v>
      </c>
      <c r="D291" s="28" t="s">
        <v>384</v>
      </c>
      <c r="E291" s="28">
        <v>1E-4</v>
      </c>
      <c r="F291" s="28">
        <v>2.8500000000000001E-2</v>
      </c>
      <c r="G291" s="28">
        <v>3.7999999999999999E-2</v>
      </c>
      <c r="H291" s="28">
        <v>-1E-4</v>
      </c>
      <c r="I291" s="28">
        <v>-2.87E-2</v>
      </c>
      <c r="J291" s="28">
        <v>-3.8300000000000001E-2</v>
      </c>
      <c r="K291" s="29">
        <v>300</v>
      </c>
      <c r="L291" s="29">
        <v>475</v>
      </c>
      <c r="M291" s="30">
        <v>76.109099999999998</v>
      </c>
      <c r="N291" s="30">
        <v>0.30519939849624056</v>
      </c>
      <c r="O291" s="29">
        <v>1</v>
      </c>
      <c r="R291" s="27">
        <v>157</v>
      </c>
      <c r="S291" s="28" t="s">
        <v>783</v>
      </c>
      <c r="T291" s="28" t="s">
        <v>384</v>
      </c>
      <c r="U291" s="28">
        <v>1E-4</v>
      </c>
      <c r="V291" s="28">
        <v>2.8500000000000001E-2</v>
      </c>
      <c r="W291" s="28">
        <v>3.7999999999999999E-2</v>
      </c>
      <c r="X291" s="28">
        <v>-1E-4</v>
      </c>
      <c r="Y291" s="28">
        <v>-2.87E-2</v>
      </c>
      <c r="Z291" s="28">
        <v>-3.8300000000000001E-2</v>
      </c>
      <c r="AA291" s="29">
        <v>300</v>
      </c>
      <c r="AB291" s="29">
        <v>475</v>
      </c>
      <c r="AC291" s="30">
        <v>72.374799999999993</v>
      </c>
      <c r="AD291" s="30">
        <v>0.29022476190476187</v>
      </c>
      <c r="AE291" s="29">
        <v>1</v>
      </c>
    </row>
    <row r="292" spans="2:31" x14ac:dyDescent="0.3">
      <c r="B292" s="27">
        <v>160</v>
      </c>
      <c r="C292" s="28" t="s">
        <v>785</v>
      </c>
      <c r="D292" s="28" t="s">
        <v>382</v>
      </c>
      <c r="E292" s="28">
        <v>1E-4</v>
      </c>
      <c r="F292" s="28">
        <v>2.8500000000000001E-2</v>
      </c>
      <c r="G292" s="28">
        <v>3.7999999999999999E-2</v>
      </c>
      <c r="H292" s="28">
        <v>-1E-4</v>
      </c>
      <c r="I292" s="28">
        <v>-2.87E-2</v>
      </c>
      <c r="J292" s="28">
        <v>-3.8300000000000001E-2</v>
      </c>
      <c r="K292" s="29">
        <v>300</v>
      </c>
      <c r="L292" s="29">
        <v>475</v>
      </c>
      <c r="M292" s="30">
        <v>-67.748099999999994</v>
      </c>
      <c r="N292" s="30">
        <v>0.27167157894736838</v>
      </c>
      <c r="O292" s="29">
        <v>1</v>
      </c>
      <c r="R292" s="27">
        <v>160</v>
      </c>
      <c r="S292" s="28" t="s">
        <v>785</v>
      </c>
      <c r="T292" s="28" t="s">
        <v>382</v>
      </c>
      <c r="U292" s="28">
        <v>1E-4</v>
      </c>
      <c r="V292" s="28">
        <v>2.8500000000000001E-2</v>
      </c>
      <c r="W292" s="28">
        <v>3.7999999999999999E-2</v>
      </c>
      <c r="X292" s="28">
        <v>-1E-4</v>
      </c>
      <c r="Y292" s="28">
        <v>-2.87E-2</v>
      </c>
      <c r="Z292" s="28">
        <v>-3.8300000000000001E-2</v>
      </c>
      <c r="AA292" s="29">
        <v>300</v>
      </c>
      <c r="AB292" s="29">
        <v>475</v>
      </c>
      <c r="AC292" s="30">
        <v>-67.652600000000007</v>
      </c>
      <c r="AD292" s="30">
        <v>0.27128862155388472</v>
      </c>
      <c r="AE292" s="29">
        <v>1</v>
      </c>
    </row>
    <row r="293" spans="2:31" x14ac:dyDescent="0.3">
      <c r="B293" s="27">
        <v>160</v>
      </c>
      <c r="C293" s="28" t="s">
        <v>786</v>
      </c>
      <c r="D293" s="28" t="s">
        <v>384</v>
      </c>
      <c r="E293" s="28">
        <v>1E-4</v>
      </c>
      <c r="F293" s="28">
        <v>2.8500000000000001E-2</v>
      </c>
      <c r="G293" s="28">
        <v>3.7999999999999999E-2</v>
      </c>
      <c r="H293" s="28">
        <v>-1E-4</v>
      </c>
      <c r="I293" s="28">
        <v>-2.87E-2</v>
      </c>
      <c r="J293" s="28">
        <v>-3.8300000000000001E-2</v>
      </c>
      <c r="K293" s="29">
        <v>300</v>
      </c>
      <c r="L293" s="29">
        <v>475</v>
      </c>
      <c r="M293" s="30">
        <v>76.109099999999998</v>
      </c>
      <c r="N293" s="30">
        <v>0.30519939849624056</v>
      </c>
      <c r="O293" s="29">
        <v>1</v>
      </c>
      <c r="R293" s="27">
        <v>160</v>
      </c>
      <c r="S293" s="28" t="s">
        <v>786</v>
      </c>
      <c r="T293" s="28" t="s">
        <v>384</v>
      </c>
      <c r="U293" s="28">
        <v>1E-4</v>
      </c>
      <c r="V293" s="28">
        <v>2.8500000000000001E-2</v>
      </c>
      <c r="W293" s="28">
        <v>3.7999999999999999E-2</v>
      </c>
      <c r="X293" s="28">
        <v>-1E-4</v>
      </c>
      <c r="Y293" s="28">
        <v>-2.87E-2</v>
      </c>
      <c r="Z293" s="28">
        <v>-3.8300000000000001E-2</v>
      </c>
      <c r="AA293" s="29">
        <v>300</v>
      </c>
      <c r="AB293" s="29">
        <v>475</v>
      </c>
      <c r="AC293" s="30">
        <v>72.374799999999993</v>
      </c>
      <c r="AD293" s="30">
        <v>0.29022476190476187</v>
      </c>
      <c r="AE293" s="29">
        <v>1</v>
      </c>
    </row>
    <row r="294" spans="2:31" x14ac:dyDescent="0.3">
      <c r="B294" s="27">
        <v>163</v>
      </c>
      <c r="C294" s="28" t="s">
        <v>788</v>
      </c>
      <c r="D294" s="28" t="s">
        <v>382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-75.477099999999993</v>
      </c>
      <c r="N294" s="30">
        <v>0.30266506265664156</v>
      </c>
      <c r="O294" s="29">
        <v>1</v>
      </c>
      <c r="R294" s="27">
        <v>163</v>
      </c>
      <c r="S294" s="28" t="s">
        <v>788</v>
      </c>
      <c r="T294" s="28" t="s">
        <v>382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-75.497100000000003</v>
      </c>
      <c r="AD294" s="30">
        <v>0.30274526315789474</v>
      </c>
      <c r="AE294" s="29">
        <v>1</v>
      </c>
    </row>
    <row r="295" spans="2:31" x14ac:dyDescent="0.3">
      <c r="B295" s="27">
        <v>163</v>
      </c>
      <c r="C295" s="28" t="s">
        <v>789</v>
      </c>
      <c r="D295" s="28" t="s">
        <v>384</v>
      </c>
      <c r="E295" s="28">
        <v>1E-4</v>
      </c>
      <c r="F295" s="28">
        <v>2.8500000000000001E-2</v>
      </c>
      <c r="G295" s="28">
        <v>3.7999999999999999E-2</v>
      </c>
      <c r="H295" s="28">
        <v>-1E-4</v>
      </c>
      <c r="I295" s="28">
        <v>-2.87E-2</v>
      </c>
      <c r="J295" s="28">
        <v>-3.8300000000000001E-2</v>
      </c>
      <c r="K295" s="29">
        <v>300</v>
      </c>
      <c r="L295" s="29">
        <v>475</v>
      </c>
      <c r="M295" s="30">
        <v>76.109099999999998</v>
      </c>
      <c r="N295" s="30">
        <v>0.30519939849624056</v>
      </c>
      <c r="O295" s="29">
        <v>1</v>
      </c>
      <c r="R295" s="27">
        <v>163</v>
      </c>
      <c r="S295" s="28" t="s">
        <v>789</v>
      </c>
      <c r="T295" s="28" t="s">
        <v>384</v>
      </c>
      <c r="U295" s="28">
        <v>1E-4</v>
      </c>
      <c r="V295" s="28">
        <v>2.8500000000000001E-2</v>
      </c>
      <c r="W295" s="28">
        <v>3.7999999999999999E-2</v>
      </c>
      <c r="X295" s="28">
        <v>-1E-4</v>
      </c>
      <c r="Y295" s="28">
        <v>-2.87E-2</v>
      </c>
      <c r="Z295" s="28">
        <v>-3.8300000000000001E-2</v>
      </c>
      <c r="AA295" s="29">
        <v>300</v>
      </c>
      <c r="AB295" s="29">
        <v>475</v>
      </c>
      <c r="AC295" s="30">
        <v>72.374799999999993</v>
      </c>
      <c r="AD295" s="30">
        <v>0.29022476190476187</v>
      </c>
      <c r="AE295" s="29">
        <v>1</v>
      </c>
    </row>
    <row r="296" spans="2:31" x14ac:dyDescent="0.3">
      <c r="B296" s="27">
        <v>166</v>
      </c>
      <c r="C296" s="28" t="s">
        <v>791</v>
      </c>
      <c r="D296" s="28" t="s">
        <v>382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-2.86E-2</v>
      </c>
      <c r="J296" s="28">
        <v>-3.8100000000000002E-2</v>
      </c>
      <c r="K296" s="29">
        <v>300</v>
      </c>
      <c r="L296" s="29">
        <v>475</v>
      </c>
      <c r="M296" s="30">
        <v>-75.092200000000005</v>
      </c>
      <c r="N296" s="30">
        <v>0.30112160401002513</v>
      </c>
      <c r="O296" s="29">
        <v>1</v>
      </c>
      <c r="R296" s="27">
        <v>166</v>
      </c>
      <c r="S296" s="28" t="s">
        <v>791</v>
      </c>
      <c r="T296" s="28" t="s">
        <v>382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-2.86E-2</v>
      </c>
      <c r="Z296" s="28">
        <v>-3.8100000000000002E-2</v>
      </c>
      <c r="AA296" s="29">
        <v>300</v>
      </c>
      <c r="AB296" s="29">
        <v>475</v>
      </c>
      <c r="AC296" s="30">
        <v>-75.023099999999999</v>
      </c>
      <c r="AD296" s="30">
        <v>0.3008445112781955</v>
      </c>
      <c r="AE296" s="29">
        <v>1</v>
      </c>
    </row>
    <row r="297" spans="2:31" x14ac:dyDescent="0.3">
      <c r="B297" s="27">
        <v>166</v>
      </c>
      <c r="C297" s="28" t="s">
        <v>792</v>
      </c>
      <c r="D297" s="28" t="s">
        <v>384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-2.86E-2</v>
      </c>
      <c r="J297" s="28">
        <v>-3.8100000000000002E-2</v>
      </c>
      <c r="K297" s="29">
        <v>300</v>
      </c>
      <c r="L297" s="29">
        <v>475</v>
      </c>
      <c r="M297" s="30">
        <v>76.109099999999998</v>
      </c>
      <c r="N297" s="30">
        <v>0.30519939849624056</v>
      </c>
      <c r="O297" s="29">
        <v>1</v>
      </c>
      <c r="R297" s="27">
        <v>166</v>
      </c>
      <c r="S297" s="28" t="s">
        <v>792</v>
      </c>
      <c r="T297" s="28" t="s">
        <v>384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-2.86E-2</v>
      </c>
      <c r="Z297" s="28">
        <v>-3.8100000000000002E-2</v>
      </c>
      <c r="AA297" s="29">
        <v>300</v>
      </c>
      <c r="AB297" s="29">
        <v>475</v>
      </c>
      <c r="AC297" s="30">
        <v>72.374799999999993</v>
      </c>
      <c r="AD297" s="30">
        <v>0.29022476190476187</v>
      </c>
      <c r="AE297" s="29">
        <v>1</v>
      </c>
    </row>
    <row r="298" spans="2:31" x14ac:dyDescent="0.3">
      <c r="B298" s="27">
        <v>182</v>
      </c>
      <c r="C298" s="28" t="s">
        <v>794</v>
      </c>
      <c r="D298" s="28" t="s">
        <v>382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-2.7799999999999998E-2</v>
      </c>
      <c r="J298" s="28">
        <v>-3.6999999999999998E-2</v>
      </c>
      <c r="K298" s="29">
        <v>300</v>
      </c>
      <c r="L298" s="29">
        <v>475</v>
      </c>
      <c r="M298" s="30">
        <v>-7.6417000000000002</v>
      </c>
      <c r="N298" s="30">
        <v>3.0643408521303258E-2</v>
      </c>
      <c r="O298" s="29">
        <v>1</v>
      </c>
      <c r="R298" s="27">
        <v>182</v>
      </c>
      <c r="S298" s="28" t="s">
        <v>794</v>
      </c>
      <c r="T298" s="28" t="s">
        <v>382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-2.7799999999999998E-2</v>
      </c>
      <c r="Z298" s="28">
        <v>-3.6999999999999998E-2</v>
      </c>
      <c r="AA298" s="29">
        <v>300</v>
      </c>
      <c r="AB298" s="29">
        <v>475</v>
      </c>
      <c r="AC298" s="30">
        <v>-7.8185000000000002</v>
      </c>
      <c r="AD298" s="30">
        <v>3.1352380952380951E-2</v>
      </c>
      <c r="AE298" s="29">
        <v>1</v>
      </c>
    </row>
    <row r="299" spans="2:31" x14ac:dyDescent="0.3">
      <c r="B299" s="27">
        <v>182</v>
      </c>
      <c r="C299" s="28" t="s">
        <v>795</v>
      </c>
      <c r="D299" s="28" t="s">
        <v>384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76.109099999999998</v>
      </c>
      <c r="N299" s="30">
        <v>0.30519939849624056</v>
      </c>
      <c r="O299" s="29">
        <v>1</v>
      </c>
      <c r="R299" s="27">
        <v>182</v>
      </c>
      <c r="S299" s="28" t="s">
        <v>795</v>
      </c>
      <c r="T299" s="28" t="s">
        <v>384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72.374799999999993</v>
      </c>
      <c r="AD299" s="30">
        <v>0.29022476190476187</v>
      </c>
      <c r="AE299" s="29">
        <v>1</v>
      </c>
    </row>
    <row r="300" spans="2:31" x14ac:dyDescent="0.3">
      <c r="B300" s="27">
        <v>183</v>
      </c>
      <c r="C300" s="28" t="s">
        <v>797</v>
      </c>
      <c r="D300" s="28" t="s">
        <v>382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-23.637899999999998</v>
      </c>
      <c r="N300" s="30">
        <v>9.4788571428571416E-2</v>
      </c>
      <c r="O300" s="29">
        <v>1</v>
      </c>
      <c r="R300" s="27">
        <v>183</v>
      </c>
      <c r="S300" s="28" t="s">
        <v>797</v>
      </c>
      <c r="T300" s="28" t="s">
        <v>382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-23.387599999999999</v>
      </c>
      <c r="AD300" s="30">
        <v>9.3784862155388463E-2</v>
      </c>
      <c r="AE300" s="29">
        <v>1</v>
      </c>
    </row>
    <row r="301" spans="2:31" x14ac:dyDescent="0.3">
      <c r="B301" s="27">
        <v>183</v>
      </c>
      <c r="C301" s="28" t="s">
        <v>798</v>
      </c>
      <c r="D301" s="28" t="s">
        <v>384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76.109099999999998</v>
      </c>
      <c r="N301" s="30">
        <v>0.30519939849624056</v>
      </c>
      <c r="O301" s="29">
        <v>1</v>
      </c>
      <c r="R301" s="27">
        <v>183</v>
      </c>
      <c r="S301" s="28" t="s">
        <v>798</v>
      </c>
      <c r="T301" s="28" t="s">
        <v>384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72.374799999999993</v>
      </c>
      <c r="AD301" s="30">
        <v>0.29022476190476187</v>
      </c>
      <c r="AE301" s="29">
        <v>1</v>
      </c>
    </row>
    <row r="302" spans="2:31" x14ac:dyDescent="0.3">
      <c r="B302" s="27">
        <v>184</v>
      </c>
      <c r="C302" s="28" t="s">
        <v>799</v>
      </c>
      <c r="D302" s="28" t="s">
        <v>382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-67.800700000000006</v>
      </c>
      <c r="N302" s="30">
        <v>0.27188250626566418</v>
      </c>
      <c r="O302" s="29">
        <v>1</v>
      </c>
      <c r="R302" s="27">
        <v>184</v>
      </c>
      <c r="S302" s="28" t="s">
        <v>799</v>
      </c>
      <c r="T302" s="28" t="s">
        <v>382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-67.498800000000003</v>
      </c>
      <c r="AD302" s="30">
        <v>0.27067187969924811</v>
      </c>
      <c r="AE302" s="29">
        <v>1</v>
      </c>
    </row>
    <row r="303" spans="2:31" x14ac:dyDescent="0.3">
      <c r="B303" s="27">
        <v>184</v>
      </c>
      <c r="C303" s="28" t="s">
        <v>800</v>
      </c>
      <c r="D303" s="28" t="s">
        <v>384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76.109099999999998</v>
      </c>
      <c r="N303" s="30">
        <v>0.30519939849624056</v>
      </c>
      <c r="O303" s="29">
        <v>1</v>
      </c>
      <c r="R303" s="27">
        <v>184</v>
      </c>
      <c r="S303" s="28" t="s">
        <v>800</v>
      </c>
      <c r="T303" s="28" t="s">
        <v>384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72.374799999999993</v>
      </c>
      <c r="AD303" s="30">
        <v>0.29022476190476187</v>
      </c>
      <c r="AE303" s="29">
        <v>1</v>
      </c>
    </row>
    <row r="304" spans="2:31" x14ac:dyDescent="0.3">
      <c r="B304" s="27">
        <v>185</v>
      </c>
      <c r="C304" s="28" t="s">
        <v>801</v>
      </c>
      <c r="D304" s="28" t="s">
        <v>382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-48.231099999999998</v>
      </c>
      <c r="N304" s="30">
        <v>0.19340791979949873</v>
      </c>
      <c r="O304" s="29">
        <v>1</v>
      </c>
      <c r="R304" s="27">
        <v>185</v>
      </c>
      <c r="S304" s="28" t="s">
        <v>801</v>
      </c>
      <c r="T304" s="28" t="s">
        <v>382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-47.9634</v>
      </c>
      <c r="AD304" s="30">
        <v>0.19233443609022557</v>
      </c>
      <c r="AE304" s="29">
        <v>1</v>
      </c>
    </row>
    <row r="305" spans="2:31" x14ac:dyDescent="0.3">
      <c r="B305" s="27">
        <v>185</v>
      </c>
      <c r="C305" s="28" t="s">
        <v>802</v>
      </c>
      <c r="D305" s="28" t="s">
        <v>384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76.109099999999998</v>
      </c>
      <c r="N305" s="30">
        <v>0.30519939849624056</v>
      </c>
      <c r="O305" s="29">
        <v>1</v>
      </c>
      <c r="R305" s="27">
        <v>185</v>
      </c>
      <c r="S305" s="28" t="s">
        <v>802</v>
      </c>
      <c r="T305" s="28" t="s">
        <v>384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72.374799999999993</v>
      </c>
      <c r="AD305" s="30">
        <v>0.29022476190476187</v>
      </c>
      <c r="AE305" s="29">
        <v>1</v>
      </c>
    </row>
    <row r="306" spans="2:31" x14ac:dyDescent="0.3">
      <c r="B306" s="27">
        <v>186</v>
      </c>
      <c r="C306" s="28" t="s">
        <v>804</v>
      </c>
      <c r="D306" s="28" t="s">
        <v>382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-0.29089999999999999</v>
      </c>
      <c r="N306" s="30">
        <v>1.166516290726817E-3</v>
      </c>
      <c r="O306" s="29">
        <v>1</v>
      </c>
      <c r="R306" s="27">
        <v>186</v>
      </c>
      <c r="S306" s="28" t="s">
        <v>804</v>
      </c>
      <c r="T306" s="28" t="s">
        <v>382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-0.72519999999999996</v>
      </c>
      <c r="AD306" s="30">
        <v>2.9080701754385964E-3</v>
      </c>
      <c r="AE306" s="29">
        <v>1</v>
      </c>
    </row>
    <row r="307" spans="2:31" x14ac:dyDescent="0.3">
      <c r="B307" s="27">
        <v>186</v>
      </c>
      <c r="C307" s="28" t="s">
        <v>805</v>
      </c>
      <c r="D307" s="28" t="s">
        <v>384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-2.7799999999999998E-2</v>
      </c>
      <c r="J307" s="28">
        <v>-3.6999999999999998E-2</v>
      </c>
      <c r="K307" s="29">
        <v>300</v>
      </c>
      <c r="L307" s="29">
        <v>475</v>
      </c>
      <c r="M307" s="30">
        <v>76.109099999999998</v>
      </c>
      <c r="N307" s="30">
        <v>0.30519939849624056</v>
      </c>
      <c r="O307" s="29">
        <v>1</v>
      </c>
      <c r="R307" s="27">
        <v>186</v>
      </c>
      <c r="S307" s="28" t="s">
        <v>805</v>
      </c>
      <c r="T307" s="28" t="s">
        <v>384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-2.7799999999999998E-2</v>
      </c>
      <c r="Z307" s="28">
        <v>-3.6999999999999998E-2</v>
      </c>
      <c r="AA307" s="29">
        <v>300</v>
      </c>
      <c r="AB307" s="29">
        <v>475</v>
      </c>
      <c r="AC307" s="30">
        <v>72.374799999999993</v>
      </c>
      <c r="AD307" s="30">
        <v>0.29022476190476187</v>
      </c>
      <c r="AE307" s="29">
        <v>1</v>
      </c>
    </row>
    <row r="308" spans="2:31" x14ac:dyDescent="0.3">
      <c r="B308" s="27">
        <v>43</v>
      </c>
      <c r="C308" s="28" t="s">
        <v>807</v>
      </c>
      <c r="D308" s="28" t="s">
        <v>382</v>
      </c>
      <c r="E308" s="28">
        <v>1E-4</v>
      </c>
      <c r="F308" s="28">
        <v>2.7799999999999998E-2</v>
      </c>
      <c r="G308" s="28">
        <v>3.6999999999999998E-2</v>
      </c>
      <c r="H308" s="28">
        <v>-1E-4</v>
      </c>
      <c r="I308" s="28">
        <v>-2.7799999999999998E-2</v>
      </c>
      <c r="J308" s="28">
        <v>-3.6999999999999998E-2</v>
      </c>
      <c r="K308" s="29">
        <v>300</v>
      </c>
      <c r="L308" s="29">
        <v>475</v>
      </c>
      <c r="M308" s="30">
        <v>-8.2375000000000007</v>
      </c>
      <c r="N308" s="30">
        <v>3.3032581453634087E-2</v>
      </c>
      <c r="O308" s="29">
        <v>1</v>
      </c>
      <c r="R308" s="27">
        <v>43</v>
      </c>
      <c r="S308" s="28" t="s">
        <v>807</v>
      </c>
      <c r="T308" s="28" t="s">
        <v>382</v>
      </c>
      <c r="U308" s="28">
        <v>1E-4</v>
      </c>
      <c r="V308" s="28">
        <v>2.7799999999999998E-2</v>
      </c>
      <c r="W308" s="28">
        <v>3.6999999999999998E-2</v>
      </c>
      <c r="X308" s="28">
        <v>-1E-4</v>
      </c>
      <c r="Y308" s="28">
        <v>-2.7799999999999998E-2</v>
      </c>
      <c r="Z308" s="28">
        <v>-3.6999999999999998E-2</v>
      </c>
      <c r="AA308" s="29">
        <v>300</v>
      </c>
      <c r="AB308" s="29">
        <v>475</v>
      </c>
      <c r="AC308" s="30">
        <v>-10.987</v>
      </c>
      <c r="AD308" s="30">
        <v>4.4058145363408519E-2</v>
      </c>
      <c r="AE308" s="29">
        <v>1</v>
      </c>
    </row>
    <row r="309" spans="2:31" x14ac:dyDescent="0.3">
      <c r="B309" s="27">
        <v>43</v>
      </c>
      <c r="C309" s="28" t="s">
        <v>808</v>
      </c>
      <c r="D309" s="28" t="s">
        <v>384</v>
      </c>
      <c r="E309" s="28">
        <v>1E-4</v>
      </c>
      <c r="F309" s="28">
        <v>2.7799999999999998E-2</v>
      </c>
      <c r="G309" s="28">
        <v>3.6999999999999998E-2</v>
      </c>
      <c r="H309" s="28">
        <v>-1E-4</v>
      </c>
      <c r="I309" s="28">
        <v>-2.8000000000000001E-2</v>
      </c>
      <c r="J309" s="28">
        <v>-3.73E-2</v>
      </c>
      <c r="K309" s="29">
        <v>300</v>
      </c>
      <c r="L309" s="29">
        <v>475</v>
      </c>
      <c r="M309" s="30">
        <v>76.109099999999998</v>
      </c>
      <c r="N309" s="30">
        <v>0.30519939849624056</v>
      </c>
      <c r="O309" s="29">
        <v>1</v>
      </c>
      <c r="R309" s="27">
        <v>43</v>
      </c>
      <c r="S309" s="28" t="s">
        <v>808</v>
      </c>
      <c r="T309" s="28" t="s">
        <v>384</v>
      </c>
      <c r="U309" s="28">
        <v>1E-4</v>
      </c>
      <c r="V309" s="28">
        <v>2.7799999999999998E-2</v>
      </c>
      <c r="W309" s="28">
        <v>3.6999999999999998E-2</v>
      </c>
      <c r="X309" s="28">
        <v>-1E-4</v>
      </c>
      <c r="Y309" s="28">
        <v>-2.8000000000000001E-2</v>
      </c>
      <c r="Z309" s="28">
        <v>-3.73E-2</v>
      </c>
      <c r="AA309" s="29">
        <v>300</v>
      </c>
      <c r="AB309" s="29">
        <v>475</v>
      </c>
      <c r="AC309" s="30">
        <v>72.374799999999993</v>
      </c>
      <c r="AD309" s="30">
        <v>0.29022476190476187</v>
      </c>
      <c r="AE309" s="29">
        <v>1</v>
      </c>
    </row>
    <row r="310" spans="2:31" x14ac:dyDescent="0.3">
      <c r="B310" s="27">
        <v>44</v>
      </c>
      <c r="C310" s="28" t="s">
        <v>810</v>
      </c>
      <c r="D310" s="28" t="s">
        <v>382</v>
      </c>
      <c r="E310" s="28">
        <v>1E-4</v>
      </c>
      <c r="F310" s="28">
        <v>2.7799999999999998E-2</v>
      </c>
      <c r="G310" s="28">
        <v>3.6999999999999998E-2</v>
      </c>
      <c r="H310" s="28">
        <v>-1E-4</v>
      </c>
      <c r="I310" s="28">
        <v>-2.8000000000000001E-2</v>
      </c>
      <c r="J310" s="28">
        <v>-3.73E-2</v>
      </c>
      <c r="K310" s="29">
        <v>300</v>
      </c>
      <c r="L310" s="29">
        <v>475</v>
      </c>
      <c r="M310" s="30">
        <v>-27.134</v>
      </c>
      <c r="N310" s="30">
        <v>0.10880802005012531</v>
      </c>
      <c r="O310" s="29">
        <v>1</v>
      </c>
      <c r="R310" s="27">
        <v>44</v>
      </c>
      <c r="S310" s="28" t="s">
        <v>810</v>
      </c>
      <c r="T310" s="28" t="s">
        <v>382</v>
      </c>
      <c r="U310" s="28">
        <v>1E-4</v>
      </c>
      <c r="V310" s="28">
        <v>2.7799999999999998E-2</v>
      </c>
      <c r="W310" s="28">
        <v>3.6999999999999998E-2</v>
      </c>
      <c r="X310" s="28">
        <v>-1E-4</v>
      </c>
      <c r="Y310" s="28">
        <v>-2.8000000000000001E-2</v>
      </c>
      <c r="Z310" s="28">
        <v>-3.73E-2</v>
      </c>
      <c r="AA310" s="29">
        <v>300</v>
      </c>
      <c r="AB310" s="29">
        <v>475</v>
      </c>
      <c r="AC310" s="30">
        <v>-30.658899999999999</v>
      </c>
      <c r="AD310" s="30">
        <v>0.1229429573934837</v>
      </c>
      <c r="AE310" s="29">
        <v>1</v>
      </c>
    </row>
    <row r="311" spans="2:31" x14ac:dyDescent="0.3">
      <c r="B311" s="27">
        <v>44</v>
      </c>
      <c r="C311" s="28" t="s">
        <v>811</v>
      </c>
      <c r="D311" s="28" t="s">
        <v>384</v>
      </c>
      <c r="E311" s="28">
        <v>1E-4</v>
      </c>
      <c r="F311" s="28">
        <v>2.7799999999999998E-2</v>
      </c>
      <c r="G311" s="28">
        <v>3.6999999999999998E-2</v>
      </c>
      <c r="H311" s="28">
        <v>-1E-4</v>
      </c>
      <c r="I311" s="28">
        <v>-2.8000000000000001E-2</v>
      </c>
      <c r="J311" s="28">
        <v>-3.73E-2</v>
      </c>
      <c r="K311" s="29">
        <v>300</v>
      </c>
      <c r="L311" s="29">
        <v>475</v>
      </c>
      <c r="M311" s="30">
        <v>76.109099999999998</v>
      </c>
      <c r="N311" s="30">
        <v>0.30519939849624056</v>
      </c>
      <c r="O311" s="29">
        <v>1</v>
      </c>
      <c r="R311" s="27">
        <v>44</v>
      </c>
      <c r="S311" s="28" t="s">
        <v>811</v>
      </c>
      <c r="T311" s="28" t="s">
        <v>384</v>
      </c>
      <c r="U311" s="28">
        <v>1E-4</v>
      </c>
      <c r="V311" s="28">
        <v>2.7799999999999998E-2</v>
      </c>
      <c r="W311" s="28">
        <v>3.6999999999999998E-2</v>
      </c>
      <c r="X311" s="28">
        <v>-1E-4</v>
      </c>
      <c r="Y311" s="28">
        <v>-2.8000000000000001E-2</v>
      </c>
      <c r="Z311" s="28">
        <v>-3.73E-2</v>
      </c>
      <c r="AA311" s="29">
        <v>300</v>
      </c>
      <c r="AB311" s="29">
        <v>475</v>
      </c>
      <c r="AC311" s="30">
        <v>72.374799999999993</v>
      </c>
      <c r="AD311" s="30">
        <v>0.29022476190476187</v>
      </c>
      <c r="AE311" s="29">
        <v>1</v>
      </c>
    </row>
    <row r="312" spans="2:31" x14ac:dyDescent="0.3">
      <c r="B312" s="27">
        <v>45</v>
      </c>
      <c r="C312" s="28" t="s">
        <v>812</v>
      </c>
      <c r="D312" s="28" t="s">
        <v>382</v>
      </c>
      <c r="E312" s="28">
        <v>1E-4</v>
      </c>
      <c r="F312" s="28">
        <v>2.7799999999999998E-2</v>
      </c>
      <c r="G312" s="28">
        <v>3.6999999999999998E-2</v>
      </c>
      <c r="H312" s="28">
        <v>-1E-4</v>
      </c>
      <c r="I312" s="28">
        <v>-2.8000000000000001E-2</v>
      </c>
      <c r="J312" s="28">
        <v>-3.73E-2</v>
      </c>
      <c r="K312" s="29">
        <v>300</v>
      </c>
      <c r="L312" s="29">
        <v>475</v>
      </c>
      <c r="M312" s="30">
        <v>-61.008099999999999</v>
      </c>
      <c r="N312" s="30">
        <v>0.24464401002506264</v>
      </c>
      <c r="O312" s="29">
        <v>1</v>
      </c>
      <c r="R312" s="27">
        <v>45</v>
      </c>
      <c r="S312" s="28" t="s">
        <v>812</v>
      </c>
      <c r="T312" s="28" t="s">
        <v>382</v>
      </c>
      <c r="U312" s="28">
        <v>1E-4</v>
      </c>
      <c r="V312" s="28">
        <v>2.7799999999999998E-2</v>
      </c>
      <c r="W312" s="28">
        <v>3.6999999999999998E-2</v>
      </c>
      <c r="X312" s="28">
        <v>-1E-4</v>
      </c>
      <c r="Y312" s="28">
        <v>-2.8000000000000001E-2</v>
      </c>
      <c r="Z312" s="28">
        <v>-3.73E-2</v>
      </c>
      <c r="AA312" s="29">
        <v>300</v>
      </c>
      <c r="AB312" s="29">
        <v>475</v>
      </c>
      <c r="AC312" s="30">
        <v>-67.6721</v>
      </c>
      <c r="AD312" s="30">
        <v>0.27136681704260657</v>
      </c>
      <c r="AE312" s="29">
        <v>1</v>
      </c>
    </row>
    <row r="313" spans="2:31" x14ac:dyDescent="0.3">
      <c r="B313" s="27">
        <v>45</v>
      </c>
      <c r="C313" s="28" t="s">
        <v>813</v>
      </c>
      <c r="D313" s="28" t="s">
        <v>384</v>
      </c>
      <c r="E313" s="28">
        <v>1E-4</v>
      </c>
      <c r="F313" s="28">
        <v>2.7799999999999998E-2</v>
      </c>
      <c r="G313" s="28">
        <v>3.6999999999999998E-2</v>
      </c>
      <c r="H313" s="28">
        <v>-1E-4</v>
      </c>
      <c r="I313" s="28">
        <v>-2.8000000000000001E-2</v>
      </c>
      <c r="J313" s="28">
        <v>-3.73E-2</v>
      </c>
      <c r="K313" s="29">
        <v>300</v>
      </c>
      <c r="L313" s="29">
        <v>475</v>
      </c>
      <c r="M313" s="30">
        <v>76.109099999999998</v>
      </c>
      <c r="N313" s="30">
        <v>0.30519939849624056</v>
      </c>
      <c r="O313" s="29">
        <v>1</v>
      </c>
      <c r="R313" s="27">
        <v>45</v>
      </c>
      <c r="S313" s="28" t="s">
        <v>813</v>
      </c>
      <c r="T313" s="28" t="s">
        <v>384</v>
      </c>
      <c r="U313" s="28">
        <v>1E-4</v>
      </c>
      <c r="V313" s="28">
        <v>2.7799999999999998E-2</v>
      </c>
      <c r="W313" s="28">
        <v>3.6999999999999998E-2</v>
      </c>
      <c r="X313" s="28">
        <v>-1E-4</v>
      </c>
      <c r="Y313" s="28">
        <v>-2.8000000000000001E-2</v>
      </c>
      <c r="Z313" s="28">
        <v>-3.73E-2</v>
      </c>
      <c r="AA313" s="29">
        <v>300</v>
      </c>
      <c r="AB313" s="29">
        <v>475</v>
      </c>
      <c r="AC313" s="30">
        <v>72.374799999999993</v>
      </c>
      <c r="AD313" s="30">
        <v>0.29022476190476187</v>
      </c>
      <c r="AE313" s="29">
        <v>1</v>
      </c>
    </row>
    <row r="314" spans="2:31" x14ac:dyDescent="0.3">
      <c r="B314" s="27">
        <v>46</v>
      </c>
      <c r="C314" s="28" t="s">
        <v>814</v>
      </c>
      <c r="D314" s="28" t="s">
        <v>382</v>
      </c>
      <c r="E314" s="28">
        <v>1E-4</v>
      </c>
      <c r="F314" s="28">
        <v>2.7799999999999998E-2</v>
      </c>
      <c r="G314" s="28">
        <v>3.6999999999999998E-2</v>
      </c>
      <c r="H314" s="28">
        <v>-1E-4</v>
      </c>
      <c r="I314" s="28">
        <v>-2.8000000000000001E-2</v>
      </c>
      <c r="J314" s="28">
        <v>-3.73E-2</v>
      </c>
      <c r="K314" s="29">
        <v>300</v>
      </c>
      <c r="L314" s="29">
        <v>475</v>
      </c>
      <c r="M314" s="30">
        <v>-42.843299999999999</v>
      </c>
      <c r="N314" s="30">
        <v>0.17180270676691731</v>
      </c>
      <c r="O314" s="29">
        <v>1</v>
      </c>
      <c r="R314" s="27">
        <v>46</v>
      </c>
      <c r="S314" s="28" t="s">
        <v>814</v>
      </c>
      <c r="T314" s="28" t="s">
        <v>382</v>
      </c>
      <c r="U314" s="28">
        <v>1E-4</v>
      </c>
      <c r="V314" s="28">
        <v>2.7799999999999998E-2</v>
      </c>
      <c r="W314" s="28">
        <v>3.6999999999999998E-2</v>
      </c>
      <c r="X314" s="28">
        <v>-1E-4</v>
      </c>
      <c r="Y314" s="28">
        <v>-2.8000000000000001E-2</v>
      </c>
      <c r="Z314" s="28">
        <v>-3.73E-2</v>
      </c>
      <c r="AA314" s="29">
        <v>300</v>
      </c>
      <c r="AB314" s="29">
        <v>475</v>
      </c>
      <c r="AC314" s="30">
        <v>-48.477800000000002</v>
      </c>
      <c r="AD314" s="30">
        <v>0.19439719298245614</v>
      </c>
      <c r="AE314" s="29">
        <v>1</v>
      </c>
    </row>
    <row r="315" spans="2:31" x14ac:dyDescent="0.3">
      <c r="B315" s="27">
        <v>46</v>
      </c>
      <c r="C315" s="28" t="s">
        <v>815</v>
      </c>
      <c r="D315" s="28" t="s">
        <v>384</v>
      </c>
      <c r="E315" s="28">
        <v>1E-4</v>
      </c>
      <c r="F315" s="28">
        <v>2.7799999999999998E-2</v>
      </c>
      <c r="G315" s="28">
        <v>3.6999999999999998E-2</v>
      </c>
      <c r="H315" s="28">
        <v>-1E-4</v>
      </c>
      <c r="I315" s="28">
        <v>-2.8000000000000001E-2</v>
      </c>
      <c r="J315" s="28">
        <v>-3.73E-2</v>
      </c>
      <c r="K315" s="29">
        <v>300</v>
      </c>
      <c r="L315" s="29">
        <v>475</v>
      </c>
      <c r="M315" s="30">
        <v>76.109099999999998</v>
      </c>
      <c r="N315" s="30">
        <v>0.30519939849624056</v>
      </c>
      <c r="O315" s="29">
        <v>1</v>
      </c>
      <c r="R315" s="27">
        <v>46</v>
      </c>
      <c r="S315" s="28" t="s">
        <v>815</v>
      </c>
      <c r="T315" s="28" t="s">
        <v>384</v>
      </c>
      <c r="U315" s="28">
        <v>1E-4</v>
      </c>
      <c r="V315" s="28">
        <v>2.7799999999999998E-2</v>
      </c>
      <c r="W315" s="28">
        <v>3.6999999999999998E-2</v>
      </c>
      <c r="X315" s="28">
        <v>-1E-4</v>
      </c>
      <c r="Y315" s="28">
        <v>-2.8000000000000001E-2</v>
      </c>
      <c r="Z315" s="28">
        <v>-3.73E-2</v>
      </c>
      <c r="AA315" s="29">
        <v>300</v>
      </c>
      <c r="AB315" s="29">
        <v>475</v>
      </c>
      <c r="AC315" s="30">
        <v>72.374799999999993</v>
      </c>
      <c r="AD315" s="30">
        <v>0.29022476190476187</v>
      </c>
      <c r="AE315" s="29">
        <v>1</v>
      </c>
    </row>
    <row r="316" spans="2:31" x14ac:dyDescent="0.3">
      <c r="B316" s="27">
        <v>47</v>
      </c>
      <c r="C316" s="28" t="s">
        <v>817</v>
      </c>
      <c r="D316" s="28" t="s">
        <v>382</v>
      </c>
      <c r="E316" s="28">
        <v>1E-4</v>
      </c>
      <c r="F316" s="28">
        <v>2.7799999999999998E-2</v>
      </c>
      <c r="G316" s="28">
        <v>3.6999999999999998E-2</v>
      </c>
      <c r="H316" s="28">
        <v>-1E-4</v>
      </c>
      <c r="I316" s="28">
        <v>-2.8000000000000001E-2</v>
      </c>
      <c r="J316" s="28">
        <v>-3.73E-2</v>
      </c>
      <c r="K316" s="29">
        <v>300</v>
      </c>
      <c r="L316" s="29">
        <v>475</v>
      </c>
      <c r="M316" s="30">
        <v>-2.1621000000000001</v>
      </c>
      <c r="N316" s="30">
        <v>8.6700751879699237E-3</v>
      </c>
      <c r="O316" s="29">
        <v>1</v>
      </c>
      <c r="R316" s="27">
        <v>47</v>
      </c>
      <c r="S316" s="28" t="s">
        <v>817</v>
      </c>
      <c r="T316" s="28" t="s">
        <v>382</v>
      </c>
      <c r="U316" s="28">
        <v>1E-4</v>
      </c>
      <c r="V316" s="28">
        <v>2.7799999999999998E-2</v>
      </c>
      <c r="W316" s="28">
        <v>3.6999999999999998E-2</v>
      </c>
      <c r="X316" s="28">
        <v>-1E-4</v>
      </c>
      <c r="Y316" s="28">
        <v>-2.8000000000000001E-2</v>
      </c>
      <c r="Z316" s="28">
        <v>-3.73E-2</v>
      </c>
      <c r="AA316" s="29">
        <v>300</v>
      </c>
      <c r="AB316" s="29">
        <v>475</v>
      </c>
      <c r="AC316" s="30">
        <v>-5.0039999999999996</v>
      </c>
      <c r="AD316" s="30">
        <v>2.0066165413533836E-2</v>
      </c>
      <c r="AE316" s="29">
        <v>1</v>
      </c>
    </row>
    <row r="317" spans="2:31" x14ac:dyDescent="0.3">
      <c r="B317" s="27">
        <v>47</v>
      </c>
      <c r="C317" s="28" t="s">
        <v>818</v>
      </c>
      <c r="D317" s="28" t="s">
        <v>384</v>
      </c>
      <c r="E317" s="28">
        <v>1E-4</v>
      </c>
      <c r="F317" s="28">
        <v>2.7799999999999998E-2</v>
      </c>
      <c r="G317" s="28">
        <v>3.6999999999999998E-2</v>
      </c>
      <c r="H317" s="28">
        <v>-1E-4</v>
      </c>
      <c r="I317" s="28">
        <v>-2.7799999999999998E-2</v>
      </c>
      <c r="J317" s="28">
        <v>-3.6999999999999998E-2</v>
      </c>
      <c r="K317" s="29">
        <v>300</v>
      </c>
      <c r="L317" s="29">
        <v>475</v>
      </c>
      <c r="M317" s="30">
        <v>76.109099999999998</v>
      </c>
      <c r="N317" s="30">
        <v>0.30519939849624056</v>
      </c>
      <c r="O317" s="29">
        <v>1</v>
      </c>
      <c r="R317" s="27">
        <v>47</v>
      </c>
      <c r="S317" s="28" t="s">
        <v>818</v>
      </c>
      <c r="T317" s="28" t="s">
        <v>384</v>
      </c>
      <c r="U317" s="28">
        <v>1E-4</v>
      </c>
      <c r="V317" s="28">
        <v>2.7799999999999998E-2</v>
      </c>
      <c r="W317" s="28">
        <v>3.6999999999999998E-2</v>
      </c>
      <c r="X317" s="28">
        <v>-1E-4</v>
      </c>
      <c r="Y317" s="28">
        <v>-2.7799999999999998E-2</v>
      </c>
      <c r="Z317" s="28">
        <v>-3.6999999999999998E-2</v>
      </c>
      <c r="AA317" s="29">
        <v>300</v>
      </c>
      <c r="AB317" s="29">
        <v>475</v>
      </c>
      <c r="AC317" s="30">
        <v>72.374799999999993</v>
      </c>
      <c r="AD317" s="30">
        <v>0.29022476190476187</v>
      </c>
      <c r="AE317" s="29">
        <v>1</v>
      </c>
    </row>
    <row r="318" spans="2:31" x14ac:dyDescent="0.3">
      <c r="B318" s="27">
        <v>25</v>
      </c>
      <c r="C318" s="28" t="s">
        <v>820</v>
      </c>
      <c r="D318" s="28" t="s">
        <v>382</v>
      </c>
      <c r="E318" s="28">
        <v>1E-4</v>
      </c>
      <c r="F318" s="28">
        <v>2.8400000000000002E-2</v>
      </c>
      <c r="G318" s="28">
        <v>3.7900000000000003E-2</v>
      </c>
      <c r="H318" s="28">
        <v>-1E-4</v>
      </c>
      <c r="I318" s="28">
        <v>-2.8400000000000002E-2</v>
      </c>
      <c r="J318" s="28">
        <v>-3.7900000000000003E-2</v>
      </c>
      <c r="K318" s="29">
        <v>300</v>
      </c>
      <c r="L318" s="29">
        <v>475</v>
      </c>
      <c r="M318" s="30">
        <v>-38.065800000000003</v>
      </c>
      <c r="N318" s="30">
        <v>0.15264481203007521</v>
      </c>
      <c r="O318" s="29">
        <v>1</v>
      </c>
      <c r="R318" s="27">
        <v>25</v>
      </c>
      <c r="S318" s="28" t="s">
        <v>820</v>
      </c>
      <c r="T318" s="28" t="s">
        <v>382</v>
      </c>
      <c r="U318" s="28">
        <v>1E-4</v>
      </c>
      <c r="V318" s="28">
        <v>2.8400000000000002E-2</v>
      </c>
      <c r="W318" s="28">
        <v>3.7900000000000003E-2</v>
      </c>
      <c r="X318" s="28">
        <v>-1E-4</v>
      </c>
      <c r="Y318" s="28">
        <v>-2.8400000000000002E-2</v>
      </c>
      <c r="Z318" s="28">
        <v>-3.7900000000000003E-2</v>
      </c>
      <c r="AA318" s="29">
        <v>300</v>
      </c>
      <c r="AB318" s="29">
        <v>475</v>
      </c>
      <c r="AC318" s="30">
        <v>-37.483699999999999</v>
      </c>
      <c r="AD318" s="30">
        <v>0.15031057644110274</v>
      </c>
      <c r="AE318" s="29">
        <v>1</v>
      </c>
    </row>
    <row r="319" spans="2:31" x14ac:dyDescent="0.3">
      <c r="B319" s="27">
        <v>25</v>
      </c>
      <c r="C319" s="28" t="s">
        <v>821</v>
      </c>
      <c r="D319" s="28" t="s">
        <v>384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-2.86E-2</v>
      </c>
      <c r="J319" s="28">
        <v>-3.8100000000000002E-2</v>
      </c>
      <c r="K319" s="29">
        <v>300</v>
      </c>
      <c r="L319" s="29">
        <v>475</v>
      </c>
      <c r="M319" s="30">
        <v>76.109099999999998</v>
      </c>
      <c r="N319" s="30">
        <v>0.30519939849624056</v>
      </c>
      <c r="O319" s="29">
        <v>1</v>
      </c>
      <c r="R319" s="27">
        <v>25</v>
      </c>
      <c r="S319" s="28" t="s">
        <v>821</v>
      </c>
      <c r="T319" s="28" t="s">
        <v>384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-2.86E-2</v>
      </c>
      <c r="Z319" s="28">
        <v>-3.8100000000000002E-2</v>
      </c>
      <c r="AA319" s="29">
        <v>300</v>
      </c>
      <c r="AB319" s="29">
        <v>475</v>
      </c>
      <c r="AC319" s="30">
        <v>72.374799999999993</v>
      </c>
      <c r="AD319" s="30">
        <v>0.29022476190476187</v>
      </c>
      <c r="AE319" s="29">
        <v>1</v>
      </c>
    </row>
    <row r="320" spans="2:31" x14ac:dyDescent="0.3">
      <c r="B320" s="27">
        <v>28</v>
      </c>
      <c r="C320" s="28" t="s">
        <v>823</v>
      </c>
      <c r="D320" s="28" t="s">
        <v>382</v>
      </c>
      <c r="E320" s="28">
        <v>1E-4</v>
      </c>
      <c r="F320" s="28">
        <v>2.8500000000000001E-2</v>
      </c>
      <c r="G320" s="28">
        <v>3.7999999999999999E-2</v>
      </c>
      <c r="H320" s="28">
        <v>-1E-4</v>
      </c>
      <c r="I320" s="28">
        <v>-2.87E-2</v>
      </c>
      <c r="J320" s="28">
        <v>-3.8300000000000001E-2</v>
      </c>
      <c r="K320" s="29">
        <v>300</v>
      </c>
      <c r="L320" s="29">
        <v>475</v>
      </c>
      <c r="M320" s="30">
        <v>-63.179699999999997</v>
      </c>
      <c r="N320" s="30">
        <v>0.25335218045112778</v>
      </c>
      <c r="O320" s="29">
        <v>1</v>
      </c>
      <c r="R320" s="27">
        <v>28</v>
      </c>
      <c r="S320" s="28" t="s">
        <v>823</v>
      </c>
      <c r="T320" s="28" t="s">
        <v>382</v>
      </c>
      <c r="U320" s="28">
        <v>1E-4</v>
      </c>
      <c r="V320" s="28">
        <v>2.8500000000000001E-2</v>
      </c>
      <c r="W320" s="28">
        <v>3.7999999999999999E-2</v>
      </c>
      <c r="X320" s="28">
        <v>-1E-4</v>
      </c>
      <c r="Y320" s="28">
        <v>-2.87E-2</v>
      </c>
      <c r="Z320" s="28">
        <v>-3.8300000000000001E-2</v>
      </c>
      <c r="AA320" s="29">
        <v>300</v>
      </c>
      <c r="AB320" s="29">
        <v>475</v>
      </c>
      <c r="AC320" s="30">
        <v>-62.971699999999998</v>
      </c>
      <c r="AD320" s="30">
        <v>0.25251809523809521</v>
      </c>
      <c r="AE320" s="29">
        <v>1</v>
      </c>
    </row>
    <row r="321" spans="2:31" x14ac:dyDescent="0.3">
      <c r="B321" s="27">
        <v>28</v>
      </c>
      <c r="C321" s="28" t="s">
        <v>824</v>
      </c>
      <c r="D321" s="28" t="s">
        <v>384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76.109099999999998</v>
      </c>
      <c r="N321" s="30">
        <v>0.30519939849624056</v>
      </c>
      <c r="O321" s="29">
        <v>1</v>
      </c>
      <c r="R321" s="27">
        <v>28</v>
      </c>
      <c r="S321" s="28" t="s">
        <v>824</v>
      </c>
      <c r="T321" s="28" t="s">
        <v>384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72.374799999999993</v>
      </c>
      <c r="AD321" s="30">
        <v>0.29022476190476187</v>
      </c>
      <c r="AE321" s="29">
        <v>1</v>
      </c>
    </row>
    <row r="322" spans="2:31" x14ac:dyDescent="0.3">
      <c r="B322" s="27">
        <v>31</v>
      </c>
      <c r="C322" s="28" t="s">
        <v>826</v>
      </c>
      <c r="D322" s="28" t="s">
        <v>382</v>
      </c>
      <c r="E322" s="28">
        <v>1E-4</v>
      </c>
      <c r="F322" s="28">
        <v>2.8500000000000001E-2</v>
      </c>
      <c r="G322" s="28">
        <v>3.7999999999999999E-2</v>
      </c>
      <c r="H322" s="28">
        <v>-1E-4</v>
      </c>
      <c r="I322" s="28">
        <v>-2.87E-2</v>
      </c>
      <c r="J322" s="28">
        <v>-3.8300000000000001E-2</v>
      </c>
      <c r="K322" s="29">
        <v>300</v>
      </c>
      <c r="L322" s="29">
        <v>475</v>
      </c>
      <c r="M322" s="30">
        <v>-69.026499999999999</v>
      </c>
      <c r="N322" s="30">
        <v>0.27679799498746865</v>
      </c>
      <c r="O322" s="29">
        <v>1</v>
      </c>
      <c r="R322" s="27">
        <v>31</v>
      </c>
      <c r="S322" s="28" t="s">
        <v>826</v>
      </c>
      <c r="T322" s="28" t="s">
        <v>382</v>
      </c>
      <c r="U322" s="28">
        <v>1E-4</v>
      </c>
      <c r="V322" s="28">
        <v>2.8500000000000001E-2</v>
      </c>
      <c r="W322" s="28">
        <v>3.7999999999999999E-2</v>
      </c>
      <c r="X322" s="28">
        <v>-1E-4</v>
      </c>
      <c r="Y322" s="28">
        <v>-2.87E-2</v>
      </c>
      <c r="Z322" s="28">
        <v>-3.8300000000000001E-2</v>
      </c>
      <c r="AA322" s="29">
        <v>300</v>
      </c>
      <c r="AB322" s="29">
        <v>475</v>
      </c>
      <c r="AC322" s="30">
        <v>-69.1494</v>
      </c>
      <c r="AD322" s="30">
        <v>0.27729082706766917</v>
      </c>
      <c r="AE322" s="29">
        <v>1</v>
      </c>
    </row>
    <row r="323" spans="2:31" x14ac:dyDescent="0.3">
      <c r="B323" s="27">
        <v>31</v>
      </c>
      <c r="C323" s="28" t="s">
        <v>827</v>
      </c>
      <c r="D323" s="28" t="s">
        <v>384</v>
      </c>
      <c r="E323" s="28">
        <v>1E-4</v>
      </c>
      <c r="F323" s="28">
        <v>2.8500000000000001E-2</v>
      </c>
      <c r="G323" s="28">
        <v>3.7999999999999999E-2</v>
      </c>
      <c r="H323" s="28">
        <v>-1E-4</v>
      </c>
      <c r="I323" s="28">
        <v>-2.87E-2</v>
      </c>
      <c r="J323" s="28">
        <v>-3.8300000000000001E-2</v>
      </c>
      <c r="K323" s="29">
        <v>300</v>
      </c>
      <c r="L323" s="29">
        <v>475</v>
      </c>
      <c r="M323" s="30">
        <v>76.109099999999998</v>
      </c>
      <c r="N323" s="30">
        <v>0.30519939849624056</v>
      </c>
      <c r="O323" s="29">
        <v>1</v>
      </c>
      <c r="R323" s="27">
        <v>31</v>
      </c>
      <c r="S323" s="28" t="s">
        <v>827</v>
      </c>
      <c r="T323" s="28" t="s">
        <v>384</v>
      </c>
      <c r="U323" s="28">
        <v>1E-4</v>
      </c>
      <c r="V323" s="28">
        <v>2.8500000000000001E-2</v>
      </c>
      <c r="W323" s="28">
        <v>3.7999999999999999E-2</v>
      </c>
      <c r="X323" s="28">
        <v>-1E-4</v>
      </c>
      <c r="Y323" s="28">
        <v>-2.87E-2</v>
      </c>
      <c r="Z323" s="28">
        <v>-3.8300000000000001E-2</v>
      </c>
      <c r="AA323" s="29">
        <v>300</v>
      </c>
      <c r="AB323" s="29">
        <v>475</v>
      </c>
      <c r="AC323" s="30">
        <v>72.374799999999993</v>
      </c>
      <c r="AD323" s="30">
        <v>0.29022476190476187</v>
      </c>
      <c r="AE323" s="29">
        <v>1</v>
      </c>
    </row>
    <row r="324" spans="2:31" x14ac:dyDescent="0.3">
      <c r="B324" s="27">
        <v>34</v>
      </c>
      <c r="C324" s="28" t="s">
        <v>829</v>
      </c>
      <c r="D324" s="28" t="s">
        <v>382</v>
      </c>
      <c r="E324" s="28">
        <v>1E-4</v>
      </c>
      <c r="F324" s="28">
        <v>2.8500000000000001E-2</v>
      </c>
      <c r="G324" s="28">
        <v>3.7999999999999999E-2</v>
      </c>
      <c r="H324" s="28">
        <v>-1E-4</v>
      </c>
      <c r="I324" s="28">
        <v>-2.87E-2</v>
      </c>
      <c r="J324" s="28">
        <v>-3.8300000000000001E-2</v>
      </c>
      <c r="K324" s="29">
        <v>300</v>
      </c>
      <c r="L324" s="29">
        <v>475</v>
      </c>
      <c r="M324" s="30">
        <v>-71.093599999999995</v>
      </c>
      <c r="N324" s="30">
        <v>0.2850871177944862</v>
      </c>
      <c r="O324" s="29">
        <v>1</v>
      </c>
      <c r="R324" s="27">
        <v>34</v>
      </c>
      <c r="S324" s="28" t="s">
        <v>829</v>
      </c>
      <c r="T324" s="28" t="s">
        <v>382</v>
      </c>
      <c r="U324" s="28">
        <v>1E-4</v>
      </c>
      <c r="V324" s="28">
        <v>2.8500000000000001E-2</v>
      </c>
      <c r="W324" s="28">
        <v>3.7999999999999999E-2</v>
      </c>
      <c r="X324" s="28">
        <v>-1E-4</v>
      </c>
      <c r="Y324" s="28">
        <v>-2.87E-2</v>
      </c>
      <c r="Z324" s="28">
        <v>-3.8300000000000001E-2</v>
      </c>
      <c r="AA324" s="29">
        <v>300</v>
      </c>
      <c r="AB324" s="29">
        <v>475</v>
      </c>
      <c r="AC324" s="30">
        <v>-71.233800000000002</v>
      </c>
      <c r="AD324" s="30">
        <v>0.2856493233082707</v>
      </c>
      <c r="AE324" s="29">
        <v>1</v>
      </c>
    </row>
    <row r="325" spans="2:31" x14ac:dyDescent="0.3">
      <c r="B325" s="27">
        <v>34</v>
      </c>
      <c r="C325" s="28" t="s">
        <v>830</v>
      </c>
      <c r="D325" s="28" t="s">
        <v>384</v>
      </c>
      <c r="E325" s="28">
        <v>1E-4</v>
      </c>
      <c r="F325" s="28">
        <v>2.8500000000000001E-2</v>
      </c>
      <c r="G325" s="28">
        <v>3.7999999999999999E-2</v>
      </c>
      <c r="H325" s="28">
        <v>-1E-4</v>
      </c>
      <c r="I325" s="28">
        <v>-2.87E-2</v>
      </c>
      <c r="J325" s="28">
        <v>-3.8300000000000001E-2</v>
      </c>
      <c r="K325" s="29">
        <v>300</v>
      </c>
      <c r="L325" s="29">
        <v>475</v>
      </c>
      <c r="M325" s="30">
        <v>76.109099999999998</v>
      </c>
      <c r="N325" s="30">
        <v>0.30519939849624056</v>
      </c>
      <c r="O325" s="29">
        <v>1</v>
      </c>
      <c r="R325" s="27">
        <v>34</v>
      </c>
      <c r="S325" s="28" t="s">
        <v>830</v>
      </c>
      <c r="T325" s="28" t="s">
        <v>384</v>
      </c>
      <c r="U325" s="28">
        <v>1E-4</v>
      </c>
      <c r="V325" s="28">
        <v>2.8500000000000001E-2</v>
      </c>
      <c r="W325" s="28">
        <v>3.7999999999999999E-2</v>
      </c>
      <c r="X325" s="28">
        <v>-1E-4</v>
      </c>
      <c r="Y325" s="28">
        <v>-2.87E-2</v>
      </c>
      <c r="Z325" s="28">
        <v>-3.8300000000000001E-2</v>
      </c>
      <c r="AA325" s="29">
        <v>300</v>
      </c>
      <c r="AB325" s="29">
        <v>475</v>
      </c>
      <c r="AC325" s="30">
        <v>72.374799999999993</v>
      </c>
      <c r="AD325" s="30">
        <v>0.29022476190476187</v>
      </c>
      <c r="AE325" s="29">
        <v>1</v>
      </c>
    </row>
    <row r="326" spans="2:31" x14ac:dyDescent="0.3">
      <c r="B326" s="27">
        <v>37</v>
      </c>
      <c r="C326" s="28" t="s">
        <v>832</v>
      </c>
      <c r="D326" s="28" t="s">
        <v>382</v>
      </c>
      <c r="E326" s="28">
        <v>1E-4</v>
      </c>
      <c r="F326" s="28">
        <v>2.8500000000000001E-2</v>
      </c>
      <c r="G326" s="28">
        <v>3.7999999999999999E-2</v>
      </c>
      <c r="H326" s="28">
        <v>-1E-4</v>
      </c>
      <c r="I326" s="28">
        <v>-2.87E-2</v>
      </c>
      <c r="J326" s="28">
        <v>-3.8300000000000001E-2</v>
      </c>
      <c r="K326" s="29">
        <v>300</v>
      </c>
      <c r="L326" s="29">
        <v>475</v>
      </c>
      <c r="M326" s="30">
        <v>-73.214799999999997</v>
      </c>
      <c r="N326" s="30">
        <v>0.29359318295739351</v>
      </c>
      <c r="O326" s="29">
        <v>1</v>
      </c>
      <c r="R326" s="27">
        <v>37</v>
      </c>
      <c r="S326" s="28" t="s">
        <v>832</v>
      </c>
      <c r="T326" s="28" t="s">
        <v>382</v>
      </c>
      <c r="U326" s="28">
        <v>1E-4</v>
      </c>
      <c r="V326" s="28">
        <v>2.8500000000000001E-2</v>
      </c>
      <c r="W326" s="28">
        <v>3.7999999999999999E-2</v>
      </c>
      <c r="X326" s="28">
        <v>-1E-4</v>
      </c>
      <c r="Y326" s="28">
        <v>-2.87E-2</v>
      </c>
      <c r="Z326" s="28">
        <v>-3.8300000000000001E-2</v>
      </c>
      <c r="AA326" s="29">
        <v>300</v>
      </c>
      <c r="AB326" s="29">
        <v>475</v>
      </c>
      <c r="AC326" s="30">
        <v>-73.293899999999994</v>
      </c>
      <c r="AD326" s="30">
        <v>0.29391037593984959</v>
      </c>
      <c r="AE326" s="29">
        <v>1</v>
      </c>
    </row>
    <row r="327" spans="2:31" x14ac:dyDescent="0.3">
      <c r="B327" s="27">
        <v>37</v>
      </c>
      <c r="C327" s="28" t="s">
        <v>833</v>
      </c>
      <c r="D327" s="28" t="s">
        <v>384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76.109099999999998</v>
      </c>
      <c r="N327" s="30">
        <v>0.30519939849624056</v>
      </c>
      <c r="O327" s="29">
        <v>1</v>
      </c>
      <c r="R327" s="27">
        <v>37</v>
      </c>
      <c r="S327" s="28" t="s">
        <v>833</v>
      </c>
      <c r="T327" s="28" t="s">
        <v>384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72.374799999999993</v>
      </c>
      <c r="AD327" s="30">
        <v>0.29022476190476187</v>
      </c>
      <c r="AE327" s="29">
        <v>1</v>
      </c>
    </row>
    <row r="328" spans="2:31" x14ac:dyDescent="0.3">
      <c r="B328" s="27">
        <v>40</v>
      </c>
      <c r="C328" s="28" t="s">
        <v>835</v>
      </c>
      <c r="D328" s="28" t="s">
        <v>382</v>
      </c>
      <c r="E328" s="28">
        <v>1E-4</v>
      </c>
      <c r="F328" s="28">
        <v>2.8400000000000002E-2</v>
      </c>
      <c r="G328" s="28">
        <v>3.7900000000000003E-2</v>
      </c>
      <c r="H328" s="28">
        <v>-1E-4</v>
      </c>
      <c r="I328" s="28">
        <v>-2.8400000000000002E-2</v>
      </c>
      <c r="J328" s="28">
        <v>-3.7900000000000003E-2</v>
      </c>
      <c r="K328" s="29">
        <v>300</v>
      </c>
      <c r="L328" s="29">
        <v>475</v>
      </c>
      <c r="M328" s="30">
        <v>-71.209400000000002</v>
      </c>
      <c r="N328" s="30">
        <v>0.28555147869674191</v>
      </c>
      <c r="O328" s="29">
        <v>1</v>
      </c>
      <c r="R328" s="27">
        <v>40</v>
      </c>
      <c r="S328" s="28" t="s">
        <v>835</v>
      </c>
      <c r="T328" s="28" t="s">
        <v>382</v>
      </c>
      <c r="U328" s="28">
        <v>1E-4</v>
      </c>
      <c r="V328" s="28">
        <v>2.8400000000000002E-2</v>
      </c>
      <c r="W328" s="28">
        <v>3.7900000000000003E-2</v>
      </c>
      <c r="X328" s="28">
        <v>-1E-4</v>
      </c>
      <c r="Y328" s="28">
        <v>-2.8400000000000002E-2</v>
      </c>
      <c r="Z328" s="28">
        <v>-3.7900000000000003E-2</v>
      </c>
      <c r="AA328" s="29">
        <v>300</v>
      </c>
      <c r="AB328" s="29">
        <v>475</v>
      </c>
      <c r="AC328" s="30">
        <v>-71.6965</v>
      </c>
      <c r="AD328" s="30">
        <v>0.28750476190476193</v>
      </c>
      <c r="AE328" s="29">
        <v>1</v>
      </c>
    </row>
    <row r="329" spans="2:31" x14ac:dyDescent="0.3">
      <c r="B329" s="27">
        <v>40</v>
      </c>
      <c r="C329" s="28" t="s">
        <v>836</v>
      </c>
      <c r="D329" s="28" t="s">
        <v>384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-2.86E-2</v>
      </c>
      <c r="J329" s="28">
        <v>-3.8100000000000002E-2</v>
      </c>
      <c r="K329" s="29">
        <v>300</v>
      </c>
      <c r="L329" s="29">
        <v>475</v>
      </c>
      <c r="M329" s="30">
        <v>76.109099999999998</v>
      </c>
      <c r="N329" s="30">
        <v>0.30519939849624056</v>
      </c>
      <c r="O329" s="29">
        <v>1</v>
      </c>
      <c r="R329" s="27">
        <v>40</v>
      </c>
      <c r="S329" s="28" t="s">
        <v>836</v>
      </c>
      <c r="T329" s="28" t="s">
        <v>384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-2.86E-2</v>
      </c>
      <c r="Z329" s="28">
        <v>-3.8100000000000002E-2</v>
      </c>
      <c r="AA329" s="29">
        <v>300</v>
      </c>
      <c r="AB329" s="29">
        <v>475</v>
      </c>
      <c r="AC329" s="30">
        <v>72.374799999999993</v>
      </c>
      <c r="AD329" s="30">
        <v>0.29022476190476187</v>
      </c>
      <c r="AE329" s="29">
        <v>1</v>
      </c>
    </row>
    <row r="330" spans="2:31" x14ac:dyDescent="0.3">
      <c r="B330" s="27">
        <v>48</v>
      </c>
      <c r="C330" s="28" t="s">
        <v>838</v>
      </c>
      <c r="D330" s="28" t="s">
        <v>382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-2.7900000000000001E-2</v>
      </c>
      <c r="J330" s="28">
        <v>-3.7199999999999997E-2</v>
      </c>
      <c r="K330" s="29">
        <v>300</v>
      </c>
      <c r="L330" s="29">
        <v>475</v>
      </c>
      <c r="M330" s="30">
        <v>-9.2227999999999994</v>
      </c>
      <c r="N330" s="30">
        <v>3.698365914786967E-2</v>
      </c>
      <c r="O330" s="29">
        <v>1</v>
      </c>
      <c r="R330" s="27">
        <v>48</v>
      </c>
      <c r="S330" s="28" t="s">
        <v>838</v>
      </c>
      <c r="T330" s="28" t="s">
        <v>382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-2.7900000000000001E-2</v>
      </c>
      <c r="Z330" s="28">
        <v>-3.7199999999999997E-2</v>
      </c>
      <c r="AA330" s="29">
        <v>300</v>
      </c>
      <c r="AB330" s="29">
        <v>475</v>
      </c>
      <c r="AC330" s="30">
        <v>-13.8376</v>
      </c>
      <c r="AD330" s="30">
        <v>5.5489122807017545E-2</v>
      </c>
      <c r="AE330" s="29">
        <v>1</v>
      </c>
    </row>
    <row r="331" spans="2:31" x14ac:dyDescent="0.3">
      <c r="B331" s="27">
        <v>48</v>
      </c>
      <c r="C331" s="28" t="s">
        <v>839</v>
      </c>
      <c r="D331" s="28" t="s">
        <v>384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-2.7900000000000001E-2</v>
      </c>
      <c r="J331" s="28">
        <v>-3.7199999999999997E-2</v>
      </c>
      <c r="K331" s="29">
        <v>300</v>
      </c>
      <c r="L331" s="29">
        <v>475</v>
      </c>
      <c r="M331" s="30">
        <v>76.109099999999998</v>
      </c>
      <c r="N331" s="30">
        <v>0.30519939849624056</v>
      </c>
      <c r="O331" s="29">
        <v>1</v>
      </c>
      <c r="R331" s="27">
        <v>48</v>
      </c>
      <c r="S331" s="28" t="s">
        <v>839</v>
      </c>
      <c r="T331" s="28" t="s">
        <v>384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-2.7900000000000001E-2</v>
      </c>
      <c r="Z331" s="28">
        <v>-3.7199999999999997E-2</v>
      </c>
      <c r="AA331" s="29">
        <v>300</v>
      </c>
      <c r="AB331" s="29">
        <v>475</v>
      </c>
      <c r="AC331" s="30">
        <v>72.374799999999993</v>
      </c>
      <c r="AD331" s="30">
        <v>0.29022476190476187</v>
      </c>
      <c r="AE331" s="29">
        <v>1</v>
      </c>
    </row>
    <row r="332" spans="2:31" x14ac:dyDescent="0.3">
      <c r="B332" s="27">
        <v>49</v>
      </c>
      <c r="C332" s="28" t="s">
        <v>841</v>
      </c>
      <c r="D332" s="28" t="s">
        <v>382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-2.7900000000000001E-2</v>
      </c>
      <c r="J332" s="28">
        <v>-3.7199999999999997E-2</v>
      </c>
      <c r="K332" s="29">
        <v>300</v>
      </c>
      <c r="L332" s="29">
        <v>475</v>
      </c>
      <c r="M332" s="30">
        <v>-6.2405999999999997</v>
      </c>
      <c r="N332" s="30">
        <v>2.5024962406015035E-2</v>
      </c>
      <c r="O332" s="29">
        <v>1</v>
      </c>
      <c r="R332" s="27">
        <v>49</v>
      </c>
      <c r="S332" s="28" t="s">
        <v>841</v>
      </c>
      <c r="T332" s="28" t="s">
        <v>382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-2.7900000000000001E-2</v>
      </c>
      <c r="Z332" s="28">
        <v>-3.7199999999999997E-2</v>
      </c>
      <c r="AA332" s="29">
        <v>300</v>
      </c>
      <c r="AB332" s="29">
        <v>475</v>
      </c>
      <c r="AC332" s="30">
        <v>-12.651999999999999</v>
      </c>
      <c r="AD332" s="30">
        <v>5.0734837092731827E-2</v>
      </c>
      <c r="AE332" s="29">
        <v>1</v>
      </c>
    </row>
    <row r="333" spans="2:31" x14ac:dyDescent="0.3">
      <c r="B333" s="27">
        <v>49</v>
      </c>
      <c r="C333" s="28" t="s">
        <v>842</v>
      </c>
      <c r="D333" s="28" t="s">
        <v>384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-2.7900000000000001E-2</v>
      </c>
      <c r="J333" s="28">
        <v>-3.7199999999999997E-2</v>
      </c>
      <c r="K333" s="29">
        <v>300</v>
      </c>
      <c r="L333" s="29">
        <v>475</v>
      </c>
      <c r="M333" s="30">
        <v>76.109099999999998</v>
      </c>
      <c r="N333" s="30">
        <v>0.30519939849624056</v>
      </c>
      <c r="O333" s="29">
        <v>1</v>
      </c>
      <c r="R333" s="27">
        <v>49</v>
      </c>
      <c r="S333" s="28" t="s">
        <v>842</v>
      </c>
      <c r="T333" s="28" t="s">
        <v>384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-2.7900000000000001E-2</v>
      </c>
      <c r="Z333" s="28">
        <v>-3.7199999999999997E-2</v>
      </c>
      <c r="AA333" s="29">
        <v>300</v>
      </c>
      <c r="AB333" s="29">
        <v>475</v>
      </c>
      <c r="AC333" s="30">
        <v>72.374799999999993</v>
      </c>
      <c r="AD333" s="30">
        <v>0.29022476190476187</v>
      </c>
      <c r="AE333" s="29">
        <v>1</v>
      </c>
    </row>
    <row r="334" spans="2:31" x14ac:dyDescent="0.3">
      <c r="B334" s="27">
        <v>50</v>
      </c>
      <c r="C334" s="28" t="s">
        <v>843</v>
      </c>
      <c r="D334" s="28" t="s">
        <v>382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-2.7900000000000001E-2</v>
      </c>
      <c r="J334" s="28">
        <v>-3.7199999999999997E-2</v>
      </c>
      <c r="K334" s="29">
        <v>300</v>
      </c>
      <c r="L334" s="29">
        <v>475</v>
      </c>
      <c r="M334" s="30">
        <v>24.099900000000002</v>
      </c>
      <c r="N334" s="30">
        <v>9.66412030075188E-2</v>
      </c>
      <c r="O334" s="29">
        <v>1</v>
      </c>
      <c r="R334" s="27">
        <v>50</v>
      </c>
      <c r="S334" s="28" t="s">
        <v>843</v>
      </c>
      <c r="T334" s="28" t="s">
        <v>382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-2.7900000000000001E-2</v>
      </c>
      <c r="Z334" s="28">
        <v>-3.7199999999999997E-2</v>
      </c>
      <c r="AA334" s="29">
        <v>300</v>
      </c>
      <c r="AB334" s="29">
        <v>475</v>
      </c>
      <c r="AC334" s="30">
        <v>21.2728</v>
      </c>
      <c r="AD334" s="30">
        <v>8.5304461152882205E-2</v>
      </c>
      <c r="AE334" s="29">
        <v>1</v>
      </c>
    </row>
    <row r="335" spans="2:31" x14ac:dyDescent="0.3">
      <c r="B335" s="27">
        <v>50</v>
      </c>
      <c r="C335" s="28" t="s">
        <v>844</v>
      </c>
      <c r="D335" s="28" t="s">
        <v>384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-2.7900000000000001E-2</v>
      </c>
      <c r="J335" s="28">
        <v>-3.7199999999999997E-2</v>
      </c>
      <c r="K335" s="29">
        <v>300</v>
      </c>
      <c r="L335" s="29">
        <v>475</v>
      </c>
      <c r="M335" s="30">
        <v>76.109099999999998</v>
      </c>
      <c r="N335" s="30">
        <v>0.30519939849624056</v>
      </c>
      <c r="O335" s="29">
        <v>1</v>
      </c>
      <c r="R335" s="27">
        <v>50</v>
      </c>
      <c r="S335" s="28" t="s">
        <v>844</v>
      </c>
      <c r="T335" s="28" t="s">
        <v>384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-2.7900000000000001E-2</v>
      </c>
      <c r="Z335" s="28">
        <v>-3.7199999999999997E-2</v>
      </c>
      <c r="AA335" s="29">
        <v>300</v>
      </c>
      <c r="AB335" s="29">
        <v>475</v>
      </c>
      <c r="AC335" s="30">
        <v>72.374799999999993</v>
      </c>
      <c r="AD335" s="30">
        <v>0.29022476190476187</v>
      </c>
      <c r="AE335" s="29">
        <v>1</v>
      </c>
    </row>
    <row r="336" spans="2:31" x14ac:dyDescent="0.3">
      <c r="B336" s="27">
        <v>51</v>
      </c>
      <c r="C336" s="28" t="s">
        <v>845</v>
      </c>
      <c r="D336" s="28" t="s">
        <v>382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-2.7900000000000001E-2</v>
      </c>
      <c r="J336" s="28">
        <v>-3.7199999999999997E-2</v>
      </c>
      <c r="K336" s="29">
        <v>300</v>
      </c>
      <c r="L336" s="29">
        <v>475</v>
      </c>
      <c r="M336" s="30">
        <v>11.240600000000001</v>
      </c>
      <c r="N336" s="30">
        <v>4.5075087719298246E-2</v>
      </c>
      <c r="O336" s="29">
        <v>1</v>
      </c>
      <c r="R336" s="27">
        <v>51</v>
      </c>
      <c r="S336" s="28" t="s">
        <v>845</v>
      </c>
      <c r="T336" s="28" t="s">
        <v>382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-2.7900000000000001E-2</v>
      </c>
      <c r="Z336" s="28">
        <v>-3.7199999999999997E-2</v>
      </c>
      <c r="AA336" s="29">
        <v>300</v>
      </c>
      <c r="AB336" s="29">
        <v>475</v>
      </c>
      <c r="AC336" s="30">
        <v>7.5636999999999999</v>
      </c>
      <c r="AD336" s="30">
        <v>3.0330626566416038E-2</v>
      </c>
      <c r="AE336" s="29">
        <v>1</v>
      </c>
    </row>
    <row r="337" spans="2:31" x14ac:dyDescent="0.3">
      <c r="B337" s="27">
        <v>51</v>
      </c>
      <c r="C337" s="28" t="s">
        <v>846</v>
      </c>
      <c r="D337" s="28" t="s">
        <v>384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-2.7900000000000001E-2</v>
      </c>
      <c r="J337" s="28">
        <v>-3.7199999999999997E-2</v>
      </c>
      <c r="K337" s="29">
        <v>300</v>
      </c>
      <c r="L337" s="29">
        <v>475</v>
      </c>
      <c r="M337" s="30">
        <v>76.109099999999998</v>
      </c>
      <c r="N337" s="30">
        <v>0.30519939849624056</v>
      </c>
      <c r="O337" s="29">
        <v>1</v>
      </c>
      <c r="R337" s="27">
        <v>51</v>
      </c>
      <c r="S337" s="28" t="s">
        <v>846</v>
      </c>
      <c r="T337" s="28" t="s">
        <v>384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-2.7900000000000001E-2</v>
      </c>
      <c r="Z337" s="28">
        <v>-3.7199999999999997E-2</v>
      </c>
      <c r="AA337" s="29">
        <v>300</v>
      </c>
      <c r="AB337" s="29">
        <v>475</v>
      </c>
      <c r="AC337" s="30">
        <v>72.374799999999993</v>
      </c>
      <c r="AD337" s="30">
        <v>0.29022476190476187</v>
      </c>
      <c r="AE337" s="29">
        <v>1</v>
      </c>
    </row>
    <row r="338" spans="2:31" x14ac:dyDescent="0.3">
      <c r="B338" s="27">
        <v>52</v>
      </c>
      <c r="C338" s="28" t="s">
        <v>848</v>
      </c>
      <c r="D338" s="28" t="s">
        <v>382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-2.7900000000000001E-2</v>
      </c>
      <c r="J338" s="28">
        <v>-3.7199999999999997E-2</v>
      </c>
      <c r="K338" s="29">
        <v>300</v>
      </c>
      <c r="L338" s="29">
        <v>475</v>
      </c>
      <c r="M338" s="30">
        <v>-14.812900000000001</v>
      </c>
      <c r="N338" s="30">
        <v>5.9400100250626572E-2</v>
      </c>
      <c r="O338" s="29">
        <v>1</v>
      </c>
      <c r="R338" s="27">
        <v>52</v>
      </c>
      <c r="S338" s="28" t="s">
        <v>848</v>
      </c>
      <c r="T338" s="28" t="s">
        <v>382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-2.7900000000000001E-2</v>
      </c>
      <c r="Z338" s="28">
        <v>-3.7199999999999997E-2</v>
      </c>
      <c r="AA338" s="29">
        <v>300</v>
      </c>
      <c r="AB338" s="29">
        <v>475</v>
      </c>
      <c r="AC338" s="30">
        <v>-21.5349</v>
      </c>
      <c r="AD338" s="30">
        <v>8.6355488721804513E-2</v>
      </c>
      <c r="AE338" s="29">
        <v>1</v>
      </c>
    </row>
    <row r="339" spans="2:31" x14ac:dyDescent="0.3">
      <c r="B339" s="27">
        <v>52</v>
      </c>
      <c r="C339" s="28" t="s">
        <v>849</v>
      </c>
      <c r="D339" s="28" t="s">
        <v>384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-2.7900000000000001E-2</v>
      </c>
      <c r="J339" s="28">
        <v>-3.7199999999999997E-2</v>
      </c>
      <c r="K339" s="29">
        <v>300</v>
      </c>
      <c r="L339" s="29">
        <v>475</v>
      </c>
      <c r="M339" s="30">
        <v>76.109099999999998</v>
      </c>
      <c r="N339" s="30">
        <v>0.30519939849624056</v>
      </c>
      <c r="O339" s="29">
        <v>1</v>
      </c>
      <c r="R339" s="27">
        <v>52</v>
      </c>
      <c r="S339" s="28" t="s">
        <v>849</v>
      </c>
      <c r="T339" s="28" t="s">
        <v>384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-2.7900000000000001E-2</v>
      </c>
      <c r="Z339" s="28">
        <v>-3.7199999999999997E-2</v>
      </c>
      <c r="AA339" s="29">
        <v>300</v>
      </c>
      <c r="AB339" s="29">
        <v>475</v>
      </c>
      <c r="AC339" s="30">
        <v>72.374799999999993</v>
      </c>
      <c r="AD339" s="30">
        <v>0.29022476190476187</v>
      </c>
      <c r="AE339" s="29">
        <v>1</v>
      </c>
    </row>
    <row r="340" spans="2:31" x14ac:dyDescent="0.3">
      <c r="B340" s="27">
        <v>26</v>
      </c>
      <c r="C340" s="28" t="s">
        <v>851</v>
      </c>
      <c r="D340" s="28" t="s">
        <v>382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-2.86E-2</v>
      </c>
      <c r="J340" s="28">
        <v>-3.8100000000000002E-2</v>
      </c>
      <c r="K340" s="29">
        <v>300</v>
      </c>
      <c r="L340" s="29">
        <v>475</v>
      </c>
      <c r="M340" s="30">
        <v>-37.528500000000001</v>
      </c>
      <c r="N340" s="30">
        <v>0.15049022556390979</v>
      </c>
      <c r="O340" s="29">
        <v>1</v>
      </c>
      <c r="R340" s="27">
        <v>26</v>
      </c>
      <c r="S340" s="28" t="s">
        <v>851</v>
      </c>
      <c r="T340" s="28" t="s">
        <v>382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-2.86E-2</v>
      </c>
      <c r="Z340" s="28">
        <v>-3.8100000000000002E-2</v>
      </c>
      <c r="AA340" s="29">
        <v>300</v>
      </c>
      <c r="AB340" s="29">
        <v>475</v>
      </c>
      <c r="AC340" s="30">
        <v>-36.979199999999999</v>
      </c>
      <c r="AD340" s="30">
        <v>0.14828751879699248</v>
      </c>
      <c r="AE340" s="29">
        <v>1</v>
      </c>
    </row>
    <row r="341" spans="2:31" x14ac:dyDescent="0.3">
      <c r="B341" s="27">
        <v>26</v>
      </c>
      <c r="C341" s="28" t="s">
        <v>852</v>
      </c>
      <c r="D341" s="28" t="s">
        <v>384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-2.86E-2</v>
      </c>
      <c r="J341" s="28">
        <v>-3.8100000000000002E-2</v>
      </c>
      <c r="K341" s="29">
        <v>300</v>
      </c>
      <c r="L341" s="29">
        <v>475</v>
      </c>
      <c r="M341" s="30">
        <v>76.109099999999998</v>
      </c>
      <c r="N341" s="30">
        <v>0.30519939849624056</v>
      </c>
      <c r="O341" s="29">
        <v>1</v>
      </c>
      <c r="R341" s="27">
        <v>26</v>
      </c>
      <c r="S341" s="28" t="s">
        <v>852</v>
      </c>
      <c r="T341" s="28" t="s">
        <v>384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-2.86E-2</v>
      </c>
      <c r="Z341" s="28">
        <v>-3.8100000000000002E-2</v>
      </c>
      <c r="AA341" s="29">
        <v>300</v>
      </c>
      <c r="AB341" s="29">
        <v>475</v>
      </c>
      <c r="AC341" s="30">
        <v>37.0563</v>
      </c>
      <c r="AD341" s="30">
        <v>0.14859669172932333</v>
      </c>
      <c r="AE341" s="29">
        <v>1</v>
      </c>
    </row>
    <row r="342" spans="2:31" x14ac:dyDescent="0.3">
      <c r="B342" s="27">
        <v>29</v>
      </c>
      <c r="C342" s="28" t="s">
        <v>854</v>
      </c>
      <c r="D342" s="28" t="s">
        <v>382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-71.717600000000004</v>
      </c>
      <c r="N342" s="30">
        <v>0.28758937343358398</v>
      </c>
      <c r="O342" s="29">
        <v>1</v>
      </c>
      <c r="R342" s="27">
        <v>29</v>
      </c>
      <c r="S342" s="28" t="s">
        <v>854</v>
      </c>
      <c r="T342" s="28" t="s">
        <v>382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-71.6858</v>
      </c>
      <c r="AD342" s="30">
        <v>0.28746185463659146</v>
      </c>
      <c r="AE342" s="29">
        <v>1</v>
      </c>
    </row>
    <row r="343" spans="2:31" x14ac:dyDescent="0.3">
      <c r="B343" s="27">
        <v>29</v>
      </c>
      <c r="C343" s="28" t="s">
        <v>855</v>
      </c>
      <c r="D343" s="28" t="s">
        <v>384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71.786600000000007</v>
      </c>
      <c r="N343" s="30">
        <v>0.2878660651629073</v>
      </c>
      <c r="O343" s="29">
        <v>1</v>
      </c>
      <c r="R343" s="27">
        <v>29</v>
      </c>
      <c r="S343" s="28" t="s">
        <v>855</v>
      </c>
      <c r="T343" s="28" t="s">
        <v>384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37.0563</v>
      </c>
      <c r="AD343" s="30">
        <v>0.14859669172932333</v>
      </c>
      <c r="AE343" s="29">
        <v>1</v>
      </c>
    </row>
    <row r="344" spans="2:31" x14ac:dyDescent="0.3">
      <c r="B344" s="27">
        <v>32</v>
      </c>
      <c r="C344" s="28" t="s">
        <v>857</v>
      </c>
      <c r="D344" s="28" t="s">
        <v>382</v>
      </c>
      <c r="E344" s="28">
        <v>1E-4</v>
      </c>
      <c r="F344" s="28">
        <v>2.8500000000000001E-2</v>
      </c>
      <c r="G344" s="28">
        <v>3.7999999999999999E-2</v>
      </c>
      <c r="H344" s="28">
        <v>-1E-4</v>
      </c>
      <c r="I344" s="28">
        <v>-2.87E-2</v>
      </c>
      <c r="J344" s="28">
        <v>-3.8300000000000001E-2</v>
      </c>
      <c r="K344" s="29">
        <v>300</v>
      </c>
      <c r="L344" s="29">
        <v>475</v>
      </c>
      <c r="M344" s="30">
        <v>-70.348399999999998</v>
      </c>
      <c r="N344" s="30">
        <v>0.28209884711779448</v>
      </c>
      <c r="O344" s="29">
        <v>1</v>
      </c>
      <c r="R344" s="27">
        <v>32</v>
      </c>
      <c r="S344" s="28" t="s">
        <v>857</v>
      </c>
      <c r="T344" s="28" t="s">
        <v>382</v>
      </c>
      <c r="U344" s="28">
        <v>1E-4</v>
      </c>
      <c r="V344" s="28">
        <v>2.8500000000000001E-2</v>
      </c>
      <c r="W344" s="28">
        <v>3.7999999999999999E-2</v>
      </c>
      <c r="X344" s="28">
        <v>-1E-4</v>
      </c>
      <c r="Y344" s="28">
        <v>-2.87E-2</v>
      </c>
      <c r="Z344" s="28">
        <v>-3.8300000000000001E-2</v>
      </c>
      <c r="AA344" s="29">
        <v>300</v>
      </c>
      <c r="AB344" s="29">
        <v>475</v>
      </c>
      <c r="AC344" s="30">
        <v>-70.369299999999996</v>
      </c>
      <c r="AD344" s="30">
        <v>0.28218265664160397</v>
      </c>
      <c r="AE344" s="29">
        <v>1</v>
      </c>
    </row>
    <row r="345" spans="2:31" x14ac:dyDescent="0.3">
      <c r="B345" s="27">
        <v>32</v>
      </c>
      <c r="C345" s="28" t="s">
        <v>858</v>
      </c>
      <c r="D345" s="28" t="s">
        <v>384</v>
      </c>
      <c r="E345" s="28">
        <v>1E-4</v>
      </c>
      <c r="F345" s="28">
        <v>2.8500000000000001E-2</v>
      </c>
      <c r="G345" s="28">
        <v>3.7999999999999999E-2</v>
      </c>
      <c r="H345" s="28">
        <v>-1E-4</v>
      </c>
      <c r="I345" s="28">
        <v>-2.87E-2</v>
      </c>
      <c r="J345" s="28">
        <v>-3.8300000000000001E-2</v>
      </c>
      <c r="K345" s="29">
        <v>300</v>
      </c>
      <c r="L345" s="29">
        <v>475</v>
      </c>
      <c r="M345" s="30">
        <v>71.786600000000007</v>
      </c>
      <c r="N345" s="30">
        <v>0.2878660651629073</v>
      </c>
      <c r="O345" s="29">
        <v>1</v>
      </c>
      <c r="R345" s="27">
        <v>32</v>
      </c>
      <c r="S345" s="28" t="s">
        <v>858</v>
      </c>
      <c r="T345" s="28" t="s">
        <v>384</v>
      </c>
      <c r="U345" s="28">
        <v>1E-4</v>
      </c>
      <c r="V345" s="28">
        <v>2.8500000000000001E-2</v>
      </c>
      <c r="W345" s="28">
        <v>3.7999999999999999E-2</v>
      </c>
      <c r="X345" s="28">
        <v>-1E-4</v>
      </c>
      <c r="Y345" s="28">
        <v>-2.87E-2</v>
      </c>
      <c r="Z345" s="28">
        <v>-3.8300000000000001E-2</v>
      </c>
      <c r="AA345" s="29">
        <v>300</v>
      </c>
      <c r="AB345" s="29">
        <v>475</v>
      </c>
      <c r="AC345" s="30">
        <v>70.412199999999999</v>
      </c>
      <c r="AD345" s="30">
        <v>0.28235468671679198</v>
      </c>
      <c r="AE345" s="29">
        <v>1</v>
      </c>
    </row>
    <row r="346" spans="2:31" x14ac:dyDescent="0.3">
      <c r="B346" s="27">
        <v>35</v>
      </c>
      <c r="C346" s="28" t="s">
        <v>860</v>
      </c>
      <c r="D346" s="28" t="s">
        <v>382</v>
      </c>
      <c r="E346" s="28">
        <v>1E-4</v>
      </c>
      <c r="F346" s="28">
        <v>2.8500000000000001E-2</v>
      </c>
      <c r="G346" s="28">
        <v>3.7999999999999999E-2</v>
      </c>
      <c r="H346" s="28">
        <v>-1E-4</v>
      </c>
      <c r="I346" s="28">
        <v>-2.87E-2</v>
      </c>
      <c r="J346" s="28">
        <v>-3.8300000000000001E-2</v>
      </c>
      <c r="K346" s="29">
        <v>300</v>
      </c>
      <c r="L346" s="29">
        <v>475</v>
      </c>
      <c r="M346" s="30">
        <v>-68.5184</v>
      </c>
      <c r="N346" s="30">
        <v>0.27476050125313278</v>
      </c>
      <c r="O346" s="29">
        <v>1</v>
      </c>
      <c r="R346" s="27">
        <v>35</v>
      </c>
      <c r="S346" s="28" t="s">
        <v>860</v>
      </c>
      <c r="T346" s="28" t="s">
        <v>382</v>
      </c>
      <c r="U346" s="28">
        <v>1E-4</v>
      </c>
      <c r="V346" s="28">
        <v>2.8500000000000001E-2</v>
      </c>
      <c r="W346" s="28">
        <v>3.7999999999999999E-2</v>
      </c>
      <c r="X346" s="28">
        <v>-1E-4</v>
      </c>
      <c r="Y346" s="28">
        <v>-2.87E-2</v>
      </c>
      <c r="Z346" s="28">
        <v>-3.8300000000000001E-2</v>
      </c>
      <c r="AA346" s="29">
        <v>300</v>
      </c>
      <c r="AB346" s="29">
        <v>475</v>
      </c>
      <c r="AC346" s="30">
        <v>-68.412599999999998</v>
      </c>
      <c r="AD346" s="30">
        <v>0.27433624060150374</v>
      </c>
      <c r="AE346" s="29">
        <v>1</v>
      </c>
    </row>
    <row r="347" spans="2:31" x14ac:dyDescent="0.3">
      <c r="B347" s="27">
        <v>35</v>
      </c>
      <c r="C347" s="28" t="s">
        <v>861</v>
      </c>
      <c r="D347" s="28" t="s">
        <v>384</v>
      </c>
      <c r="E347" s="28">
        <v>1E-4</v>
      </c>
      <c r="F347" s="28">
        <v>2.8500000000000001E-2</v>
      </c>
      <c r="G347" s="28">
        <v>3.7999999999999999E-2</v>
      </c>
      <c r="H347" s="28">
        <v>-1E-4</v>
      </c>
      <c r="I347" s="28">
        <v>-2.87E-2</v>
      </c>
      <c r="J347" s="28">
        <v>-3.8300000000000001E-2</v>
      </c>
      <c r="K347" s="29">
        <v>300</v>
      </c>
      <c r="L347" s="29">
        <v>475</v>
      </c>
      <c r="M347" s="30">
        <v>71.786600000000007</v>
      </c>
      <c r="N347" s="30">
        <v>0.2878660651629073</v>
      </c>
      <c r="O347" s="29">
        <v>1</v>
      </c>
      <c r="R347" s="27">
        <v>35</v>
      </c>
      <c r="S347" s="28" t="s">
        <v>861</v>
      </c>
      <c r="T347" s="28" t="s">
        <v>384</v>
      </c>
      <c r="U347" s="28">
        <v>1E-4</v>
      </c>
      <c r="V347" s="28">
        <v>2.8500000000000001E-2</v>
      </c>
      <c r="W347" s="28">
        <v>3.7999999999999999E-2</v>
      </c>
      <c r="X347" s="28">
        <v>-1E-4</v>
      </c>
      <c r="Y347" s="28">
        <v>-2.87E-2</v>
      </c>
      <c r="Z347" s="28">
        <v>-3.8300000000000001E-2</v>
      </c>
      <c r="AA347" s="29">
        <v>300</v>
      </c>
      <c r="AB347" s="29">
        <v>475</v>
      </c>
      <c r="AC347" s="30">
        <v>68.424400000000006</v>
      </c>
      <c r="AD347" s="30">
        <v>0.27438355889724314</v>
      </c>
      <c r="AE347" s="29">
        <v>1</v>
      </c>
    </row>
    <row r="348" spans="2:31" x14ac:dyDescent="0.3">
      <c r="B348" s="27">
        <v>38</v>
      </c>
      <c r="C348" s="28" t="s">
        <v>863</v>
      </c>
      <c r="D348" s="28" t="s">
        <v>382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-76.517399999999995</v>
      </c>
      <c r="N348" s="30">
        <v>0.30683669172932326</v>
      </c>
      <c r="O348" s="29">
        <v>1</v>
      </c>
      <c r="R348" s="27">
        <v>38</v>
      </c>
      <c r="S348" s="28" t="s">
        <v>863</v>
      </c>
      <c r="T348" s="28" t="s">
        <v>382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-76.534999999999997</v>
      </c>
      <c r="AD348" s="30">
        <v>0.30690726817042607</v>
      </c>
      <c r="AE348" s="29">
        <v>1</v>
      </c>
    </row>
    <row r="349" spans="2:31" x14ac:dyDescent="0.3">
      <c r="B349" s="27">
        <v>38</v>
      </c>
      <c r="C349" s="28" t="s">
        <v>864</v>
      </c>
      <c r="D349" s="28" t="s">
        <v>384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76.3977</v>
      </c>
      <c r="N349" s="30">
        <v>0.30635669172932328</v>
      </c>
      <c r="O349" s="29">
        <v>1</v>
      </c>
      <c r="R349" s="27">
        <v>38</v>
      </c>
      <c r="S349" s="28" t="s">
        <v>864</v>
      </c>
      <c r="T349" s="28" t="s">
        <v>384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68.424400000000006</v>
      </c>
      <c r="AD349" s="30">
        <v>0.27438355889724314</v>
      </c>
      <c r="AE349" s="29">
        <v>1</v>
      </c>
    </row>
    <row r="350" spans="2:31" x14ac:dyDescent="0.3">
      <c r="B350" s="27">
        <v>41</v>
      </c>
      <c r="C350" s="28" t="s">
        <v>866</v>
      </c>
      <c r="D350" s="28" t="s">
        <v>382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-2.86E-2</v>
      </c>
      <c r="J350" s="28">
        <v>-3.8100000000000002E-2</v>
      </c>
      <c r="K350" s="29">
        <v>300</v>
      </c>
      <c r="L350" s="29">
        <v>475</v>
      </c>
      <c r="M350" s="30">
        <v>-72.444900000000004</v>
      </c>
      <c r="N350" s="30">
        <v>0.29050586466165418</v>
      </c>
      <c r="O350" s="29">
        <v>1</v>
      </c>
      <c r="R350" s="27">
        <v>41</v>
      </c>
      <c r="S350" s="28" t="s">
        <v>866</v>
      </c>
      <c r="T350" s="28" t="s">
        <v>382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-2.86E-2</v>
      </c>
      <c r="Z350" s="28">
        <v>-3.8100000000000002E-2</v>
      </c>
      <c r="AA350" s="29">
        <v>300</v>
      </c>
      <c r="AB350" s="29">
        <v>475</v>
      </c>
      <c r="AC350" s="30">
        <v>-72.936099999999996</v>
      </c>
      <c r="AD350" s="30">
        <v>0.29247558897243103</v>
      </c>
      <c r="AE350" s="29">
        <v>1</v>
      </c>
    </row>
    <row r="351" spans="2:31" x14ac:dyDescent="0.3">
      <c r="B351" s="27">
        <v>41</v>
      </c>
      <c r="C351" s="28" t="s">
        <v>867</v>
      </c>
      <c r="D351" s="28" t="s">
        <v>384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-2.86E-2</v>
      </c>
      <c r="J351" s="28">
        <v>-3.8100000000000002E-2</v>
      </c>
      <c r="K351" s="29">
        <v>300</v>
      </c>
      <c r="L351" s="29">
        <v>475</v>
      </c>
      <c r="M351" s="30">
        <v>76.3977</v>
      </c>
      <c r="N351" s="30">
        <v>0.30635669172932328</v>
      </c>
      <c r="O351" s="29">
        <v>1</v>
      </c>
      <c r="R351" s="27">
        <v>41</v>
      </c>
      <c r="S351" s="28" t="s">
        <v>867</v>
      </c>
      <c r="T351" s="28" t="s">
        <v>384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-2.86E-2</v>
      </c>
      <c r="Z351" s="28">
        <v>-3.8100000000000002E-2</v>
      </c>
      <c r="AA351" s="29">
        <v>300</v>
      </c>
      <c r="AB351" s="29">
        <v>475</v>
      </c>
      <c r="AC351" s="30">
        <v>72.908299999999997</v>
      </c>
      <c r="AD351" s="30">
        <v>0.29236411027568926</v>
      </c>
      <c r="AE351" s="29">
        <v>1</v>
      </c>
    </row>
    <row r="352" spans="2:31" x14ac:dyDescent="0.3">
      <c r="B352" s="27">
        <v>53</v>
      </c>
      <c r="C352" s="28" t="s">
        <v>869</v>
      </c>
      <c r="D352" s="28" t="s">
        <v>382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-2.7900000000000001E-2</v>
      </c>
      <c r="J352" s="28">
        <v>-3.7199999999999997E-2</v>
      </c>
      <c r="K352" s="29">
        <v>300</v>
      </c>
      <c r="L352" s="29">
        <v>475</v>
      </c>
      <c r="M352" s="30">
        <v>-9.3101000000000003</v>
      </c>
      <c r="N352" s="30">
        <v>3.73337343358396E-2</v>
      </c>
      <c r="O352" s="29">
        <v>1</v>
      </c>
      <c r="R352" s="27">
        <v>53</v>
      </c>
      <c r="S352" s="28" t="s">
        <v>869</v>
      </c>
      <c r="T352" s="28" t="s">
        <v>382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-2.7900000000000001E-2</v>
      </c>
      <c r="Z352" s="28">
        <v>-3.7199999999999997E-2</v>
      </c>
      <c r="AA352" s="29">
        <v>300</v>
      </c>
      <c r="AB352" s="29">
        <v>475</v>
      </c>
      <c r="AC352" s="30">
        <v>-13.9008</v>
      </c>
      <c r="AD352" s="30">
        <v>5.574255639097745E-2</v>
      </c>
      <c r="AE352" s="29">
        <v>1</v>
      </c>
    </row>
    <row r="353" spans="2:31" x14ac:dyDescent="0.3">
      <c r="B353" s="27">
        <v>53</v>
      </c>
      <c r="C353" s="28" t="s">
        <v>870</v>
      </c>
      <c r="D353" s="28" t="s">
        <v>384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-2.7900000000000001E-2</v>
      </c>
      <c r="J353" s="28">
        <v>-3.7199999999999997E-2</v>
      </c>
      <c r="K353" s="29">
        <v>300</v>
      </c>
      <c r="L353" s="29">
        <v>475</v>
      </c>
      <c r="M353" s="30">
        <v>76.3977</v>
      </c>
      <c r="N353" s="30">
        <v>0.30635669172932328</v>
      </c>
      <c r="O353" s="29">
        <v>1</v>
      </c>
      <c r="R353" s="27">
        <v>53</v>
      </c>
      <c r="S353" s="28" t="s">
        <v>870</v>
      </c>
      <c r="T353" s="28" t="s">
        <v>384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-2.7900000000000001E-2</v>
      </c>
      <c r="Z353" s="28">
        <v>-3.7199999999999997E-2</v>
      </c>
      <c r="AA353" s="29">
        <v>300</v>
      </c>
      <c r="AB353" s="29">
        <v>475</v>
      </c>
      <c r="AC353" s="30">
        <v>72.908299999999997</v>
      </c>
      <c r="AD353" s="30">
        <v>0.29236411027568926</v>
      </c>
      <c r="AE353" s="29">
        <v>1</v>
      </c>
    </row>
    <row r="354" spans="2:31" x14ac:dyDescent="0.3">
      <c r="B354" s="27">
        <v>54</v>
      </c>
      <c r="C354" s="28" t="s">
        <v>872</v>
      </c>
      <c r="D354" s="28" t="s">
        <v>382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-2.7900000000000001E-2</v>
      </c>
      <c r="J354" s="28">
        <v>-3.7199999999999997E-2</v>
      </c>
      <c r="K354" s="29">
        <v>300</v>
      </c>
      <c r="L354" s="29">
        <v>475</v>
      </c>
      <c r="M354" s="30">
        <v>-6.3925000000000001</v>
      </c>
      <c r="N354" s="30">
        <v>2.5634085213032582E-2</v>
      </c>
      <c r="O354" s="29">
        <v>1</v>
      </c>
      <c r="R354" s="27">
        <v>54</v>
      </c>
      <c r="S354" s="28" t="s">
        <v>872</v>
      </c>
      <c r="T354" s="28" t="s">
        <v>382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-2.7900000000000001E-2</v>
      </c>
      <c r="Z354" s="28">
        <v>-3.7199999999999997E-2</v>
      </c>
      <c r="AA354" s="29">
        <v>300</v>
      </c>
      <c r="AB354" s="29">
        <v>475</v>
      </c>
      <c r="AC354" s="30">
        <v>-12.6915</v>
      </c>
      <c r="AD354" s="30">
        <v>5.0893233082706768E-2</v>
      </c>
      <c r="AE354" s="29">
        <v>1</v>
      </c>
    </row>
    <row r="355" spans="2:31" x14ac:dyDescent="0.3">
      <c r="B355" s="27">
        <v>54</v>
      </c>
      <c r="C355" s="28" t="s">
        <v>873</v>
      </c>
      <c r="D355" s="28" t="s">
        <v>384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-2.7900000000000001E-2</v>
      </c>
      <c r="J355" s="28">
        <v>-3.7199999999999997E-2</v>
      </c>
      <c r="K355" s="29">
        <v>300</v>
      </c>
      <c r="L355" s="29">
        <v>475</v>
      </c>
      <c r="M355" s="30">
        <v>76.3977</v>
      </c>
      <c r="N355" s="30">
        <v>0.30635669172932328</v>
      </c>
      <c r="O355" s="29">
        <v>1</v>
      </c>
      <c r="R355" s="27">
        <v>54</v>
      </c>
      <c r="S355" s="28" t="s">
        <v>873</v>
      </c>
      <c r="T355" s="28" t="s">
        <v>384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-2.7900000000000001E-2</v>
      </c>
      <c r="Z355" s="28">
        <v>-3.7199999999999997E-2</v>
      </c>
      <c r="AA355" s="29">
        <v>300</v>
      </c>
      <c r="AB355" s="29">
        <v>475</v>
      </c>
      <c r="AC355" s="30">
        <v>72.908299999999997</v>
      </c>
      <c r="AD355" s="30">
        <v>0.29236411027568926</v>
      </c>
      <c r="AE355" s="29">
        <v>1</v>
      </c>
    </row>
    <row r="356" spans="2:31" x14ac:dyDescent="0.3">
      <c r="B356" s="27">
        <v>55</v>
      </c>
      <c r="C356" s="28" t="s">
        <v>874</v>
      </c>
      <c r="D356" s="28" t="s">
        <v>382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-2.7900000000000001E-2</v>
      </c>
      <c r="J356" s="28">
        <v>-3.7199999999999997E-2</v>
      </c>
      <c r="K356" s="29">
        <v>300</v>
      </c>
      <c r="L356" s="29">
        <v>475</v>
      </c>
      <c r="M356" s="30">
        <v>24.009699999999999</v>
      </c>
      <c r="N356" s="30">
        <v>9.6279498746867156E-2</v>
      </c>
      <c r="O356" s="29">
        <v>1</v>
      </c>
      <c r="R356" s="27">
        <v>55</v>
      </c>
      <c r="S356" s="28" t="s">
        <v>874</v>
      </c>
      <c r="T356" s="28" t="s">
        <v>382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-2.7900000000000001E-2</v>
      </c>
      <c r="Z356" s="28">
        <v>-3.7199999999999997E-2</v>
      </c>
      <c r="AA356" s="29">
        <v>300</v>
      </c>
      <c r="AB356" s="29">
        <v>475</v>
      </c>
      <c r="AC356" s="30">
        <v>21.224699999999999</v>
      </c>
      <c r="AD356" s="30">
        <v>8.5111578947368413E-2</v>
      </c>
      <c r="AE356" s="29">
        <v>1</v>
      </c>
    </row>
    <row r="357" spans="2:31" x14ac:dyDescent="0.3">
      <c r="B357" s="27">
        <v>55</v>
      </c>
      <c r="C357" s="28" t="s">
        <v>875</v>
      </c>
      <c r="D357" s="28" t="s">
        <v>384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-2.7900000000000001E-2</v>
      </c>
      <c r="J357" s="28">
        <v>-3.7199999999999997E-2</v>
      </c>
      <c r="K357" s="29">
        <v>300</v>
      </c>
      <c r="L357" s="29">
        <v>475</v>
      </c>
      <c r="M357" s="30">
        <v>76.3977</v>
      </c>
      <c r="N357" s="30">
        <v>0.30635669172932328</v>
      </c>
      <c r="O357" s="29">
        <v>1</v>
      </c>
      <c r="R357" s="27">
        <v>55</v>
      </c>
      <c r="S357" s="28" t="s">
        <v>875</v>
      </c>
      <c r="T357" s="28" t="s">
        <v>384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-2.7900000000000001E-2</v>
      </c>
      <c r="Z357" s="28">
        <v>-3.7199999999999997E-2</v>
      </c>
      <c r="AA357" s="29">
        <v>300</v>
      </c>
      <c r="AB357" s="29">
        <v>475</v>
      </c>
      <c r="AC357" s="30">
        <v>72.908299999999997</v>
      </c>
      <c r="AD357" s="30">
        <v>0.29236411027568926</v>
      </c>
      <c r="AE357" s="29">
        <v>1</v>
      </c>
    </row>
    <row r="358" spans="2:31" x14ac:dyDescent="0.3">
      <c r="B358" s="27">
        <v>56</v>
      </c>
      <c r="C358" s="28" t="s">
        <v>876</v>
      </c>
      <c r="D358" s="28" t="s">
        <v>382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-2.7900000000000001E-2</v>
      </c>
      <c r="J358" s="28">
        <v>-3.7199999999999997E-2</v>
      </c>
      <c r="K358" s="29">
        <v>300</v>
      </c>
      <c r="L358" s="29">
        <v>475</v>
      </c>
      <c r="M358" s="30">
        <v>11.1418</v>
      </c>
      <c r="N358" s="30">
        <v>4.4678897243107765E-2</v>
      </c>
      <c r="O358" s="29">
        <v>1</v>
      </c>
      <c r="R358" s="27">
        <v>56</v>
      </c>
      <c r="S358" s="28" t="s">
        <v>876</v>
      </c>
      <c r="T358" s="28" t="s">
        <v>382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-2.7900000000000001E-2</v>
      </c>
      <c r="Z358" s="28">
        <v>-3.7199999999999997E-2</v>
      </c>
      <c r="AA358" s="29">
        <v>300</v>
      </c>
      <c r="AB358" s="29">
        <v>475</v>
      </c>
      <c r="AC358" s="30">
        <v>7.5053999999999998</v>
      </c>
      <c r="AD358" s="30">
        <v>3.0096842105263158E-2</v>
      </c>
      <c r="AE358" s="29">
        <v>1</v>
      </c>
    </row>
    <row r="359" spans="2:31" x14ac:dyDescent="0.3">
      <c r="B359" s="27">
        <v>56</v>
      </c>
      <c r="C359" s="28" t="s">
        <v>877</v>
      </c>
      <c r="D359" s="28" t="s">
        <v>384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-2.7900000000000001E-2</v>
      </c>
      <c r="J359" s="28">
        <v>-3.7199999999999997E-2</v>
      </c>
      <c r="K359" s="29">
        <v>300</v>
      </c>
      <c r="L359" s="29">
        <v>475</v>
      </c>
      <c r="M359" s="30">
        <v>76.3977</v>
      </c>
      <c r="N359" s="30">
        <v>0.30635669172932328</v>
      </c>
      <c r="O359" s="29">
        <v>1</v>
      </c>
      <c r="R359" s="27">
        <v>56</v>
      </c>
      <c r="S359" s="28" t="s">
        <v>877</v>
      </c>
      <c r="T359" s="28" t="s">
        <v>384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-2.7900000000000001E-2</v>
      </c>
      <c r="Z359" s="28">
        <v>-3.7199999999999997E-2</v>
      </c>
      <c r="AA359" s="29">
        <v>300</v>
      </c>
      <c r="AB359" s="29">
        <v>475</v>
      </c>
      <c r="AC359" s="30">
        <v>72.908299999999997</v>
      </c>
      <c r="AD359" s="30">
        <v>0.29236411027568926</v>
      </c>
      <c r="AE359" s="29">
        <v>1</v>
      </c>
    </row>
    <row r="360" spans="2:31" x14ac:dyDescent="0.3">
      <c r="B360" s="27">
        <v>57</v>
      </c>
      <c r="C360" s="28" t="s">
        <v>879</v>
      </c>
      <c r="D360" s="28" t="s">
        <v>382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-2.7900000000000001E-2</v>
      </c>
      <c r="J360" s="28">
        <v>-3.7199999999999997E-2</v>
      </c>
      <c r="K360" s="29">
        <v>300</v>
      </c>
      <c r="L360" s="29">
        <v>475</v>
      </c>
      <c r="M360" s="30">
        <v>-14.973699999999999</v>
      </c>
      <c r="N360" s="30">
        <v>6.0044912280701752E-2</v>
      </c>
      <c r="O360" s="29">
        <v>1</v>
      </c>
      <c r="R360" s="27">
        <v>57</v>
      </c>
      <c r="S360" s="28" t="s">
        <v>879</v>
      </c>
      <c r="T360" s="28" t="s">
        <v>382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-2.7900000000000001E-2</v>
      </c>
      <c r="Z360" s="28">
        <v>-3.7199999999999997E-2</v>
      </c>
      <c r="AA360" s="29">
        <v>300</v>
      </c>
      <c r="AB360" s="29">
        <v>475</v>
      </c>
      <c r="AC360" s="30">
        <v>-21.620899999999999</v>
      </c>
      <c r="AD360" s="30">
        <v>8.670035087719298E-2</v>
      </c>
      <c r="AE360" s="29">
        <v>1</v>
      </c>
    </row>
    <row r="361" spans="2:31" x14ac:dyDescent="0.3">
      <c r="B361" s="27">
        <v>57</v>
      </c>
      <c r="C361" s="28" t="s">
        <v>880</v>
      </c>
      <c r="D361" s="28" t="s">
        <v>384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-2.7900000000000001E-2</v>
      </c>
      <c r="J361" s="28">
        <v>-3.7199999999999997E-2</v>
      </c>
      <c r="K361" s="29">
        <v>300</v>
      </c>
      <c r="L361" s="29">
        <v>475</v>
      </c>
      <c r="M361" s="30">
        <v>76.3977</v>
      </c>
      <c r="N361" s="30">
        <v>0.30635669172932328</v>
      </c>
      <c r="O361" s="29">
        <v>1</v>
      </c>
      <c r="R361" s="27">
        <v>57</v>
      </c>
      <c r="S361" s="28" t="s">
        <v>880</v>
      </c>
      <c r="T361" s="28" t="s">
        <v>384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-2.7900000000000001E-2</v>
      </c>
      <c r="Z361" s="28">
        <v>-3.7199999999999997E-2</v>
      </c>
      <c r="AA361" s="29">
        <v>300</v>
      </c>
      <c r="AB361" s="29">
        <v>475</v>
      </c>
      <c r="AC361" s="30">
        <v>72.908299999999997</v>
      </c>
      <c r="AD361" s="30">
        <v>0.29236411027568926</v>
      </c>
      <c r="AE361" s="29">
        <v>1</v>
      </c>
    </row>
    <row r="362" spans="2:31" x14ac:dyDescent="0.3">
      <c r="B362" s="27">
        <v>27</v>
      </c>
      <c r="C362" s="28" t="s">
        <v>882</v>
      </c>
      <c r="D362" s="28" t="s">
        <v>382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-2.86E-2</v>
      </c>
      <c r="J362" s="28">
        <v>-3.8100000000000002E-2</v>
      </c>
      <c r="K362" s="29">
        <v>300</v>
      </c>
      <c r="L362" s="29">
        <v>475</v>
      </c>
      <c r="M362" s="30">
        <v>-38.9694</v>
      </c>
      <c r="N362" s="30">
        <v>0.15626827067669175</v>
      </c>
      <c r="O362" s="29">
        <v>1</v>
      </c>
      <c r="R362" s="27">
        <v>27</v>
      </c>
      <c r="S362" s="28" t="s">
        <v>882</v>
      </c>
      <c r="T362" s="28" t="s">
        <v>382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-2.86E-2</v>
      </c>
      <c r="Z362" s="28">
        <v>-3.8100000000000002E-2</v>
      </c>
      <c r="AA362" s="29">
        <v>300</v>
      </c>
      <c r="AB362" s="29">
        <v>475</v>
      </c>
      <c r="AC362" s="30">
        <v>-38.467199999999998</v>
      </c>
      <c r="AD362" s="30">
        <v>0.15425443609022554</v>
      </c>
      <c r="AE362" s="29">
        <v>1</v>
      </c>
    </row>
    <row r="363" spans="2:31" x14ac:dyDescent="0.3">
      <c r="B363" s="27">
        <v>27</v>
      </c>
      <c r="C363" s="28" t="s">
        <v>883</v>
      </c>
      <c r="D363" s="28" t="s">
        <v>384</v>
      </c>
      <c r="E363" s="28">
        <v>1E-4</v>
      </c>
      <c r="F363" s="28">
        <v>2.8400000000000002E-2</v>
      </c>
      <c r="G363" s="28">
        <v>3.7900000000000003E-2</v>
      </c>
      <c r="H363" s="28">
        <v>-1E-4</v>
      </c>
      <c r="I363" s="28">
        <v>-2.8400000000000002E-2</v>
      </c>
      <c r="J363" s="28">
        <v>-3.7900000000000003E-2</v>
      </c>
      <c r="K363" s="29">
        <v>300</v>
      </c>
      <c r="L363" s="29">
        <v>475</v>
      </c>
      <c r="M363" s="30">
        <v>76.3977</v>
      </c>
      <c r="N363" s="30">
        <v>0.30635669172932328</v>
      </c>
      <c r="O363" s="29">
        <v>1</v>
      </c>
      <c r="R363" s="27">
        <v>27</v>
      </c>
      <c r="S363" s="28" t="s">
        <v>883</v>
      </c>
      <c r="T363" s="28" t="s">
        <v>384</v>
      </c>
      <c r="U363" s="28">
        <v>1E-4</v>
      </c>
      <c r="V363" s="28">
        <v>2.8400000000000002E-2</v>
      </c>
      <c r="W363" s="28">
        <v>3.7900000000000003E-2</v>
      </c>
      <c r="X363" s="28">
        <v>-1E-4</v>
      </c>
      <c r="Y363" s="28">
        <v>-2.8400000000000002E-2</v>
      </c>
      <c r="Z363" s="28">
        <v>-3.7900000000000003E-2</v>
      </c>
      <c r="AA363" s="29">
        <v>300</v>
      </c>
      <c r="AB363" s="29">
        <v>475</v>
      </c>
      <c r="AC363" s="30">
        <v>72.908299999999997</v>
      </c>
      <c r="AD363" s="30">
        <v>0.29236411027568926</v>
      </c>
      <c r="AE363" s="29">
        <v>1</v>
      </c>
    </row>
    <row r="364" spans="2:31" x14ac:dyDescent="0.3">
      <c r="B364" s="27">
        <v>30</v>
      </c>
      <c r="C364" s="28" t="s">
        <v>885</v>
      </c>
      <c r="D364" s="28" t="s">
        <v>382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-73.131</v>
      </c>
      <c r="N364" s="30">
        <v>0.29325714285714288</v>
      </c>
      <c r="O364" s="29">
        <v>1</v>
      </c>
      <c r="R364" s="27">
        <v>30</v>
      </c>
      <c r="S364" s="28" t="s">
        <v>885</v>
      </c>
      <c r="T364" s="28" t="s">
        <v>382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-73.139499999999998</v>
      </c>
      <c r="AD364" s="30">
        <v>0.29329122807017544</v>
      </c>
      <c r="AE364" s="29">
        <v>1</v>
      </c>
    </row>
    <row r="365" spans="2:31" x14ac:dyDescent="0.3">
      <c r="B365" s="27">
        <v>30</v>
      </c>
      <c r="C365" s="28" t="s">
        <v>886</v>
      </c>
      <c r="D365" s="28" t="s">
        <v>384</v>
      </c>
      <c r="E365" s="28">
        <v>1E-4</v>
      </c>
      <c r="F365" s="28">
        <v>2.8500000000000001E-2</v>
      </c>
      <c r="G365" s="28">
        <v>3.7999999999999999E-2</v>
      </c>
      <c r="H365" s="28">
        <v>-1E-4</v>
      </c>
      <c r="I365" s="28">
        <v>-2.87E-2</v>
      </c>
      <c r="J365" s="28">
        <v>-3.8300000000000001E-2</v>
      </c>
      <c r="K365" s="29">
        <v>300</v>
      </c>
      <c r="L365" s="29">
        <v>475</v>
      </c>
      <c r="M365" s="30">
        <v>76.3977</v>
      </c>
      <c r="N365" s="30">
        <v>0.30635669172932328</v>
      </c>
      <c r="O365" s="29">
        <v>1</v>
      </c>
      <c r="R365" s="27">
        <v>30</v>
      </c>
      <c r="S365" s="28" t="s">
        <v>886</v>
      </c>
      <c r="T365" s="28" t="s">
        <v>384</v>
      </c>
      <c r="U365" s="28">
        <v>1E-4</v>
      </c>
      <c r="V365" s="28">
        <v>2.8500000000000001E-2</v>
      </c>
      <c r="W365" s="28">
        <v>3.7999999999999999E-2</v>
      </c>
      <c r="X365" s="28">
        <v>-1E-4</v>
      </c>
      <c r="Y365" s="28">
        <v>-2.87E-2</v>
      </c>
      <c r="Z365" s="28">
        <v>-3.8300000000000001E-2</v>
      </c>
      <c r="AA365" s="29">
        <v>300</v>
      </c>
      <c r="AB365" s="29">
        <v>475</v>
      </c>
      <c r="AC365" s="30">
        <v>72.908299999999997</v>
      </c>
      <c r="AD365" s="30">
        <v>0.29236411027568926</v>
      </c>
      <c r="AE365" s="29">
        <v>1</v>
      </c>
    </row>
    <row r="366" spans="2:31" x14ac:dyDescent="0.3">
      <c r="B366" s="27">
        <v>33</v>
      </c>
      <c r="C366" s="28" t="s">
        <v>888</v>
      </c>
      <c r="D366" s="28" t="s">
        <v>382</v>
      </c>
      <c r="E366" s="28">
        <v>1E-4</v>
      </c>
      <c r="F366" s="28">
        <v>2.8500000000000001E-2</v>
      </c>
      <c r="G366" s="28">
        <v>3.7999999999999999E-2</v>
      </c>
      <c r="H366" s="28">
        <v>-1E-4</v>
      </c>
      <c r="I366" s="28">
        <v>-2.87E-2</v>
      </c>
      <c r="J366" s="28">
        <v>-3.8300000000000001E-2</v>
      </c>
      <c r="K366" s="29">
        <v>300</v>
      </c>
      <c r="L366" s="29">
        <v>475</v>
      </c>
      <c r="M366" s="30">
        <v>-70.777900000000002</v>
      </c>
      <c r="N366" s="30">
        <v>0.28382115288220555</v>
      </c>
      <c r="O366" s="29">
        <v>1</v>
      </c>
      <c r="R366" s="27">
        <v>33</v>
      </c>
      <c r="S366" s="28" t="s">
        <v>888</v>
      </c>
      <c r="T366" s="28" t="s">
        <v>382</v>
      </c>
      <c r="U366" s="28">
        <v>1E-4</v>
      </c>
      <c r="V366" s="28">
        <v>2.8500000000000001E-2</v>
      </c>
      <c r="W366" s="28">
        <v>3.7999999999999999E-2</v>
      </c>
      <c r="X366" s="28">
        <v>-1E-4</v>
      </c>
      <c r="Y366" s="28">
        <v>-2.87E-2</v>
      </c>
      <c r="Z366" s="28">
        <v>-3.8300000000000001E-2</v>
      </c>
      <c r="AA366" s="29">
        <v>300</v>
      </c>
      <c r="AB366" s="29">
        <v>475</v>
      </c>
      <c r="AC366" s="30">
        <v>-70.656400000000005</v>
      </c>
      <c r="AD366" s="30">
        <v>0.28333393483709279</v>
      </c>
      <c r="AE366" s="29">
        <v>1</v>
      </c>
    </row>
    <row r="367" spans="2:31" x14ac:dyDescent="0.3">
      <c r="B367" s="27">
        <v>33</v>
      </c>
      <c r="C367" s="28" t="s">
        <v>889</v>
      </c>
      <c r="D367" s="28" t="s">
        <v>384</v>
      </c>
      <c r="E367" s="28">
        <v>1E-4</v>
      </c>
      <c r="F367" s="28">
        <v>2.8500000000000001E-2</v>
      </c>
      <c r="G367" s="28">
        <v>3.7999999999999999E-2</v>
      </c>
      <c r="H367" s="28">
        <v>-1E-4</v>
      </c>
      <c r="I367" s="28">
        <v>-2.87E-2</v>
      </c>
      <c r="J367" s="28">
        <v>-3.8300000000000001E-2</v>
      </c>
      <c r="K367" s="29">
        <v>300</v>
      </c>
      <c r="L367" s="29">
        <v>475</v>
      </c>
      <c r="M367" s="30">
        <v>76.3977</v>
      </c>
      <c r="N367" s="30">
        <v>0.30635669172932328</v>
      </c>
      <c r="O367" s="29">
        <v>1</v>
      </c>
      <c r="R367" s="27">
        <v>33</v>
      </c>
      <c r="S367" s="28" t="s">
        <v>889</v>
      </c>
      <c r="T367" s="28" t="s">
        <v>384</v>
      </c>
      <c r="U367" s="28">
        <v>1E-4</v>
      </c>
      <c r="V367" s="28">
        <v>2.8500000000000001E-2</v>
      </c>
      <c r="W367" s="28">
        <v>3.7999999999999999E-2</v>
      </c>
      <c r="X367" s="28">
        <v>-1E-4</v>
      </c>
      <c r="Y367" s="28">
        <v>-2.87E-2</v>
      </c>
      <c r="Z367" s="28">
        <v>-3.8300000000000001E-2</v>
      </c>
      <c r="AA367" s="29">
        <v>300</v>
      </c>
      <c r="AB367" s="29">
        <v>475</v>
      </c>
      <c r="AC367" s="30">
        <v>72.908299999999997</v>
      </c>
      <c r="AD367" s="30">
        <v>0.29236411027568926</v>
      </c>
      <c r="AE367" s="29">
        <v>1</v>
      </c>
    </row>
    <row r="368" spans="2:31" x14ac:dyDescent="0.3">
      <c r="B368" s="27">
        <v>36</v>
      </c>
      <c r="C368" s="28" t="s">
        <v>891</v>
      </c>
      <c r="D368" s="28" t="s">
        <v>382</v>
      </c>
      <c r="E368" s="28">
        <v>1E-4</v>
      </c>
      <c r="F368" s="28">
        <v>2.8500000000000001E-2</v>
      </c>
      <c r="G368" s="28">
        <v>3.7999999999999999E-2</v>
      </c>
      <c r="H368" s="28">
        <v>-1E-4</v>
      </c>
      <c r="I368" s="28">
        <v>-2.87E-2</v>
      </c>
      <c r="J368" s="28">
        <v>-3.8300000000000001E-2</v>
      </c>
      <c r="K368" s="29">
        <v>300</v>
      </c>
      <c r="L368" s="29">
        <v>475</v>
      </c>
      <c r="M368" s="30">
        <v>-68.646900000000002</v>
      </c>
      <c r="N368" s="30">
        <v>0.27527578947368425</v>
      </c>
      <c r="O368" s="29">
        <v>1</v>
      </c>
      <c r="R368" s="27">
        <v>36</v>
      </c>
      <c r="S368" s="28" t="s">
        <v>891</v>
      </c>
      <c r="T368" s="28" t="s">
        <v>382</v>
      </c>
      <c r="U368" s="28">
        <v>1E-4</v>
      </c>
      <c r="V368" s="28">
        <v>2.8500000000000001E-2</v>
      </c>
      <c r="W368" s="28">
        <v>3.7999999999999999E-2</v>
      </c>
      <c r="X368" s="28">
        <v>-1E-4</v>
      </c>
      <c r="Y368" s="28">
        <v>-2.87E-2</v>
      </c>
      <c r="Z368" s="28">
        <v>-3.8300000000000001E-2</v>
      </c>
      <c r="AA368" s="29">
        <v>300</v>
      </c>
      <c r="AB368" s="29">
        <v>475</v>
      </c>
      <c r="AC368" s="30">
        <v>-68.417199999999994</v>
      </c>
      <c r="AD368" s="30">
        <v>0.27435468671679197</v>
      </c>
      <c r="AE368" s="29">
        <v>1</v>
      </c>
    </row>
    <row r="369" spans="2:31" x14ac:dyDescent="0.3">
      <c r="B369" s="27">
        <v>36</v>
      </c>
      <c r="C369" s="28" t="s">
        <v>892</v>
      </c>
      <c r="D369" s="28" t="s">
        <v>384</v>
      </c>
      <c r="E369" s="28">
        <v>1E-4</v>
      </c>
      <c r="F369" s="28">
        <v>2.8500000000000001E-2</v>
      </c>
      <c r="G369" s="28">
        <v>3.7999999999999999E-2</v>
      </c>
      <c r="H369" s="28">
        <v>-1E-4</v>
      </c>
      <c r="I369" s="28">
        <v>-2.87E-2</v>
      </c>
      <c r="J369" s="28">
        <v>-3.8300000000000001E-2</v>
      </c>
      <c r="K369" s="29">
        <v>300</v>
      </c>
      <c r="L369" s="29">
        <v>475</v>
      </c>
      <c r="M369" s="30">
        <v>76.3977</v>
      </c>
      <c r="N369" s="30">
        <v>0.30635669172932328</v>
      </c>
      <c r="O369" s="29">
        <v>1</v>
      </c>
      <c r="R369" s="27">
        <v>36</v>
      </c>
      <c r="S369" s="28" t="s">
        <v>892</v>
      </c>
      <c r="T369" s="28" t="s">
        <v>384</v>
      </c>
      <c r="U369" s="28">
        <v>1E-4</v>
      </c>
      <c r="V369" s="28">
        <v>2.8500000000000001E-2</v>
      </c>
      <c r="W369" s="28">
        <v>3.7999999999999999E-2</v>
      </c>
      <c r="X369" s="28">
        <v>-1E-4</v>
      </c>
      <c r="Y369" s="28">
        <v>-2.87E-2</v>
      </c>
      <c r="Z369" s="28">
        <v>-3.8300000000000001E-2</v>
      </c>
      <c r="AA369" s="29">
        <v>300</v>
      </c>
      <c r="AB369" s="29">
        <v>475</v>
      </c>
      <c r="AC369" s="30">
        <v>72.908299999999997</v>
      </c>
      <c r="AD369" s="30">
        <v>0.29236411027568926</v>
      </c>
      <c r="AE369" s="29">
        <v>1</v>
      </c>
    </row>
    <row r="370" spans="2:31" x14ac:dyDescent="0.3">
      <c r="B370" s="27">
        <v>39</v>
      </c>
      <c r="C370" s="28" t="s">
        <v>894</v>
      </c>
      <c r="D370" s="28" t="s">
        <v>382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-77.059299999999993</v>
      </c>
      <c r="N370" s="30">
        <v>0.30900972431077689</v>
      </c>
      <c r="O370" s="29">
        <v>1</v>
      </c>
      <c r="R370" s="27">
        <v>39</v>
      </c>
      <c r="S370" s="28" t="s">
        <v>894</v>
      </c>
      <c r="T370" s="28" t="s">
        <v>382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-77.075100000000006</v>
      </c>
      <c r="AD370" s="30">
        <v>0.30907308270676692</v>
      </c>
      <c r="AE370" s="29">
        <v>1</v>
      </c>
    </row>
    <row r="371" spans="2:31" x14ac:dyDescent="0.3">
      <c r="B371" s="27">
        <v>39</v>
      </c>
      <c r="C371" s="28" t="s">
        <v>895</v>
      </c>
      <c r="D371" s="28" t="s">
        <v>384</v>
      </c>
      <c r="E371" s="28">
        <v>1E-4</v>
      </c>
      <c r="F371" s="28">
        <v>2.8500000000000001E-2</v>
      </c>
      <c r="G371" s="28">
        <v>3.7999999999999999E-2</v>
      </c>
      <c r="H371" s="28">
        <v>-1E-4</v>
      </c>
      <c r="I371" s="28">
        <v>-2.87E-2</v>
      </c>
      <c r="J371" s="28">
        <v>-3.8300000000000001E-2</v>
      </c>
      <c r="K371" s="29">
        <v>300</v>
      </c>
      <c r="L371" s="29">
        <v>475</v>
      </c>
      <c r="M371" s="30">
        <v>76.3977</v>
      </c>
      <c r="N371" s="30">
        <v>0.30635669172932328</v>
      </c>
      <c r="O371" s="29">
        <v>1</v>
      </c>
      <c r="R371" s="27">
        <v>39</v>
      </c>
      <c r="S371" s="28" t="s">
        <v>895</v>
      </c>
      <c r="T371" s="28" t="s">
        <v>384</v>
      </c>
      <c r="U371" s="28">
        <v>1E-4</v>
      </c>
      <c r="V371" s="28">
        <v>2.8500000000000001E-2</v>
      </c>
      <c r="W371" s="28">
        <v>3.7999999999999999E-2</v>
      </c>
      <c r="X371" s="28">
        <v>-1E-4</v>
      </c>
      <c r="Y371" s="28">
        <v>-2.87E-2</v>
      </c>
      <c r="Z371" s="28">
        <v>-3.8300000000000001E-2</v>
      </c>
      <c r="AA371" s="29">
        <v>300</v>
      </c>
      <c r="AB371" s="29">
        <v>475</v>
      </c>
      <c r="AC371" s="30">
        <v>72.908299999999997</v>
      </c>
      <c r="AD371" s="30">
        <v>0.29236411027568926</v>
      </c>
      <c r="AE371" s="29">
        <v>1</v>
      </c>
    </row>
    <row r="372" spans="2:31" x14ac:dyDescent="0.3">
      <c r="B372" s="27">
        <v>42</v>
      </c>
      <c r="C372" s="28" t="s">
        <v>897</v>
      </c>
      <c r="D372" s="28" t="s">
        <v>382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-2.86E-2</v>
      </c>
      <c r="J372" s="28">
        <v>-3.8100000000000002E-2</v>
      </c>
      <c r="K372" s="29">
        <v>300</v>
      </c>
      <c r="L372" s="29">
        <v>475</v>
      </c>
      <c r="M372" s="30">
        <v>-73.765100000000004</v>
      </c>
      <c r="N372" s="30">
        <v>0.29579989974937343</v>
      </c>
      <c r="O372" s="29">
        <v>1</v>
      </c>
      <c r="R372" s="27">
        <v>42</v>
      </c>
      <c r="S372" s="28" t="s">
        <v>897</v>
      </c>
      <c r="T372" s="28" t="s">
        <v>382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-2.86E-2</v>
      </c>
      <c r="Z372" s="28">
        <v>-3.8100000000000002E-2</v>
      </c>
      <c r="AA372" s="29">
        <v>300</v>
      </c>
      <c r="AB372" s="29">
        <v>475</v>
      </c>
      <c r="AC372" s="30">
        <v>-74.244600000000005</v>
      </c>
      <c r="AD372" s="30">
        <v>0.29772270676691731</v>
      </c>
      <c r="AE372" s="29">
        <v>1</v>
      </c>
    </row>
    <row r="373" spans="2:31" x14ac:dyDescent="0.3">
      <c r="B373" s="27">
        <v>42</v>
      </c>
      <c r="C373" s="28" t="s">
        <v>898</v>
      </c>
      <c r="D373" s="28" t="s">
        <v>384</v>
      </c>
      <c r="E373" s="28">
        <v>1E-4</v>
      </c>
      <c r="F373" s="28">
        <v>2.8400000000000002E-2</v>
      </c>
      <c r="G373" s="28">
        <v>3.7900000000000003E-2</v>
      </c>
      <c r="H373" s="28">
        <v>-1E-4</v>
      </c>
      <c r="I373" s="28">
        <v>-2.8400000000000002E-2</v>
      </c>
      <c r="J373" s="28">
        <v>-3.7900000000000003E-2</v>
      </c>
      <c r="K373" s="29">
        <v>300</v>
      </c>
      <c r="L373" s="29">
        <v>475</v>
      </c>
      <c r="M373" s="30">
        <v>76.3977</v>
      </c>
      <c r="N373" s="30">
        <v>0.30635669172932328</v>
      </c>
      <c r="O373" s="29">
        <v>1</v>
      </c>
      <c r="R373" s="27">
        <v>42</v>
      </c>
      <c r="S373" s="28" t="s">
        <v>898</v>
      </c>
      <c r="T373" s="28" t="s">
        <v>384</v>
      </c>
      <c r="U373" s="28">
        <v>1E-4</v>
      </c>
      <c r="V373" s="28">
        <v>2.8400000000000002E-2</v>
      </c>
      <c r="W373" s="28">
        <v>3.7900000000000003E-2</v>
      </c>
      <c r="X373" s="28">
        <v>-1E-4</v>
      </c>
      <c r="Y373" s="28">
        <v>-2.8400000000000002E-2</v>
      </c>
      <c r="Z373" s="28">
        <v>-3.7900000000000003E-2</v>
      </c>
      <c r="AA373" s="29">
        <v>300</v>
      </c>
      <c r="AB373" s="29">
        <v>475</v>
      </c>
      <c r="AC373" s="30">
        <v>72.908299999999997</v>
      </c>
      <c r="AD373" s="30">
        <v>0.29236411027568926</v>
      </c>
      <c r="AE373" s="29">
        <v>1</v>
      </c>
    </row>
    <row r="374" spans="2:31" x14ac:dyDescent="0.3">
      <c r="B374" s="27">
        <v>58</v>
      </c>
      <c r="C374" s="28" t="s">
        <v>900</v>
      </c>
      <c r="D374" s="28" t="s">
        <v>382</v>
      </c>
      <c r="E374" s="28">
        <v>1E-4</v>
      </c>
      <c r="F374" s="28">
        <v>2.7799999999999998E-2</v>
      </c>
      <c r="G374" s="28">
        <v>3.6999999999999998E-2</v>
      </c>
      <c r="H374" s="28">
        <v>-1E-4</v>
      </c>
      <c r="I374" s="28">
        <v>-2.7799999999999998E-2</v>
      </c>
      <c r="J374" s="28">
        <v>-3.6999999999999998E-2</v>
      </c>
      <c r="K374" s="29">
        <v>300</v>
      </c>
      <c r="L374" s="29">
        <v>475</v>
      </c>
      <c r="M374" s="30">
        <v>-8.3994</v>
      </c>
      <c r="N374" s="30">
        <v>3.3681804511278196E-2</v>
      </c>
      <c r="O374" s="29">
        <v>1</v>
      </c>
      <c r="R374" s="27">
        <v>58</v>
      </c>
      <c r="S374" s="28" t="s">
        <v>900</v>
      </c>
      <c r="T374" s="28" t="s">
        <v>382</v>
      </c>
      <c r="U374" s="28">
        <v>1E-4</v>
      </c>
      <c r="V374" s="28">
        <v>2.7799999999999998E-2</v>
      </c>
      <c r="W374" s="28">
        <v>3.6999999999999998E-2</v>
      </c>
      <c r="X374" s="28">
        <v>-1E-4</v>
      </c>
      <c r="Y374" s="28">
        <v>-2.7799999999999998E-2</v>
      </c>
      <c r="Z374" s="28">
        <v>-3.6999999999999998E-2</v>
      </c>
      <c r="AA374" s="29">
        <v>300</v>
      </c>
      <c r="AB374" s="29">
        <v>475</v>
      </c>
      <c r="AC374" s="30">
        <v>-11.095499999999999</v>
      </c>
      <c r="AD374" s="30">
        <v>4.4493233082706765E-2</v>
      </c>
      <c r="AE374" s="29">
        <v>1</v>
      </c>
    </row>
    <row r="375" spans="2:31" x14ac:dyDescent="0.3">
      <c r="B375" s="27">
        <v>58</v>
      </c>
      <c r="C375" s="28" t="s">
        <v>901</v>
      </c>
      <c r="D375" s="28" t="s">
        <v>384</v>
      </c>
      <c r="E375" s="28">
        <v>1E-4</v>
      </c>
      <c r="F375" s="28">
        <v>2.7799999999999998E-2</v>
      </c>
      <c r="G375" s="28">
        <v>3.6999999999999998E-2</v>
      </c>
      <c r="H375" s="28">
        <v>-1E-4</v>
      </c>
      <c r="I375" s="28">
        <v>-2.8000000000000001E-2</v>
      </c>
      <c r="J375" s="28">
        <v>-3.73E-2</v>
      </c>
      <c r="K375" s="29">
        <v>300</v>
      </c>
      <c r="L375" s="29">
        <v>475</v>
      </c>
      <c r="M375" s="30">
        <v>76.3977</v>
      </c>
      <c r="N375" s="30">
        <v>0.30635669172932328</v>
      </c>
      <c r="O375" s="29">
        <v>1</v>
      </c>
      <c r="R375" s="27">
        <v>58</v>
      </c>
      <c r="S375" s="28" t="s">
        <v>901</v>
      </c>
      <c r="T375" s="28" t="s">
        <v>384</v>
      </c>
      <c r="U375" s="28">
        <v>1E-4</v>
      </c>
      <c r="V375" s="28">
        <v>2.7799999999999998E-2</v>
      </c>
      <c r="W375" s="28">
        <v>3.6999999999999998E-2</v>
      </c>
      <c r="X375" s="28">
        <v>-1E-4</v>
      </c>
      <c r="Y375" s="28">
        <v>-2.8000000000000001E-2</v>
      </c>
      <c r="Z375" s="28">
        <v>-3.73E-2</v>
      </c>
      <c r="AA375" s="29">
        <v>300</v>
      </c>
      <c r="AB375" s="29">
        <v>475</v>
      </c>
      <c r="AC375" s="30">
        <v>72.908299999999997</v>
      </c>
      <c r="AD375" s="30">
        <v>0.29236411027568926</v>
      </c>
      <c r="AE375" s="29">
        <v>1</v>
      </c>
    </row>
    <row r="376" spans="2:31" x14ac:dyDescent="0.3">
      <c r="B376" s="27">
        <v>59</v>
      </c>
      <c r="C376" s="28" t="s">
        <v>903</v>
      </c>
      <c r="D376" s="28" t="s">
        <v>382</v>
      </c>
      <c r="E376" s="28">
        <v>1E-4</v>
      </c>
      <c r="F376" s="28">
        <v>2.7799999999999998E-2</v>
      </c>
      <c r="G376" s="28">
        <v>3.6999999999999998E-2</v>
      </c>
      <c r="H376" s="28">
        <v>-1E-4</v>
      </c>
      <c r="I376" s="28">
        <v>-2.8000000000000001E-2</v>
      </c>
      <c r="J376" s="28">
        <v>-3.73E-2</v>
      </c>
      <c r="K376" s="29">
        <v>300</v>
      </c>
      <c r="L376" s="29">
        <v>475</v>
      </c>
      <c r="M376" s="30">
        <v>-27.4147</v>
      </c>
      <c r="N376" s="30">
        <v>0.10993363408521303</v>
      </c>
      <c r="O376" s="29">
        <v>1</v>
      </c>
      <c r="R376" s="27">
        <v>59</v>
      </c>
      <c r="S376" s="28" t="s">
        <v>903</v>
      </c>
      <c r="T376" s="28" t="s">
        <v>382</v>
      </c>
      <c r="U376" s="28">
        <v>1E-4</v>
      </c>
      <c r="V376" s="28">
        <v>2.7799999999999998E-2</v>
      </c>
      <c r="W376" s="28">
        <v>3.6999999999999998E-2</v>
      </c>
      <c r="X376" s="28">
        <v>-1E-4</v>
      </c>
      <c r="Y376" s="28">
        <v>-2.8000000000000001E-2</v>
      </c>
      <c r="Z376" s="28">
        <v>-3.73E-2</v>
      </c>
      <c r="AA376" s="29">
        <v>300</v>
      </c>
      <c r="AB376" s="29">
        <v>475</v>
      </c>
      <c r="AC376" s="30">
        <v>-30.801200000000001</v>
      </c>
      <c r="AD376" s="30">
        <v>0.12351358395989975</v>
      </c>
      <c r="AE376" s="29">
        <v>1</v>
      </c>
    </row>
    <row r="377" spans="2:31" x14ac:dyDescent="0.3">
      <c r="B377" s="27">
        <v>59</v>
      </c>
      <c r="C377" s="28" t="s">
        <v>904</v>
      </c>
      <c r="D377" s="28" t="s">
        <v>384</v>
      </c>
      <c r="E377" s="28">
        <v>1E-4</v>
      </c>
      <c r="F377" s="28">
        <v>2.7799999999999998E-2</v>
      </c>
      <c r="G377" s="28">
        <v>3.6999999999999998E-2</v>
      </c>
      <c r="H377" s="28">
        <v>-1E-4</v>
      </c>
      <c r="I377" s="28">
        <v>-2.8000000000000001E-2</v>
      </c>
      <c r="J377" s="28">
        <v>-3.73E-2</v>
      </c>
      <c r="K377" s="29">
        <v>300</v>
      </c>
      <c r="L377" s="29">
        <v>475</v>
      </c>
      <c r="M377" s="30">
        <v>76.3977</v>
      </c>
      <c r="N377" s="30">
        <v>0.30635669172932328</v>
      </c>
      <c r="O377" s="29">
        <v>1</v>
      </c>
      <c r="R377" s="27">
        <v>59</v>
      </c>
      <c r="S377" s="28" t="s">
        <v>904</v>
      </c>
      <c r="T377" s="28" t="s">
        <v>384</v>
      </c>
      <c r="U377" s="28">
        <v>1E-4</v>
      </c>
      <c r="V377" s="28">
        <v>2.7799999999999998E-2</v>
      </c>
      <c r="W377" s="28">
        <v>3.6999999999999998E-2</v>
      </c>
      <c r="X377" s="28">
        <v>-1E-4</v>
      </c>
      <c r="Y377" s="28">
        <v>-2.8000000000000001E-2</v>
      </c>
      <c r="Z377" s="28">
        <v>-3.73E-2</v>
      </c>
      <c r="AA377" s="29">
        <v>300</v>
      </c>
      <c r="AB377" s="29">
        <v>475</v>
      </c>
      <c r="AC377" s="30">
        <v>72.908299999999997</v>
      </c>
      <c r="AD377" s="30">
        <v>0.29236411027568926</v>
      </c>
      <c r="AE377" s="29">
        <v>1</v>
      </c>
    </row>
    <row r="378" spans="2:31" x14ac:dyDescent="0.3">
      <c r="B378" s="27">
        <v>60</v>
      </c>
      <c r="C378" s="28" t="s">
        <v>905</v>
      </c>
      <c r="D378" s="28" t="s">
        <v>382</v>
      </c>
      <c r="E378" s="28">
        <v>1E-4</v>
      </c>
      <c r="F378" s="28">
        <v>2.7799999999999998E-2</v>
      </c>
      <c r="G378" s="28">
        <v>3.6999999999999998E-2</v>
      </c>
      <c r="H378" s="28">
        <v>-1E-4</v>
      </c>
      <c r="I378" s="28">
        <v>-2.8000000000000001E-2</v>
      </c>
      <c r="J378" s="28">
        <v>-3.73E-2</v>
      </c>
      <c r="K378" s="29">
        <v>300</v>
      </c>
      <c r="L378" s="29">
        <v>475</v>
      </c>
      <c r="M378" s="30">
        <v>-61.4495</v>
      </c>
      <c r="N378" s="30">
        <v>0.24641403508771931</v>
      </c>
      <c r="O378" s="29">
        <v>1</v>
      </c>
      <c r="R378" s="27">
        <v>60</v>
      </c>
      <c r="S378" s="28" t="s">
        <v>905</v>
      </c>
      <c r="T378" s="28" t="s">
        <v>382</v>
      </c>
      <c r="U378" s="28">
        <v>1E-4</v>
      </c>
      <c r="V378" s="28">
        <v>2.7799999999999998E-2</v>
      </c>
      <c r="W378" s="28">
        <v>3.6999999999999998E-2</v>
      </c>
      <c r="X378" s="28">
        <v>-1E-4</v>
      </c>
      <c r="Y378" s="28">
        <v>-2.8000000000000001E-2</v>
      </c>
      <c r="Z378" s="28">
        <v>-3.73E-2</v>
      </c>
      <c r="AA378" s="29">
        <v>300</v>
      </c>
      <c r="AB378" s="29">
        <v>475</v>
      </c>
      <c r="AC378" s="30">
        <v>-67.910799999999995</v>
      </c>
      <c r="AD378" s="30">
        <v>0.27232401002506262</v>
      </c>
      <c r="AE378" s="29">
        <v>1</v>
      </c>
    </row>
    <row r="379" spans="2:31" x14ac:dyDescent="0.3">
      <c r="B379" s="27">
        <v>60</v>
      </c>
      <c r="C379" s="28" t="s">
        <v>906</v>
      </c>
      <c r="D379" s="28" t="s">
        <v>384</v>
      </c>
      <c r="E379" s="28">
        <v>1E-4</v>
      </c>
      <c r="F379" s="28">
        <v>2.7799999999999998E-2</v>
      </c>
      <c r="G379" s="28">
        <v>3.6999999999999998E-2</v>
      </c>
      <c r="H379" s="28">
        <v>-1E-4</v>
      </c>
      <c r="I379" s="28">
        <v>-2.8000000000000001E-2</v>
      </c>
      <c r="J379" s="28">
        <v>-3.73E-2</v>
      </c>
      <c r="K379" s="29">
        <v>300</v>
      </c>
      <c r="L379" s="29">
        <v>475</v>
      </c>
      <c r="M379" s="30">
        <v>76.3977</v>
      </c>
      <c r="N379" s="30">
        <v>0.30635669172932328</v>
      </c>
      <c r="O379" s="29">
        <v>1</v>
      </c>
      <c r="R379" s="27">
        <v>60</v>
      </c>
      <c r="S379" s="28" t="s">
        <v>906</v>
      </c>
      <c r="T379" s="28" t="s">
        <v>384</v>
      </c>
      <c r="U379" s="28">
        <v>1E-4</v>
      </c>
      <c r="V379" s="28">
        <v>2.7799999999999998E-2</v>
      </c>
      <c r="W379" s="28">
        <v>3.6999999999999998E-2</v>
      </c>
      <c r="X379" s="28">
        <v>-1E-4</v>
      </c>
      <c r="Y379" s="28">
        <v>-2.8000000000000001E-2</v>
      </c>
      <c r="Z379" s="28">
        <v>-3.73E-2</v>
      </c>
      <c r="AA379" s="29">
        <v>300</v>
      </c>
      <c r="AB379" s="29">
        <v>475</v>
      </c>
      <c r="AC379" s="30">
        <v>72.908299999999997</v>
      </c>
      <c r="AD379" s="30">
        <v>0.29236411027568926</v>
      </c>
      <c r="AE379" s="29">
        <v>1</v>
      </c>
    </row>
    <row r="380" spans="2:31" x14ac:dyDescent="0.3">
      <c r="B380" s="27">
        <v>61</v>
      </c>
      <c r="C380" s="28" t="s">
        <v>907</v>
      </c>
      <c r="D380" s="28" t="s">
        <v>382</v>
      </c>
      <c r="E380" s="28">
        <v>1E-4</v>
      </c>
      <c r="F380" s="28">
        <v>2.7799999999999998E-2</v>
      </c>
      <c r="G380" s="28">
        <v>3.6999999999999998E-2</v>
      </c>
      <c r="H380" s="28">
        <v>-1E-4</v>
      </c>
      <c r="I380" s="28">
        <v>-2.8000000000000001E-2</v>
      </c>
      <c r="J380" s="28">
        <v>-3.73E-2</v>
      </c>
      <c r="K380" s="29">
        <v>300</v>
      </c>
      <c r="L380" s="29">
        <v>475</v>
      </c>
      <c r="M380" s="30">
        <v>-43.2425</v>
      </c>
      <c r="N380" s="30">
        <v>0.17340350877192984</v>
      </c>
      <c r="O380" s="29">
        <v>1</v>
      </c>
      <c r="R380" s="27">
        <v>61</v>
      </c>
      <c r="S380" s="28" t="s">
        <v>907</v>
      </c>
      <c r="T380" s="28" t="s">
        <v>382</v>
      </c>
      <c r="U380" s="28">
        <v>1E-4</v>
      </c>
      <c r="V380" s="28">
        <v>2.7799999999999998E-2</v>
      </c>
      <c r="W380" s="28">
        <v>3.6999999999999998E-2</v>
      </c>
      <c r="X380" s="28">
        <v>-1E-4</v>
      </c>
      <c r="Y380" s="28">
        <v>-2.8000000000000001E-2</v>
      </c>
      <c r="Z380" s="28">
        <v>-3.73E-2</v>
      </c>
      <c r="AA380" s="29">
        <v>300</v>
      </c>
      <c r="AB380" s="29">
        <v>475</v>
      </c>
      <c r="AC380" s="30">
        <v>-48.704700000000003</v>
      </c>
      <c r="AD380" s="30">
        <v>0.19530706766917294</v>
      </c>
      <c r="AE380" s="29">
        <v>1</v>
      </c>
    </row>
    <row r="381" spans="2:31" x14ac:dyDescent="0.3">
      <c r="B381" s="27">
        <v>61</v>
      </c>
      <c r="C381" s="28" t="s">
        <v>908</v>
      </c>
      <c r="D381" s="28" t="s">
        <v>384</v>
      </c>
      <c r="E381" s="28">
        <v>1E-4</v>
      </c>
      <c r="F381" s="28">
        <v>2.7799999999999998E-2</v>
      </c>
      <c r="G381" s="28">
        <v>3.6999999999999998E-2</v>
      </c>
      <c r="H381" s="28">
        <v>-1E-4</v>
      </c>
      <c r="I381" s="28">
        <v>-2.8000000000000001E-2</v>
      </c>
      <c r="J381" s="28">
        <v>-3.73E-2</v>
      </c>
      <c r="K381" s="29">
        <v>300</v>
      </c>
      <c r="L381" s="29">
        <v>475</v>
      </c>
      <c r="M381" s="30">
        <v>76.3977</v>
      </c>
      <c r="N381" s="30">
        <v>0.30635669172932328</v>
      </c>
      <c r="O381" s="29">
        <v>1</v>
      </c>
      <c r="R381" s="27">
        <v>61</v>
      </c>
      <c r="S381" s="28" t="s">
        <v>908</v>
      </c>
      <c r="T381" s="28" t="s">
        <v>384</v>
      </c>
      <c r="U381" s="28">
        <v>1E-4</v>
      </c>
      <c r="V381" s="28">
        <v>2.7799999999999998E-2</v>
      </c>
      <c r="W381" s="28">
        <v>3.6999999999999998E-2</v>
      </c>
      <c r="X381" s="28">
        <v>-1E-4</v>
      </c>
      <c r="Y381" s="28">
        <v>-2.8000000000000001E-2</v>
      </c>
      <c r="Z381" s="28">
        <v>-3.73E-2</v>
      </c>
      <c r="AA381" s="29">
        <v>300</v>
      </c>
      <c r="AB381" s="29">
        <v>475</v>
      </c>
      <c r="AC381" s="30">
        <v>72.908299999999997</v>
      </c>
      <c r="AD381" s="30">
        <v>0.29236411027568926</v>
      </c>
      <c r="AE381" s="29">
        <v>1</v>
      </c>
    </row>
    <row r="382" spans="2:31" x14ac:dyDescent="0.3">
      <c r="B382" s="27">
        <v>62</v>
      </c>
      <c r="C382" s="28" t="s">
        <v>910</v>
      </c>
      <c r="D382" s="28" t="s">
        <v>382</v>
      </c>
      <c r="E382" s="28">
        <v>1E-4</v>
      </c>
      <c r="F382" s="28">
        <v>2.7799999999999998E-2</v>
      </c>
      <c r="G382" s="28">
        <v>3.6999999999999998E-2</v>
      </c>
      <c r="H382" s="28">
        <v>-1E-4</v>
      </c>
      <c r="I382" s="28">
        <v>-2.8000000000000001E-2</v>
      </c>
      <c r="J382" s="28">
        <v>-3.73E-2</v>
      </c>
      <c r="K382" s="29">
        <v>300</v>
      </c>
      <c r="L382" s="29">
        <v>475</v>
      </c>
      <c r="M382" s="30">
        <v>-2.3759000000000001</v>
      </c>
      <c r="N382" s="30">
        <v>9.5274185463659154E-3</v>
      </c>
      <c r="O382" s="29">
        <v>1</v>
      </c>
      <c r="R382" s="27">
        <v>62</v>
      </c>
      <c r="S382" s="28" t="s">
        <v>910</v>
      </c>
      <c r="T382" s="28" t="s">
        <v>382</v>
      </c>
      <c r="U382" s="28">
        <v>1E-4</v>
      </c>
      <c r="V382" s="28">
        <v>2.7799999999999998E-2</v>
      </c>
      <c r="W382" s="28">
        <v>3.6999999999999998E-2</v>
      </c>
      <c r="X382" s="28">
        <v>-1E-4</v>
      </c>
      <c r="Y382" s="28">
        <v>-2.8000000000000001E-2</v>
      </c>
      <c r="Z382" s="28">
        <v>-3.73E-2</v>
      </c>
      <c r="AA382" s="29">
        <v>300</v>
      </c>
      <c r="AB382" s="29">
        <v>475</v>
      </c>
      <c r="AC382" s="30">
        <v>-5.1158000000000001</v>
      </c>
      <c r="AD382" s="30">
        <v>2.0514486215538849E-2</v>
      </c>
      <c r="AE382" s="29">
        <v>1</v>
      </c>
    </row>
    <row r="383" spans="2:31" x14ac:dyDescent="0.3">
      <c r="B383" s="27">
        <v>62</v>
      </c>
      <c r="C383" s="28" t="s">
        <v>911</v>
      </c>
      <c r="D383" s="28" t="s">
        <v>384</v>
      </c>
      <c r="E383" s="28">
        <v>1E-4</v>
      </c>
      <c r="F383" s="28">
        <v>2.7799999999999998E-2</v>
      </c>
      <c r="G383" s="28">
        <v>3.6999999999999998E-2</v>
      </c>
      <c r="H383" s="28">
        <v>-1E-4</v>
      </c>
      <c r="I383" s="28">
        <v>-2.7799999999999998E-2</v>
      </c>
      <c r="J383" s="28">
        <v>-3.6999999999999998E-2</v>
      </c>
      <c r="K383" s="29">
        <v>300</v>
      </c>
      <c r="L383" s="29">
        <v>475</v>
      </c>
      <c r="M383" s="30">
        <v>76.3977</v>
      </c>
      <c r="N383" s="30">
        <v>0.30635669172932328</v>
      </c>
      <c r="O383" s="29">
        <v>1</v>
      </c>
      <c r="R383" s="27">
        <v>62</v>
      </c>
      <c r="S383" s="28" t="s">
        <v>911</v>
      </c>
      <c r="T383" s="28" t="s">
        <v>384</v>
      </c>
      <c r="U383" s="28">
        <v>1E-4</v>
      </c>
      <c r="V383" s="28">
        <v>2.7799999999999998E-2</v>
      </c>
      <c r="W383" s="28">
        <v>3.6999999999999998E-2</v>
      </c>
      <c r="X383" s="28">
        <v>-1E-4</v>
      </c>
      <c r="Y383" s="28">
        <v>-2.7799999999999998E-2</v>
      </c>
      <c r="Z383" s="28">
        <v>-3.6999999999999998E-2</v>
      </c>
      <c r="AA383" s="29">
        <v>300</v>
      </c>
      <c r="AB383" s="29">
        <v>475</v>
      </c>
      <c r="AC383" s="30">
        <v>72.908299999999997</v>
      </c>
      <c r="AD383" s="30">
        <v>0.29236411027568926</v>
      </c>
      <c r="AE383" s="29">
        <v>1</v>
      </c>
    </row>
  </sheetData>
  <mergeCells count="16">
    <mergeCell ref="R1:AE1"/>
    <mergeCell ref="R2:R3"/>
    <mergeCell ref="S2:S3"/>
    <mergeCell ref="T2:T3"/>
    <mergeCell ref="U2:W2"/>
    <mergeCell ref="AD2:AD3"/>
    <mergeCell ref="AE2:AE3"/>
    <mergeCell ref="X2:Z2"/>
    <mergeCell ref="B1:O1"/>
    <mergeCell ref="E2:G2"/>
    <mergeCell ref="B2:B3"/>
    <mergeCell ref="C2:C3"/>
    <mergeCell ref="N2:N3"/>
    <mergeCell ref="O2:O3"/>
    <mergeCell ref="D2:D3"/>
    <mergeCell ref="H2:J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25DD-6079-4CBE-8A41-B012CD20A564}">
  <sheetPr codeName="Sayfa18"/>
  <dimension ref="B1:AE383"/>
  <sheetViews>
    <sheetView zoomScale="80" zoomScaleNormal="80" workbookViewId="0"/>
  </sheetViews>
  <sheetFormatPr defaultRowHeight="13.8" x14ac:dyDescent="0.3"/>
  <cols>
    <col min="1" max="1" width="4.664062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8.77734375" style="29" customWidth="1"/>
    <col min="16" max="17" width="8.8867187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8.77734375" style="29" customWidth="1"/>
    <col min="32" max="16384" width="8.88671875" style="11"/>
  </cols>
  <sheetData>
    <row r="1" spans="2:31" ht="14.4" customHeight="1" x14ac:dyDescent="0.3">
      <c r="B1" s="58" t="s">
        <v>89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R1" s="58" t="s">
        <v>103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60"/>
    </row>
    <row r="2" spans="2:31" ht="14.4" customHeight="1" x14ac:dyDescent="0.3">
      <c r="B2" s="56" t="s">
        <v>39</v>
      </c>
      <c r="C2" s="56" t="s">
        <v>46</v>
      </c>
      <c r="D2" s="56" t="s">
        <v>45</v>
      </c>
      <c r="E2" s="55" t="s">
        <v>124</v>
      </c>
      <c r="F2" s="55"/>
      <c r="G2" s="55"/>
      <c r="H2" s="55" t="s">
        <v>125</v>
      </c>
      <c r="I2" s="55"/>
      <c r="J2" s="55"/>
      <c r="K2" s="23" t="s">
        <v>98</v>
      </c>
      <c r="L2" s="23" t="s">
        <v>100</v>
      </c>
      <c r="M2" s="23" t="s">
        <v>97</v>
      </c>
      <c r="N2" s="56" t="s">
        <v>102</v>
      </c>
      <c r="O2" s="56" t="s">
        <v>101</v>
      </c>
      <c r="R2" s="56" t="s">
        <v>39</v>
      </c>
      <c r="S2" s="56" t="s">
        <v>46</v>
      </c>
      <c r="T2" s="56" t="s">
        <v>45</v>
      </c>
      <c r="U2" s="55" t="s">
        <v>124</v>
      </c>
      <c r="V2" s="55"/>
      <c r="W2" s="55"/>
      <c r="X2" s="55" t="s">
        <v>125</v>
      </c>
      <c r="Y2" s="55"/>
      <c r="Z2" s="55"/>
      <c r="AA2" s="23" t="s">
        <v>98</v>
      </c>
      <c r="AB2" s="23" t="s">
        <v>100</v>
      </c>
      <c r="AC2" s="23" t="s">
        <v>97</v>
      </c>
      <c r="AD2" s="56" t="s">
        <v>102</v>
      </c>
      <c r="AE2" s="56" t="s">
        <v>101</v>
      </c>
    </row>
    <row r="3" spans="2:31" x14ac:dyDescent="0.3">
      <c r="B3" s="57"/>
      <c r="C3" s="57"/>
      <c r="D3" s="57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7"/>
      <c r="O3" s="57"/>
      <c r="R3" s="57"/>
      <c r="S3" s="57"/>
      <c r="T3" s="57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7"/>
      <c r="AE3" s="57"/>
    </row>
    <row r="4" spans="2:31" x14ac:dyDescent="0.3">
      <c r="B4" s="27">
        <v>229</v>
      </c>
      <c r="C4" s="28" t="s">
        <v>381</v>
      </c>
      <c r="D4" s="28" t="s">
        <v>382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-19.719899999999999</v>
      </c>
      <c r="N4" s="30">
        <v>7.9077293233082699E-2</v>
      </c>
      <c r="O4" s="29">
        <v>1</v>
      </c>
      <c r="R4" s="27">
        <v>229</v>
      </c>
      <c r="S4" s="28" t="s">
        <v>381</v>
      </c>
      <c r="T4" s="28" t="s">
        <v>382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-19.7425</v>
      </c>
      <c r="AD4" s="30">
        <v>7.9167919799498748E-2</v>
      </c>
      <c r="AE4" s="29">
        <v>1</v>
      </c>
    </row>
    <row r="5" spans="2:31" x14ac:dyDescent="0.3">
      <c r="B5" s="27">
        <v>229</v>
      </c>
      <c r="C5" s="28" t="s">
        <v>383</v>
      </c>
      <c r="D5" s="28" t="s">
        <v>384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27.439900000000002</v>
      </c>
      <c r="N5" s="30">
        <v>0.11003468671679198</v>
      </c>
      <c r="O5" s="29">
        <v>1</v>
      </c>
      <c r="R5" s="27">
        <v>229</v>
      </c>
      <c r="S5" s="28" t="s">
        <v>383</v>
      </c>
      <c r="T5" s="28" t="s">
        <v>384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27.543399999999998</v>
      </c>
      <c r="AD5" s="30">
        <v>0.11044972431077693</v>
      </c>
      <c r="AE5" s="29">
        <v>1</v>
      </c>
    </row>
    <row r="6" spans="2:31" x14ac:dyDescent="0.3">
      <c r="B6" s="27">
        <v>230</v>
      </c>
      <c r="C6" s="28" t="s">
        <v>386</v>
      </c>
      <c r="D6" s="28" t="s">
        <v>382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-25.712399999999999</v>
      </c>
      <c r="N6" s="30">
        <v>0.10310736842105263</v>
      </c>
      <c r="O6" s="29">
        <v>1</v>
      </c>
      <c r="R6" s="27">
        <v>230</v>
      </c>
      <c r="S6" s="28" t="s">
        <v>386</v>
      </c>
      <c r="T6" s="28" t="s">
        <v>382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-25.808700000000002</v>
      </c>
      <c r="AD6" s="30">
        <v>0.10349353383458647</v>
      </c>
      <c r="AE6" s="29">
        <v>1</v>
      </c>
    </row>
    <row r="7" spans="2:31" x14ac:dyDescent="0.3">
      <c r="B7" s="27">
        <v>230</v>
      </c>
      <c r="C7" s="28" t="s">
        <v>387</v>
      </c>
      <c r="D7" s="28" t="s">
        <v>384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20.212299999999999</v>
      </c>
      <c r="N7" s="30">
        <v>8.1051829573934836E-2</v>
      </c>
      <c r="O7" s="29">
        <v>1</v>
      </c>
      <c r="R7" s="27">
        <v>230</v>
      </c>
      <c r="S7" s="28" t="s">
        <v>387</v>
      </c>
      <c r="T7" s="28" t="s">
        <v>384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20.2471</v>
      </c>
      <c r="AD7" s="30">
        <v>8.1191378446115278E-2</v>
      </c>
      <c r="AE7" s="29">
        <v>1</v>
      </c>
    </row>
    <row r="8" spans="2:31" x14ac:dyDescent="0.3">
      <c r="B8" s="27">
        <v>231</v>
      </c>
      <c r="C8" s="28" t="s">
        <v>388</v>
      </c>
      <c r="D8" s="28" t="s">
        <v>382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-22.3796</v>
      </c>
      <c r="N8" s="30">
        <v>8.9742756892230574E-2</v>
      </c>
      <c r="O8" s="29">
        <v>1</v>
      </c>
      <c r="R8" s="27">
        <v>231</v>
      </c>
      <c r="S8" s="28" t="s">
        <v>388</v>
      </c>
      <c r="T8" s="28" t="s">
        <v>382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-22.4392</v>
      </c>
      <c r="AD8" s="30">
        <v>8.998175438596491E-2</v>
      </c>
      <c r="AE8" s="29">
        <v>1</v>
      </c>
    </row>
    <row r="9" spans="2:31" x14ac:dyDescent="0.3">
      <c r="B9" s="27">
        <v>231</v>
      </c>
      <c r="C9" s="28" t="s">
        <v>389</v>
      </c>
      <c r="D9" s="28" t="s">
        <v>384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22.211600000000001</v>
      </c>
      <c r="N9" s="30">
        <v>8.9069072681704275E-2</v>
      </c>
      <c r="O9" s="29">
        <v>1</v>
      </c>
      <c r="R9" s="27">
        <v>231</v>
      </c>
      <c r="S9" s="28" t="s">
        <v>389</v>
      </c>
      <c r="T9" s="28" t="s">
        <v>384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22.283300000000001</v>
      </c>
      <c r="AD9" s="30">
        <v>8.9356591478696734E-2</v>
      </c>
      <c r="AE9" s="29">
        <v>1</v>
      </c>
    </row>
    <row r="10" spans="2:31" x14ac:dyDescent="0.3">
      <c r="B10" s="27">
        <v>232</v>
      </c>
      <c r="C10" s="28" t="s">
        <v>390</v>
      </c>
      <c r="D10" s="28" t="s">
        <v>382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-20.494700000000002</v>
      </c>
      <c r="N10" s="30">
        <v>8.2184260651629079E-2</v>
      </c>
      <c r="O10" s="29">
        <v>1</v>
      </c>
      <c r="R10" s="27">
        <v>232</v>
      </c>
      <c r="S10" s="28" t="s">
        <v>390</v>
      </c>
      <c r="T10" s="28" t="s">
        <v>382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-20.5185</v>
      </c>
      <c r="AD10" s="30">
        <v>8.22796992481203E-2</v>
      </c>
      <c r="AE10" s="29">
        <v>1</v>
      </c>
    </row>
    <row r="11" spans="2:31" x14ac:dyDescent="0.3">
      <c r="B11" s="27">
        <v>232</v>
      </c>
      <c r="C11" s="28" t="s">
        <v>391</v>
      </c>
      <c r="D11" s="28" t="s">
        <v>384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25.391300000000001</v>
      </c>
      <c r="N11" s="30">
        <v>0.10181974937343359</v>
      </c>
      <c r="O11" s="29">
        <v>1</v>
      </c>
      <c r="R11" s="27">
        <v>232</v>
      </c>
      <c r="S11" s="28" t="s">
        <v>391</v>
      </c>
      <c r="T11" s="28" t="s">
        <v>384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25.4986</v>
      </c>
      <c r="AD11" s="30">
        <v>0.10225002506265664</v>
      </c>
      <c r="AE11" s="29">
        <v>1</v>
      </c>
    </row>
    <row r="12" spans="2:31" x14ac:dyDescent="0.3">
      <c r="B12" s="27">
        <v>233</v>
      </c>
      <c r="C12" s="28" t="s">
        <v>393</v>
      </c>
      <c r="D12" s="28" t="s">
        <v>382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-25.672899999999998</v>
      </c>
      <c r="N12" s="30">
        <v>0.10294897243107769</v>
      </c>
      <c r="O12" s="29">
        <v>1</v>
      </c>
      <c r="R12" s="27">
        <v>233</v>
      </c>
      <c r="S12" s="28" t="s">
        <v>393</v>
      </c>
      <c r="T12" s="28" t="s">
        <v>382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-25.7807</v>
      </c>
      <c r="AD12" s="30">
        <v>0.10338125313283208</v>
      </c>
      <c r="AE12" s="29">
        <v>1</v>
      </c>
    </row>
    <row r="13" spans="2:31" x14ac:dyDescent="0.3">
      <c r="B13" s="27">
        <v>233</v>
      </c>
      <c r="C13" s="28" t="s">
        <v>394</v>
      </c>
      <c r="D13" s="28" t="s">
        <v>384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17.988499999999998</v>
      </c>
      <c r="N13" s="30">
        <v>7.2134335839598995E-2</v>
      </c>
      <c r="O13" s="29">
        <v>1</v>
      </c>
      <c r="R13" s="27">
        <v>233</v>
      </c>
      <c r="S13" s="28" t="s">
        <v>394</v>
      </c>
      <c r="T13" s="28" t="s">
        <v>384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18.008500000000002</v>
      </c>
      <c r="AD13" s="30">
        <v>7.2214536340852134E-2</v>
      </c>
      <c r="AE13" s="29">
        <v>1</v>
      </c>
    </row>
    <row r="14" spans="2:31" x14ac:dyDescent="0.3">
      <c r="B14" s="27">
        <v>211</v>
      </c>
      <c r="C14" s="28" t="s">
        <v>396</v>
      </c>
      <c r="D14" s="28" t="s">
        <v>382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-2.8199999999999999E-2</v>
      </c>
      <c r="J14" s="28">
        <v>-3.7600000000000001E-2</v>
      </c>
      <c r="K14" s="29">
        <v>300</v>
      </c>
      <c r="L14" s="29">
        <v>475</v>
      </c>
      <c r="M14" s="30">
        <v>-13.440200000000001</v>
      </c>
      <c r="N14" s="30">
        <v>5.3895538847117799E-2</v>
      </c>
      <c r="O14" s="29">
        <v>1</v>
      </c>
      <c r="R14" s="27">
        <v>211</v>
      </c>
      <c r="S14" s="28" t="s">
        <v>396</v>
      </c>
      <c r="T14" s="28" t="s">
        <v>382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-2.8199999999999999E-2</v>
      </c>
      <c r="Z14" s="28">
        <v>-3.7600000000000001E-2</v>
      </c>
      <c r="AA14" s="29">
        <v>300</v>
      </c>
      <c r="AB14" s="29">
        <v>475</v>
      </c>
      <c r="AC14" s="30">
        <v>-14.1089</v>
      </c>
      <c r="AD14" s="30">
        <v>5.657704260651629E-2</v>
      </c>
      <c r="AE14" s="29">
        <v>1</v>
      </c>
    </row>
    <row r="15" spans="2:31" x14ac:dyDescent="0.3">
      <c r="B15" s="27">
        <v>211</v>
      </c>
      <c r="C15" s="28" t="s">
        <v>397</v>
      </c>
      <c r="D15" s="28" t="s">
        <v>384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63.583399999999997</v>
      </c>
      <c r="N15" s="30">
        <v>0.25497102756892226</v>
      </c>
      <c r="O15" s="29">
        <v>1</v>
      </c>
      <c r="R15" s="27">
        <v>211</v>
      </c>
      <c r="S15" s="28" t="s">
        <v>397</v>
      </c>
      <c r="T15" s="28" t="s">
        <v>384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62.917900000000003</v>
      </c>
      <c r="AD15" s="30">
        <v>0.25230235588972433</v>
      </c>
      <c r="AE15" s="29">
        <v>1</v>
      </c>
    </row>
    <row r="16" spans="2:31" x14ac:dyDescent="0.3">
      <c r="B16" s="27">
        <v>214</v>
      </c>
      <c r="C16" s="28" t="s">
        <v>399</v>
      </c>
      <c r="D16" s="28" t="s">
        <v>382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-26.692499999999999</v>
      </c>
      <c r="N16" s="30">
        <v>0.1070375939849624</v>
      </c>
      <c r="O16" s="29">
        <v>1</v>
      </c>
      <c r="R16" s="27">
        <v>214</v>
      </c>
      <c r="S16" s="28" t="s">
        <v>399</v>
      </c>
      <c r="T16" s="28" t="s">
        <v>382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-27.666499999999999</v>
      </c>
      <c r="AD16" s="30">
        <v>0.11094335839598997</v>
      </c>
      <c r="AE16" s="29">
        <v>1</v>
      </c>
    </row>
    <row r="17" spans="2:31" x14ac:dyDescent="0.3">
      <c r="B17" s="27">
        <v>214</v>
      </c>
      <c r="C17" s="28" t="s">
        <v>400</v>
      </c>
      <c r="D17" s="28" t="s">
        <v>384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-2.8899999999999999E-2</v>
      </c>
      <c r="J17" s="28">
        <v>-3.85E-2</v>
      </c>
      <c r="K17" s="29">
        <v>300</v>
      </c>
      <c r="L17" s="29">
        <v>475</v>
      </c>
      <c r="M17" s="30">
        <v>86.283299999999997</v>
      </c>
      <c r="N17" s="30">
        <v>0.34599819548872179</v>
      </c>
      <c r="O17" s="29">
        <v>1</v>
      </c>
      <c r="R17" s="27">
        <v>214</v>
      </c>
      <c r="S17" s="28" t="s">
        <v>400</v>
      </c>
      <c r="T17" s="28" t="s">
        <v>384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-2.8899999999999999E-2</v>
      </c>
      <c r="Z17" s="28">
        <v>-3.85E-2</v>
      </c>
      <c r="AA17" s="29">
        <v>300</v>
      </c>
      <c r="AB17" s="29">
        <v>475</v>
      </c>
      <c r="AC17" s="30">
        <v>85.321100000000001</v>
      </c>
      <c r="AD17" s="30">
        <v>0.34213974937343361</v>
      </c>
      <c r="AE17" s="29">
        <v>1</v>
      </c>
    </row>
    <row r="18" spans="2:31" x14ac:dyDescent="0.3">
      <c r="B18" s="27">
        <v>217</v>
      </c>
      <c r="C18" s="28" t="s">
        <v>402</v>
      </c>
      <c r="D18" s="28" t="s">
        <v>382</v>
      </c>
      <c r="E18" s="28">
        <v>1E-4</v>
      </c>
      <c r="F18" s="28">
        <v>2.86E-2</v>
      </c>
      <c r="G18" s="28">
        <v>3.8100000000000002E-2</v>
      </c>
      <c r="H18" s="28">
        <v>-1E-4</v>
      </c>
      <c r="I18" s="28">
        <v>-2.8400000000000002E-2</v>
      </c>
      <c r="J18" s="28">
        <v>-3.78E-2</v>
      </c>
      <c r="K18" s="29">
        <v>300</v>
      </c>
      <c r="L18" s="29">
        <v>475</v>
      </c>
      <c r="M18" s="30">
        <v>-25.306999999999999</v>
      </c>
      <c r="N18" s="30">
        <v>0.10148170426065163</v>
      </c>
      <c r="O18" s="29">
        <v>1</v>
      </c>
      <c r="R18" s="27">
        <v>217</v>
      </c>
      <c r="S18" s="28" t="s">
        <v>402</v>
      </c>
      <c r="T18" s="28" t="s">
        <v>382</v>
      </c>
      <c r="U18" s="28">
        <v>1E-4</v>
      </c>
      <c r="V18" s="28">
        <v>2.86E-2</v>
      </c>
      <c r="W18" s="28">
        <v>3.8100000000000002E-2</v>
      </c>
      <c r="X18" s="28">
        <v>-1E-4</v>
      </c>
      <c r="Y18" s="28">
        <v>-2.8400000000000002E-2</v>
      </c>
      <c r="Z18" s="28">
        <v>-3.78E-2</v>
      </c>
      <c r="AA18" s="29">
        <v>300</v>
      </c>
      <c r="AB18" s="29">
        <v>475</v>
      </c>
      <c r="AC18" s="30">
        <v>-26.249700000000001</v>
      </c>
      <c r="AD18" s="30">
        <v>0.10526195488721805</v>
      </c>
      <c r="AE18" s="29">
        <v>1</v>
      </c>
    </row>
    <row r="19" spans="2:31" x14ac:dyDescent="0.3">
      <c r="B19" s="27">
        <v>217</v>
      </c>
      <c r="C19" s="28" t="s">
        <v>403</v>
      </c>
      <c r="D19" s="28" t="s">
        <v>384</v>
      </c>
      <c r="E19" s="28">
        <v>1E-4</v>
      </c>
      <c r="F19" s="28">
        <v>2.8500000000000001E-2</v>
      </c>
      <c r="G19" s="28">
        <v>3.7999999999999999E-2</v>
      </c>
      <c r="H19" s="28">
        <v>-1E-4</v>
      </c>
      <c r="I19" s="28">
        <v>-2.8500000000000001E-2</v>
      </c>
      <c r="J19" s="28">
        <v>-3.7999999999999999E-2</v>
      </c>
      <c r="K19" s="29">
        <v>300</v>
      </c>
      <c r="L19" s="29">
        <v>475</v>
      </c>
      <c r="M19" s="30">
        <v>90.122500000000002</v>
      </c>
      <c r="N19" s="30">
        <v>0.36139348370927316</v>
      </c>
      <c r="O19" s="29">
        <v>1</v>
      </c>
      <c r="R19" s="27">
        <v>217</v>
      </c>
      <c r="S19" s="28" t="s">
        <v>403</v>
      </c>
      <c r="T19" s="28" t="s">
        <v>384</v>
      </c>
      <c r="U19" s="28">
        <v>1E-4</v>
      </c>
      <c r="V19" s="28">
        <v>2.8500000000000001E-2</v>
      </c>
      <c r="W19" s="28">
        <v>3.7999999999999999E-2</v>
      </c>
      <c r="X19" s="28">
        <v>-1E-4</v>
      </c>
      <c r="Y19" s="28">
        <v>-2.8500000000000001E-2</v>
      </c>
      <c r="Z19" s="28">
        <v>-3.7999999999999999E-2</v>
      </c>
      <c r="AA19" s="29">
        <v>300</v>
      </c>
      <c r="AB19" s="29">
        <v>475</v>
      </c>
      <c r="AC19" s="30">
        <v>89.1755</v>
      </c>
      <c r="AD19" s="30">
        <v>0.35759598997493736</v>
      </c>
      <c r="AE19" s="29">
        <v>1</v>
      </c>
    </row>
    <row r="20" spans="2:31" x14ac:dyDescent="0.3">
      <c r="B20" s="27">
        <v>220</v>
      </c>
      <c r="C20" s="28" t="s">
        <v>405</v>
      </c>
      <c r="D20" s="28" t="s">
        <v>382</v>
      </c>
      <c r="E20" s="28">
        <v>1E-4</v>
      </c>
      <c r="F20" s="28">
        <v>2.86E-2</v>
      </c>
      <c r="G20" s="28">
        <v>3.8100000000000002E-2</v>
      </c>
      <c r="H20" s="28">
        <v>-1E-4</v>
      </c>
      <c r="I20" s="28">
        <v>-2.8400000000000002E-2</v>
      </c>
      <c r="J20" s="28">
        <v>-3.78E-2</v>
      </c>
      <c r="K20" s="29">
        <v>300</v>
      </c>
      <c r="L20" s="29">
        <v>475</v>
      </c>
      <c r="M20" s="30">
        <v>-24.9879</v>
      </c>
      <c r="N20" s="30">
        <v>0.1002021052631579</v>
      </c>
      <c r="O20" s="29">
        <v>1</v>
      </c>
      <c r="R20" s="27">
        <v>220</v>
      </c>
      <c r="S20" s="28" t="s">
        <v>405</v>
      </c>
      <c r="T20" s="28" t="s">
        <v>382</v>
      </c>
      <c r="U20" s="28">
        <v>1E-4</v>
      </c>
      <c r="V20" s="28">
        <v>2.86E-2</v>
      </c>
      <c r="W20" s="28">
        <v>3.8100000000000002E-2</v>
      </c>
      <c r="X20" s="28">
        <v>-1E-4</v>
      </c>
      <c r="Y20" s="28">
        <v>-2.8400000000000002E-2</v>
      </c>
      <c r="Z20" s="28">
        <v>-3.78E-2</v>
      </c>
      <c r="AA20" s="29">
        <v>300</v>
      </c>
      <c r="AB20" s="29">
        <v>475</v>
      </c>
      <c r="AC20" s="30">
        <v>-25.931899999999999</v>
      </c>
      <c r="AD20" s="30">
        <v>0.10398756892230576</v>
      </c>
      <c r="AE20" s="29">
        <v>1</v>
      </c>
    </row>
    <row r="21" spans="2:31" x14ac:dyDescent="0.3">
      <c r="B21" s="27">
        <v>220</v>
      </c>
      <c r="C21" s="28" t="s">
        <v>406</v>
      </c>
      <c r="D21" s="28" t="s">
        <v>384</v>
      </c>
      <c r="E21" s="28">
        <v>1E-4</v>
      </c>
      <c r="F21" s="28">
        <v>2.8500000000000001E-2</v>
      </c>
      <c r="G21" s="28">
        <v>3.7999999999999999E-2</v>
      </c>
      <c r="H21" s="28">
        <v>-1E-4</v>
      </c>
      <c r="I21" s="28">
        <v>-2.8500000000000001E-2</v>
      </c>
      <c r="J21" s="28">
        <v>-3.7999999999999999E-2</v>
      </c>
      <c r="K21" s="29">
        <v>300</v>
      </c>
      <c r="L21" s="29">
        <v>475</v>
      </c>
      <c r="M21" s="30">
        <v>89.763800000000003</v>
      </c>
      <c r="N21" s="30">
        <v>0.35995508771929824</v>
      </c>
      <c r="O21" s="29">
        <v>1</v>
      </c>
      <c r="R21" s="27">
        <v>220</v>
      </c>
      <c r="S21" s="28" t="s">
        <v>406</v>
      </c>
      <c r="T21" s="28" t="s">
        <v>384</v>
      </c>
      <c r="U21" s="28">
        <v>1E-4</v>
      </c>
      <c r="V21" s="28">
        <v>2.8500000000000001E-2</v>
      </c>
      <c r="W21" s="28">
        <v>3.7999999999999999E-2</v>
      </c>
      <c r="X21" s="28">
        <v>-1E-4</v>
      </c>
      <c r="Y21" s="28">
        <v>-2.8500000000000001E-2</v>
      </c>
      <c r="Z21" s="28">
        <v>-3.7999999999999999E-2</v>
      </c>
      <c r="AA21" s="29">
        <v>300</v>
      </c>
      <c r="AB21" s="29">
        <v>475</v>
      </c>
      <c r="AC21" s="30">
        <v>88.815299999999993</v>
      </c>
      <c r="AD21" s="30">
        <v>0.35615157894736837</v>
      </c>
      <c r="AE21" s="29">
        <v>1</v>
      </c>
    </row>
    <row r="22" spans="2:31" x14ac:dyDescent="0.3">
      <c r="B22" s="27">
        <v>223</v>
      </c>
      <c r="C22" s="28" t="s">
        <v>408</v>
      </c>
      <c r="D22" s="28" t="s">
        <v>382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-24.543700000000001</v>
      </c>
      <c r="N22" s="30">
        <v>9.8420852130325823E-2</v>
      </c>
      <c r="O22" s="29">
        <v>1</v>
      </c>
      <c r="R22" s="27">
        <v>223</v>
      </c>
      <c r="S22" s="28" t="s">
        <v>408</v>
      </c>
      <c r="T22" s="28" t="s">
        <v>382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-25.517700000000001</v>
      </c>
      <c r="AD22" s="30">
        <v>0.10232661654135339</v>
      </c>
      <c r="AE22" s="29">
        <v>1</v>
      </c>
    </row>
    <row r="23" spans="2:31" x14ac:dyDescent="0.3">
      <c r="B23" s="27">
        <v>223</v>
      </c>
      <c r="C23" s="28" t="s">
        <v>409</v>
      </c>
      <c r="D23" s="28" t="s">
        <v>384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-2.8899999999999999E-2</v>
      </c>
      <c r="J23" s="28">
        <v>-3.85E-2</v>
      </c>
      <c r="K23" s="29">
        <v>300</v>
      </c>
      <c r="L23" s="29">
        <v>475</v>
      </c>
      <c r="M23" s="30">
        <v>84.123699999999999</v>
      </c>
      <c r="N23" s="30">
        <v>0.3373381453634085</v>
      </c>
      <c r="O23" s="29">
        <v>1</v>
      </c>
      <c r="R23" s="27">
        <v>223</v>
      </c>
      <c r="S23" s="28" t="s">
        <v>409</v>
      </c>
      <c r="T23" s="28" t="s">
        <v>384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-2.8899999999999999E-2</v>
      </c>
      <c r="Z23" s="28">
        <v>-3.85E-2</v>
      </c>
      <c r="AA23" s="29">
        <v>300</v>
      </c>
      <c r="AB23" s="29">
        <v>475</v>
      </c>
      <c r="AC23" s="30">
        <v>83.171499999999995</v>
      </c>
      <c r="AD23" s="30">
        <v>0.33351979949874688</v>
      </c>
      <c r="AE23" s="29">
        <v>1</v>
      </c>
    </row>
    <row r="24" spans="2:31" x14ac:dyDescent="0.3">
      <c r="B24" s="27">
        <v>226</v>
      </c>
      <c r="C24" s="28" t="s">
        <v>411</v>
      </c>
      <c r="D24" s="28" t="s">
        <v>382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-2.8199999999999999E-2</v>
      </c>
      <c r="J24" s="28">
        <v>-3.7600000000000001E-2</v>
      </c>
      <c r="K24" s="29">
        <v>300</v>
      </c>
      <c r="L24" s="29">
        <v>475</v>
      </c>
      <c r="M24" s="30">
        <v>-11.2294</v>
      </c>
      <c r="N24" s="30">
        <v>4.5030175438596491E-2</v>
      </c>
      <c r="O24" s="29">
        <v>1</v>
      </c>
      <c r="R24" s="27">
        <v>226</v>
      </c>
      <c r="S24" s="28" t="s">
        <v>411</v>
      </c>
      <c r="T24" s="28" t="s">
        <v>382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-2.8199999999999999E-2</v>
      </c>
      <c r="Z24" s="28">
        <v>-3.7600000000000001E-2</v>
      </c>
      <c r="AA24" s="29">
        <v>300</v>
      </c>
      <c r="AB24" s="29">
        <v>475</v>
      </c>
      <c r="AC24" s="30">
        <v>-11.904</v>
      </c>
      <c r="AD24" s="30">
        <v>4.7735338345864659E-2</v>
      </c>
      <c r="AE24" s="29">
        <v>1</v>
      </c>
    </row>
    <row r="25" spans="2:31" x14ac:dyDescent="0.3">
      <c r="B25" s="27">
        <v>226</v>
      </c>
      <c r="C25" s="28" t="s">
        <v>412</v>
      </c>
      <c r="D25" s="28" t="s">
        <v>384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61.142099999999999</v>
      </c>
      <c r="N25" s="30">
        <v>0.24518135338345864</v>
      </c>
      <c r="O25" s="29">
        <v>1</v>
      </c>
      <c r="R25" s="27">
        <v>226</v>
      </c>
      <c r="S25" s="28" t="s">
        <v>412</v>
      </c>
      <c r="T25" s="28" t="s">
        <v>384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60.459699999999998</v>
      </c>
      <c r="AD25" s="30">
        <v>0.24244491228070175</v>
      </c>
      <c r="AE25" s="29">
        <v>1</v>
      </c>
    </row>
    <row r="26" spans="2:31" x14ac:dyDescent="0.3">
      <c r="B26" s="27">
        <v>234</v>
      </c>
      <c r="C26" s="28" t="s">
        <v>414</v>
      </c>
      <c r="D26" s="28" t="s">
        <v>382</v>
      </c>
      <c r="E26" s="28">
        <v>1E-4</v>
      </c>
      <c r="F26" s="28">
        <v>2.8000000000000001E-2</v>
      </c>
      <c r="G26" s="28">
        <v>3.73E-2</v>
      </c>
      <c r="H26" s="28">
        <v>-1E-4</v>
      </c>
      <c r="I26" s="28">
        <v>-2.7799999999999998E-2</v>
      </c>
      <c r="J26" s="28">
        <v>-3.6999999999999998E-2</v>
      </c>
      <c r="K26" s="29">
        <v>300</v>
      </c>
      <c r="L26" s="29">
        <v>475</v>
      </c>
      <c r="M26" s="30">
        <v>-36.5246</v>
      </c>
      <c r="N26" s="30">
        <v>0.14646456140350878</v>
      </c>
      <c r="O26" s="29">
        <v>1</v>
      </c>
      <c r="R26" s="27">
        <v>234</v>
      </c>
      <c r="S26" s="28" t="s">
        <v>414</v>
      </c>
      <c r="T26" s="28" t="s">
        <v>382</v>
      </c>
      <c r="U26" s="28">
        <v>1E-4</v>
      </c>
      <c r="V26" s="28">
        <v>2.8000000000000001E-2</v>
      </c>
      <c r="W26" s="28">
        <v>3.73E-2</v>
      </c>
      <c r="X26" s="28">
        <v>-1E-4</v>
      </c>
      <c r="Y26" s="28">
        <v>-2.7799999999999998E-2</v>
      </c>
      <c r="Z26" s="28">
        <v>-3.6999999999999998E-2</v>
      </c>
      <c r="AA26" s="29">
        <v>300</v>
      </c>
      <c r="AB26" s="29">
        <v>475</v>
      </c>
      <c r="AC26" s="30">
        <v>-36.7727</v>
      </c>
      <c r="AD26" s="30">
        <v>0.14745944862155388</v>
      </c>
      <c r="AE26" s="29">
        <v>1</v>
      </c>
    </row>
    <row r="27" spans="2:31" x14ac:dyDescent="0.3">
      <c r="B27" s="27">
        <v>234</v>
      </c>
      <c r="C27" s="28" t="s">
        <v>415</v>
      </c>
      <c r="D27" s="28" t="s">
        <v>384</v>
      </c>
      <c r="E27" s="28">
        <v>1E-4</v>
      </c>
      <c r="F27" s="28">
        <v>2.7900000000000001E-2</v>
      </c>
      <c r="G27" s="28">
        <v>3.7199999999999997E-2</v>
      </c>
      <c r="H27" s="28">
        <v>-1E-4</v>
      </c>
      <c r="I27" s="28">
        <v>-2.7900000000000001E-2</v>
      </c>
      <c r="J27" s="28">
        <v>-3.7199999999999997E-2</v>
      </c>
      <c r="K27" s="29">
        <v>300</v>
      </c>
      <c r="L27" s="29">
        <v>475</v>
      </c>
      <c r="M27" s="30">
        <v>61.142099999999999</v>
      </c>
      <c r="N27" s="30">
        <v>0.24518135338345864</v>
      </c>
      <c r="O27" s="29">
        <v>1</v>
      </c>
      <c r="R27" s="27">
        <v>234</v>
      </c>
      <c r="S27" s="28" t="s">
        <v>415</v>
      </c>
      <c r="T27" s="28" t="s">
        <v>384</v>
      </c>
      <c r="U27" s="28">
        <v>1E-4</v>
      </c>
      <c r="V27" s="28">
        <v>2.7900000000000001E-2</v>
      </c>
      <c r="W27" s="28">
        <v>3.7199999999999997E-2</v>
      </c>
      <c r="X27" s="28">
        <v>-1E-4</v>
      </c>
      <c r="Y27" s="28">
        <v>-2.7900000000000001E-2</v>
      </c>
      <c r="Z27" s="28">
        <v>-3.7199999999999997E-2</v>
      </c>
      <c r="AA27" s="29">
        <v>300</v>
      </c>
      <c r="AB27" s="29">
        <v>475</v>
      </c>
      <c r="AC27" s="30">
        <v>60.459699999999998</v>
      </c>
      <c r="AD27" s="30">
        <v>0.24244491228070175</v>
      </c>
      <c r="AE27" s="29">
        <v>1</v>
      </c>
    </row>
    <row r="28" spans="2:31" x14ac:dyDescent="0.3">
      <c r="B28" s="27">
        <v>235</v>
      </c>
      <c r="C28" s="28" t="s">
        <v>417</v>
      </c>
      <c r="D28" s="28" t="s">
        <v>382</v>
      </c>
      <c r="E28" s="28">
        <v>1E-4</v>
      </c>
      <c r="F28" s="28">
        <v>2.7900000000000001E-2</v>
      </c>
      <c r="G28" s="28">
        <v>3.7199999999999997E-2</v>
      </c>
      <c r="H28" s="28">
        <v>-1E-4</v>
      </c>
      <c r="I28" s="28">
        <v>-2.7900000000000001E-2</v>
      </c>
      <c r="J28" s="28">
        <v>-3.7199999999999997E-2</v>
      </c>
      <c r="K28" s="29">
        <v>300</v>
      </c>
      <c r="L28" s="29">
        <v>475</v>
      </c>
      <c r="M28" s="30">
        <v>-37.360599999999998</v>
      </c>
      <c r="N28" s="30">
        <v>0.14981694235588972</v>
      </c>
      <c r="O28" s="29">
        <v>1</v>
      </c>
      <c r="R28" s="27">
        <v>235</v>
      </c>
      <c r="S28" s="28" t="s">
        <v>417</v>
      </c>
      <c r="T28" s="28" t="s">
        <v>382</v>
      </c>
      <c r="U28" s="28">
        <v>1E-4</v>
      </c>
      <c r="V28" s="28">
        <v>2.7900000000000001E-2</v>
      </c>
      <c r="W28" s="28">
        <v>3.7199999999999997E-2</v>
      </c>
      <c r="X28" s="28">
        <v>-1E-4</v>
      </c>
      <c r="Y28" s="28">
        <v>-2.7900000000000001E-2</v>
      </c>
      <c r="Z28" s="28">
        <v>-3.7199999999999997E-2</v>
      </c>
      <c r="AA28" s="29">
        <v>300</v>
      </c>
      <c r="AB28" s="29">
        <v>475</v>
      </c>
      <c r="AC28" s="30">
        <v>-37.177599999999998</v>
      </c>
      <c r="AD28" s="30">
        <v>0.14908310776942355</v>
      </c>
      <c r="AE28" s="29">
        <v>1</v>
      </c>
    </row>
    <row r="29" spans="2:31" x14ac:dyDescent="0.3">
      <c r="B29" s="27">
        <v>235</v>
      </c>
      <c r="C29" s="28" t="s">
        <v>418</v>
      </c>
      <c r="D29" s="28" t="s">
        <v>384</v>
      </c>
      <c r="E29" s="28">
        <v>1E-4</v>
      </c>
      <c r="F29" s="28">
        <v>2.7900000000000001E-2</v>
      </c>
      <c r="G29" s="28">
        <v>3.7199999999999997E-2</v>
      </c>
      <c r="H29" s="28">
        <v>-1E-4</v>
      </c>
      <c r="I29" s="28">
        <v>-2.7900000000000001E-2</v>
      </c>
      <c r="J29" s="28">
        <v>-3.7199999999999997E-2</v>
      </c>
      <c r="K29" s="29">
        <v>300</v>
      </c>
      <c r="L29" s="29">
        <v>475</v>
      </c>
      <c r="M29" s="30">
        <v>61.142099999999999</v>
      </c>
      <c r="N29" s="30">
        <v>0.24518135338345864</v>
      </c>
      <c r="O29" s="29">
        <v>1</v>
      </c>
      <c r="R29" s="27">
        <v>235</v>
      </c>
      <c r="S29" s="28" t="s">
        <v>418</v>
      </c>
      <c r="T29" s="28" t="s">
        <v>384</v>
      </c>
      <c r="U29" s="28">
        <v>1E-4</v>
      </c>
      <c r="V29" s="28">
        <v>2.7900000000000001E-2</v>
      </c>
      <c r="W29" s="28">
        <v>3.7199999999999997E-2</v>
      </c>
      <c r="X29" s="28">
        <v>-1E-4</v>
      </c>
      <c r="Y29" s="28">
        <v>-2.7900000000000001E-2</v>
      </c>
      <c r="Z29" s="28">
        <v>-3.7199999999999997E-2</v>
      </c>
      <c r="AA29" s="29">
        <v>300</v>
      </c>
      <c r="AB29" s="29">
        <v>475</v>
      </c>
      <c r="AC29" s="30">
        <v>60.459699999999998</v>
      </c>
      <c r="AD29" s="30">
        <v>0.24244491228070175</v>
      </c>
      <c r="AE29" s="29">
        <v>1</v>
      </c>
    </row>
    <row r="30" spans="2:31" x14ac:dyDescent="0.3">
      <c r="B30" s="27">
        <v>236</v>
      </c>
      <c r="C30" s="28" t="s">
        <v>419</v>
      </c>
      <c r="D30" s="28" t="s">
        <v>382</v>
      </c>
      <c r="E30" s="28">
        <v>1E-4</v>
      </c>
      <c r="F30" s="28">
        <v>2.7900000000000001E-2</v>
      </c>
      <c r="G30" s="28">
        <v>3.7199999999999997E-2</v>
      </c>
      <c r="H30" s="28">
        <v>-1E-4</v>
      </c>
      <c r="I30" s="28">
        <v>-2.7900000000000001E-2</v>
      </c>
      <c r="J30" s="28">
        <v>-3.7199999999999997E-2</v>
      </c>
      <c r="K30" s="29">
        <v>300</v>
      </c>
      <c r="L30" s="29">
        <v>475</v>
      </c>
      <c r="M30" s="30">
        <v>-39.614899999999999</v>
      </c>
      <c r="N30" s="30">
        <v>0.15885674185463661</v>
      </c>
      <c r="O30" s="29">
        <v>1</v>
      </c>
      <c r="R30" s="27">
        <v>236</v>
      </c>
      <c r="S30" s="28" t="s">
        <v>419</v>
      </c>
      <c r="T30" s="28" t="s">
        <v>382</v>
      </c>
      <c r="U30" s="28">
        <v>1E-4</v>
      </c>
      <c r="V30" s="28">
        <v>2.7900000000000001E-2</v>
      </c>
      <c r="W30" s="28">
        <v>3.7199999999999997E-2</v>
      </c>
      <c r="X30" s="28">
        <v>-1E-4</v>
      </c>
      <c r="Y30" s="28">
        <v>-2.7900000000000001E-2</v>
      </c>
      <c r="Z30" s="28">
        <v>-3.7199999999999997E-2</v>
      </c>
      <c r="AA30" s="29">
        <v>300</v>
      </c>
      <c r="AB30" s="29">
        <v>475</v>
      </c>
      <c r="AC30" s="30">
        <v>-39.627499999999998</v>
      </c>
      <c r="AD30" s="30">
        <v>0.15890726817042605</v>
      </c>
      <c r="AE30" s="29">
        <v>1</v>
      </c>
    </row>
    <row r="31" spans="2:31" x14ac:dyDescent="0.3">
      <c r="B31" s="27">
        <v>236</v>
      </c>
      <c r="C31" s="28" t="s">
        <v>420</v>
      </c>
      <c r="D31" s="28" t="s">
        <v>384</v>
      </c>
      <c r="E31" s="28">
        <v>1E-4</v>
      </c>
      <c r="F31" s="28">
        <v>2.7900000000000001E-2</v>
      </c>
      <c r="G31" s="28">
        <v>3.7199999999999997E-2</v>
      </c>
      <c r="H31" s="28">
        <v>-1E-4</v>
      </c>
      <c r="I31" s="28">
        <v>-2.7900000000000001E-2</v>
      </c>
      <c r="J31" s="28">
        <v>-3.7199999999999997E-2</v>
      </c>
      <c r="K31" s="29">
        <v>300</v>
      </c>
      <c r="L31" s="29">
        <v>475</v>
      </c>
      <c r="M31" s="30">
        <v>61.142099999999999</v>
      </c>
      <c r="N31" s="30">
        <v>0.24518135338345864</v>
      </c>
      <c r="O31" s="29">
        <v>1</v>
      </c>
      <c r="R31" s="27">
        <v>236</v>
      </c>
      <c r="S31" s="28" t="s">
        <v>420</v>
      </c>
      <c r="T31" s="28" t="s">
        <v>384</v>
      </c>
      <c r="U31" s="28">
        <v>1E-4</v>
      </c>
      <c r="V31" s="28">
        <v>2.7900000000000001E-2</v>
      </c>
      <c r="W31" s="28">
        <v>3.7199999999999997E-2</v>
      </c>
      <c r="X31" s="28">
        <v>-1E-4</v>
      </c>
      <c r="Y31" s="28">
        <v>-2.7900000000000001E-2</v>
      </c>
      <c r="Z31" s="28">
        <v>-3.7199999999999997E-2</v>
      </c>
      <c r="AA31" s="29">
        <v>300</v>
      </c>
      <c r="AB31" s="29">
        <v>475</v>
      </c>
      <c r="AC31" s="30">
        <v>60.459699999999998</v>
      </c>
      <c r="AD31" s="30">
        <v>0.24244491228070175</v>
      </c>
      <c r="AE31" s="29">
        <v>1</v>
      </c>
    </row>
    <row r="32" spans="2:31" x14ac:dyDescent="0.3">
      <c r="B32" s="27">
        <v>237</v>
      </c>
      <c r="C32" s="28" t="s">
        <v>421</v>
      </c>
      <c r="D32" s="28" t="s">
        <v>382</v>
      </c>
      <c r="E32" s="28">
        <v>1E-4</v>
      </c>
      <c r="F32" s="28">
        <v>2.7900000000000001E-2</v>
      </c>
      <c r="G32" s="28">
        <v>3.7199999999999997E-2</v>
      </c>
      <c r="H32" s="28">
        <v>-1E-4</v>
      </c>
      <c r="I32" s="28">
        <v>-2.7900000000000001E-2</v>
      </c>
      <c r="J32" s="28">
        <v>-3.7199999999999997E-2</v>
      </c>
      <c r="K32" s="29">
        <v>300</v>
      </c>
      <c r="L32" s="29">
        <v>475</v>
      </c>
      <c r="M32" s="30">
        <v>-40.221800000000002</v>
      </c>
      <c r="N32" s="30">
        <v>0.16129042606516292</v>
      </c>
      <c r="O32" s="29">
        <v>1</v>
      </c>
      <c r="R32" s="27">
        <v>237</v>
      </c>
      <c r="S32" s="28" t="s">
        <v>421</v>
      </c>
      <c r="T32" s="28" t="s">
        <v>382</v>
      </c>
      <c r="U32" s="28">
        <v>1E-4</v>
      </c>
      <c r="V32" s="28">
        <v>2.7900000000000001E-2</v>
      </c>
      <c r="W32" s="28">
        <v>3.7199999999999997E-2</v>
      </c>
      <c r="X32" s="28">
        <v>-1E-4</v>
      </c>
      <c r="Y32" s="28">
        <v>-2.7900000000000001E-2</v>
      </c>
      <c r="Z32" s="28">
        <v>-3.7199999999999997E-2</v>
      </c>
      <c r="AA32" s="29">
        <v>300</v>
      </c>
      <c r="AB32" s="29">
        <v>475</v>
      </c>
      <c r="AC32" s="30">
        <v>-40.400700000000001</v>
      </c>
      <c r="AD32" s="30">
        <v>0.16200781954887217</v>
      </c>
      <c r="AE32" s="29">
        <v>1</v>
      </c>
    </row>
    <row r="33" spans="2:31" x14ac:dyDescent="0.3">
      <c r="B33" s="27">
        <v>237</v>
      </c>
      <c r="C33" s="28" t="s">
        <v>422</v>
      </c>
      <c r="D33" s="28" t="s">
        <v>384</v>
      </c>
      <c r="E33" s="28">
        <v>1E-4</v>
      </c>
      <c r="F33" s="28">
        <v>2.7900000000000001E-2</v>
      </c>
      <c r="G33" s="28">
        <v>3.7199999999999997E-2</v>
      </c>
      <c r="H33" s="28">
        <v>-1E-4</v>
      </c>
      <c r="I33" s="28">
        <v>-2.7900000000000001E-2</v>
      </c>
      <c r="J33" s="28">
        <v>-3.7199999999999997E-2</v>
      </c>
      <c r="K33" s="29">
        <v>300</v>
      </c>
      <c r="L33" s="29">
        <v>475</v>
      </c>
      <c r="M33" s="30">
        <v>61.142099999999999</v>
      </c>
      <c r="N33" s="30">
        <v>0.24518135338345864</v>
      </c>
      <c r="O33" s="29">
        <v>1</v>
      </c>
      <c r="R33" s="27">
        <v>237</v>
      </c>
      <c r="S33" s="28" t="s">
        <v>422</v>
      </c>
      <c r="T33" s="28" t="s">
        <v>384</v>
      </c>
      <c r="U33" s="28">
        <v>1E-4</v>
      </c>
      <c r="V33" s="28">
        <v>2.7900000000000001E-2</v>
      </c>
      <c r="W33" s="28">
        <v>3.7199999999999997E-2</v>
      </c>
      <c r="X33" s="28">
        <v>-1E-4</v>
      </c>
      <c r="Y33" s="28">
        <v>-2.7900000000000001E-2</v>
      </c>
      <c r="Z33" s="28">
        <v>-3.7199999999999997E-2</v>
      </c>
      <c r="AA33" s="29">
        <v>300</v>
      </c>
      <c r="AB33" s="29">
        <v>475</v>
      </c>
      <c r="AC33" s="30">
        <v>60.459699999999998</v>
      </c>
      <c r="AD33" s="30">
        <v>0.24244491228070175</v>
      </c>
      <c r="AE33" s="29">
        <v>1</v>
      </c>
    </row>
    <row r="34" spans="2:31" x14ac:dyDescent="0.3">
      <c r="B34" s="27">
        <v>238</v>
      </c>
      <c r="C34" s="28" t="s">
        <v>424</v>
      </c>
      <c r="D34" s="28" t="s">
        <v>382</v>
      </c>
      <c r="E34" s="28">
        <v>1E-4</v>
      </c>
      <c r="F34" s="28">
        <v>2.7900000000000001E-2</v>
      </c>
      <c r="G34" s="28">
        <v>3.7199999999999997E-2</v>
      </c>
      <c r="H34" s="28">
        <v>-1E-4</v>
      </c>
      <c r="I34" s="28">
        <v>-2.7900000000000001E-2</v>
      </c>
      <c r="J34" s="28">
        <v>-3.7199999999999997E-2</v>
      </c>
      <c r="K34" s="29">
        <v>300</v>
      </c>
      <c r="L34" s="29">
        <v>475</v>
      </c>
      <c r="M34" s="30">
        <v>-36.481499999999997</v>
      </c>
      <c r="N34" s="30">
        <v>0.14629172932330828</v>
      </c>
      <c r="O34" s="29">
        <v>1</v>
      </c>
      <c r="R34" s="27">
        <v>238</v>
      </c>
      <c r="S34" s="28" t="s">
        <v>424</v>
      </c>
      <c r="T34" s="28" t="s">
        <v>382</v>
      </c>
      <c r="U34" s="28">
        <v>1E-4</v>
      </c>
      <c r="V34" s="28">
        <v>2.7900000000000001E-2</v>
      </c>
      <c r="W34" s="28">
        <v>3.7199999999999997E-2</v>
      </c>
      <c r="X34" s="28">
        <v>-1E-4</v>
      </c>
      <c r="Y34" s="28">
        <v>-2.7900000000000001E-2</v>
      </c>
      <c r="Z34" s="28">
        <v>-3.7199999999999997E-2</v>
      </c>
      <c r="AA34" s="29">
        <v>300</v>
      </c>
      <c r="AB34" s="29">
        <v>475</v>
      </c>
      <c r="AC34" s="30">
        <v>-36.285299999999999</v>
      </c>
      <c r="AD34" s="30">
        <v>0.14550496240601504</v>
      </c>
      <c r="AE34" s="29">
        <v>1</v>
      </c>
    </row>
    <row r="35" spans="2:31" x14ac:dyDescent="0.3">
      <c r="B35" s="27">
        <v>238</v>
      </c>
      <c r="C35" s="28" t="s">
        <v>425</v>
      </c>
      <c r="D35" s="28" t="s">
        <v>384</v>
      </c>
      <c r="E35" s="28">
        <v>1E-4</v>
      </c>
      <c r="F35" s="28">
        <v>2.8000000000000001E-2</v>
      </c>
      <c r="G35" s="28">
        <v>3.73E-2</v>
      </c>
      <c r="H35" s="28">
        <v>-1E-4</v>
      </c>
      <c r="I35" s="28">
        <v>-2.7799999999999998E-2</v>
      </c>
      <c r="J35" s="28">
        <v>-3.6999999999999998E-2</v>
      </c>
      <c r="K35" s="29">
        <v>300</v>
      </c>
      <c r="L35" s="29">
        <v>475</v>
      </c>
      <c r="M35" s="30">
        <v>61.142099999999999</v>
      </c>
      <c r="N35" s="30">
        <v>0.24518135338345864</v>
      </c>
      <c r="O35" s="29">
        <v>1</v>
      </c>
      <c r="R35" s="27">
        <v>238</v>
      </c>
      <c r="S35" s="28" t="s">
        <v>425</v>
      </c>
      <c r="T35" s="28" t="s">
        <v>384</v>
      </c>
      <c r="U35" s="28">
        <v>1E-4</v>
      </c>
      <c r="V35" s="28">
        <v>2.8000000000000001E-2</v>
      </c>
      <c r="W35" s="28">
        <v>3.73E-2</v>
      </c>
      <c r="X35" s="28">
        <v>-1E-4</v>
      </c>
      <c r="Y35" s="28">
        <v>-2.7799999999999998E-2</v>
      </c>
      <c r="Z35" s="28">
        <v>-3.6999999999999998E-2</v>
      </c>
      <c r="AA35" s="29">
        <v>300</v>
      </c>
      <c r="AB35" s="29">
        <v>475</v>
      </c>
      <c r="AC35" s="30">
        <v>60.459699999999998</v>
      </c>
      <c r="AD35" s="30">
        <v>0.24244491228070175</v>
      </c>
      <c r="AE35" s="29">
        <v>1</v>
      </c>
    </row>
    <row r="36" spans="2:31" x14ac:dyDescent="0.3">
      <c r="B36" s="27">
        <v>212</v>
      </c>
      <c r="C36" s="28" t="s">
        <v>427</v>
      </c>
      <c r="D36" s="28" t="s">
        <v>382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-13.075699999999999</v>
      </c>
      <c r="N36" s="30">
        <v>5.2433884711779441E-2</v>
      </c>
      <c r="O36" s="29">
        <v>1</v>
      </c>
      <c r="R36" s="27">
        <v>212</v>
      </c>
      <c r="S36" s="28" t="s">
        <v>427</v>
      </c>
      <c r="T36" s="28" t="s">
        <v>382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-13.844200000000001</v>
      </c>
      <c r="AD36" s="30">
        <v>5.5515588972431078E-2</v>
      </c>
      <c r="AE36" s="29">
        <v>1</v>
      </c>
    </row>
    <row r="37" spans="2:31" x14ac:dyDescent="0.3">
      <c r="B37" s="27">
        <v>212</v>
      </c>
      <c r="C37" s="28" t="s">
        <v>428</v>
      </c>
      <c r="D37" s="28" t="s">
        <v>384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61.142099999999999</v>
      </c>
      <c r="N37" s="30">
        <v>0.24518135338345864</v>
      </c>
      <c r="O37" s="29">
        <v>1</v>
      </c>
      <c r="R37" s="27">
        <v>212</v>
      </c>
      <c r="S37" s="28" t="s">
        <v>428</v>
      </c>
      <c r="T37" s="28" t="s">
        <v>384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63.545299999999997</v>
      </c>
      <c r="AD37" s="30">
        <v>0.25481824561403504</v>
      </c>
      <c r="AE37" s="29">
        <v>1</v>
      </c>
    </row>
    <row r="38" spans="2:31" x14ac:dyDescent="0.3">
      <c r="B38" s="27">
        <v>215</v>
      </c>
      <c r="C38" s="28" t="s">
        <v>430</v>
      </c>
      <c r="D38" s="28" t="s">
        <v>382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-2.8899999999999999E-2</v>
      </c>
      <c r="J38" s="28">
        <v>-3.85E-2</v>
      </c>
      <c r="K38" s="29">
        <v>300</v>
      </c>
      <c r="L38" s="29">
        <v>475</v>
      </c>
      <c r="M38" s="30">
        <v>-30.666699999999999</v>
      </c>
      <c r="N38" s="30">
        <v>0.12297423558897241</v>
      </c>
      <c r="O38" s="29">
        <v>1</v>
      </c>
      <c r="R38" s="27">
        <v>215</v>
      </c>
      <c r="S38" s="28" t="s">
        <v>430</v>
      </c>
      <c r="T38" s="28" t="s">
        <v>382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-2.8899999999999999E-2</v>
      </c>
      <c r="Z38" s="28">
        <v>-3.85E-2</v>
      </c>
      <c r="AA38" s="29">
        <v>300</v>
      </c>
      <c r="AB38" s="29">
        <v>475</v>
      </c>
      <c r="AC38" s="30">
        <v>-31.316400000000002</v>
      </c>
      <c r="AD38" s="30">
        <v>0.12557954887218045</v>
      </c>
      <c r="AE38" s="29">
        <v>1</v>
      </c>
    </row>
    <row r="39" spans="2:31" x14ac:dyDescent="0.3">
      <c r="B39" s="27">
        <v>215</v>
      </c>
      <c r="C39" s="28" t="s">
        <v>431</v>
      </c>
      <c r="D39" s="28" t="s">
        <v>384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-2.8899999999999999E-2</v>
      </c>
      <c r="J39" s="28">
        <v>-3.85E-2</v>
      </c>
      <c r="K39" s="29">
        <v>300</v>
      </c>
      <c r="L39" s="29">
        <v>475</v>
      </c>
      <c r="M39" s="30">
        <v>85.218400000000003</v>
      </c>
      <c r="N39" s="30">
        <v>0.34172791979949879</v>
      </c>
      <c r="O39" s="29">
        <v>1</v>
      </c>
      <c r="R39" s="27">
        <v>215</v>
      </c>
      <c r="S39" s="28" t="s">
        <v>431</v>
      </c>
      <c r="T39" s="28" t="s">
        <v>384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-2.8899999999999999E-2</v>
      </c>
      <c r="Z39" s="28">
        <v>-3.85E-2</v>
      </c>
      <c r="AA39" s="29">
        <v>300</v>
      </c>
      <c r="AB39" s="29">
        <v>475</v>
      </c>
      <c r="AC39" s="30">
        <v>63.545299999999997</v>
      </c>
      <c r="AD39" s="30">
        <v>0.25481824561403504</v>
      </c>
      <c r="AE39" s="29">
        <v>1</v>
      </c>
    </row>
    <row r="40" spans="2:31" x14ac:dyDescent="0.3">
      <c r="B40" s="27">
        <v>218</v>
      </c>
      <c r="C40" s="28" t="s">
        <v>433</v>
      </c>
      <c r="D40" s="28" t="s">
        <v>382</v>
      </c>
      <c r="E40" s="28">
        <v>1E-4</v>
      </c>
      <c r="F40" s="28">
        <v>2.8500000000000001E-2</v>
      </c>
      <c r="G40" s="28">
        <v>3.7999999999999999E-2</v>
      </c>
      <c r="H40" s="28">
        <v>-1E-4</v>
      </c>
      <c r="I40" s="28">
        <v>-2.8500000000000001E-2</v>
      </c>
      <c r="J40" s="28">
        <v>-3.7999999999999999E-2</v>
      </c>
      <c r="K40" s="29">
        <v>300</v>
      </c>
      <c r="L40" s="29">
        <v>475</v>
      </c>
      <c r="M40" s="30">
        <v>-25.807600000000001</v>
      </c>
      <c r="N40" s="30">
        <v>0.10348912280701755</v>
      </c>
      <c r="O40" s="29">
        <v>1</v>
      </c>
      <c r="R40" s="27">
        <v>218</v>
      </c>
      <c r="S40" s="28" t="s">
        <v>433</v>
      </c>
      <c r="T40" s="28" t="s">
        <v>382</v>
      </c>
      <c r="U40" s="28">
        <v>1E-4</v>
      </c>
      <c r="V40" s="28">
        <v>2.8500000000000001E-2</v>
      </c>
      <c r="W40" s="28">
        <v>3.7999999999999999E-2</v>
      </c>
      <c r="X40" s="28">
        <v>-1E-4</v>
      </c>
      <c r="Y40" s="28">
        <v>-2.8500000000000001E-2</v>
      </c>
      <c r="Z40" s="28">
        <v>-3.7999999999999999E-2</v>
      </c>
      <c r="AA40" s="29">
        <v>300</v>
      </c>
      <c r="AB40" s="29">
        <v>475</v>
      </c>
      <c r="AC40" s="30">
        <v>-26.8081</v>
      </c>
      <c r="AD40" s="30">
        <v>0.10750115288220551</v>
      </c>
      <c r="AE40" s="29">
        <v>1</v>
      </c>
    </row>
    <row r="41" spans="2:31" x14ac:dyDescent="0.3">
      <c r="B41" s="27">
        <v>218</v>
      </c>
      <c r="C41" s="28" t="s">
        <v>434</v>
      </c>
      <c r="D41" s="28" t="s">
        <v>384</v>
      </c>
      <c r="E41" s="28">
        <v>1E-4</v>
      </c>
      <c r="F41" s="28">
        <v>2.8500000000000001E-2</v>
      </c>
      <c r="G41" s="28">
        <v>3.7999999999999999E-2</v>
      </c>
      <c r="H41" s="28">
        <v>-1E-4</v>
      </c>
      <c r="I41" s="28">
        <v>-2.8500000000000001E-2</v>
      </c>
      <c r="J41" s="28">
        <v>-3.7999999999999999E-2</v>
      </c>
      <c r="K41" s="29">
        <v>300</v>
      </c>
      <c r="L41" s="29">
        <v>475</v>
      </c>
      <c r="M41" s="30">
        <v>85.218400000000003</v>
      </c>
      <c r="N41" s="30">
        <v>0.34172791979949879</v>
      </c>
      <c r="O41" s="29">
        <v>1</v>
      </c>
      <c r="R41" s="27">
        <v>218</v>
      </c>
      <c r="S41" s="28" t="s">
        <v>434</v>
      </c>
      <c r="T41" s="28" t="s">
        <v>384</v>
      </c>
      <c r="U41" s="28">
        <v>1E-4</v>
      </c>
      <c r="V41" s="28">
        <v>2.8500000000000001E-2</v>
      </c>
      <c r="W41" s="28">
        <v>3.7999999999999999E-2</v>
      </c>
      <c r="X41" s="28">
        <v>-1E-4</v>
      </c>
      <c r="Y41" s="28">
        <v>-2.8500000000000001E-2</v>
      </c>
      <c r="Z41" s="28">
        <v>-3.7999999999999999E-2</v>
      </c>
      <c r="AA41" s="29">
        <v>300</v>
      </c>
      <c r="AB41" s="29">
        <v>475</v>
      </c>
      <c r="AC41" s="30">
        <v>89.020099999999999</v>
      </c>
      <c r="AD41" s="30">
        <v>0.35697283208020053</v>
      </c>
      <c r="AE41" s="29">
        <v>1</v>
      </c>
    </row>
    <row r="42" spans="2:31" x14ac:dyDescent="0.3">
      <c r="B42" s="27">
        <v>221</v>
      </c>
      <c r="C42" s="28" t="s">
        <v>436</v>
      </c>
      <c r="D42" s="28" t="s">
        <v>382</v>
      </c>
      <c r="E42" s="28">
        <v>1E-4</v>
      </c>
      <c r="F42" s="28">
        <v>2.8500000000000001E-2</v>
      </c>
      <c r="G42" s="28">
        <v>3.7999999999999999E-2</v>
      </c>
      <c r="H42" s="28">
        <v>-1E-4</v>
      </c>
      <c r="I42" s="28">
        <v>-2.8500000000000001E-2</v>
      </c>
      <c r="J42" s="28">
        <v>-3.7999999999999999E-2</v>
      </c>
      <c r="K42" s="29">
        <v>300</v>
      </c>
      <c r="L42" s="29">
        <v>475</v>
      </c>
      <c r="M42" s="30">
        <v>-25.816800000000001</v>
      </c>
      <c r="N42" s="30">
        <v>0.10352601503759398</v>
      </c>
      <c r="O42" s="29">
        <v>1</v>
      </c>
      <c r="R42" s="27">
        <v>221</v>
      </c>
      <c r="S42" s="28" t="s">
        <v>436</v>
      </c>
      <c r="T42" s="28" t="s">
        <v>382</v>
      </c>
      <c r="U42" s="28">
        <v>1E-4</v>
      </c>
      <c r="V42" s="28">
        <v>2.8500000000000001E-2</v>
      </c>
      <c r="W42" s="28">
        <v>3.7999999999999999E-2</v>
      </c>
      <c r="X42" s="28">
        <v>-1E-4</v>
      </c>
      <c r="Y42" s="28">
        <v>-2.8500000000000001E-2</v>
      </c>
      <c r="Z42" s="28">
        <v>-3.7999999999999999E-2</v>
      </c>
      <c r="AA42" s="29">
        <v>300</v>
      </c>
      <c r="AB42" s="29">
        <v>475</v>
      </c>
      <c r="AC42" s="30">
        <v>-26.817599999999999</v>
      </c>
      <c r="AD42" s="30">
        <v>0.10753924812030075</v>
      </c>
      <c r="AE42" s="29">
        <v>1</v>
      </c>
    </row>
    <row r="43" spans="2:31" x14ac:dyDescent="0.3">
      <c r="B43" s="27">
        <v>221</v>
      </c>
      <c r="C43" s="28" t="s">
        <v>437</v>
      </c>
      <c r="D43" s="28" t="s">
        <v>384</v>
      </c>
      <c r="E43" s="28">
        <v>1E-4</v>
      </c>
      <c r="F43" s="28">
        <v>2.8500000000000001E-2</v>
      </c>
      <c r="G43" s="28">
        <v>3.7999999999999999E-2</v>
      </c>
      <c r="H43" s="28">
        <v>-1E-4</v>
      </c>
      <c r="I43" s="28">
        <v>-2.8500000000000001E-2</v>
      </c>
      <c r="J43" s="28">
        <v>-3.7999999999999999E-2</v>
      </c>
      <c r="K43" s="29">
        <v>300</v>
      </c>
      <c r="L43" s="29">
        <v>475</v>
      </c>
      <c r="M43" s="30">
        <v>85.218400000000003</v>
      </c>
      <c r="N43" s="30">
        <v>0.34172791979949879</v>
      </c>
      <c r="O43" s="29">
        <v>1</v>
      </c>
      <c r="R43" s="27">
        <v>221</v>
      </c>
      <c r="S43" s="28" t="s">
        <v>437</v>
      </c>
      <c r="T43" s="28" t="s">
        <v>384</v>
      </c>
      <c r="U43" s="28">
        <v>1E-4</v>
      </c>
      <c r="V43" s="28">
        <v>2.8500000000000001E-2</v>
      </c>
      <c r="W43" s="28">
        <v>3.7999999999999999E-2</v>
      </c>
      <c r="X43" s="28">
        <v>-1E-4</v>
      </c>
      <c r="Y43" s="28">
        <v>-2.8500000000000001E-2</v>
      </c>
      <c r="Z43" s="28">
        <v>-3.7999999999999999E-2</v>
      </c>
      <c r="AA43" s="29">
        <v>300</v>
      </c>
      <c r="AB43" s="29">
        <v>475</v>
      </c>
      <c r="AC43" s="30">
        <v>89.024500000000003</v>
      </c>
      <c r="AD43" s="30">
        <v>0.35699047619047619</v>
      </c>
      <c r="AE43" s="29">
        <v>1</v>
      </c>
    </row>
    <row r="44" spans="2:31" x14ac:dyDescent="0.3">
      <c r="B44" s="27">
        <v>224</v>
      </c>
      <c r="C44" s="28" t="s">
        <v>439</v>
      </c>
      <c r="D44" s="28" t="s">
        <v>382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-2.8899999999999999E-2</v>
      </c>
      <c r="J44" s="28">
        <v>-3.85E-2</v>
      </c>
      <c r="K44" s="29">
        <v>300</v>
      </c>
      <c r="L44" s="29">
        <v>475</v>
      </c>
      <c r="M44" s="30">
        <v>-30.498899999999999</v>
      </c>
      <c r="N44" s="30">
        <v>0.12230135338345864</v>
      </c>
      <c r="O44" s="29">
        <v>1</v>
      </c>
      <c r="R44" s="27">
        <v>224</v>
      </c>
      <c r="S44" s="28" t="s">
        <v>439</v>
      </c>
      <c r="T44" s="28" t="s">
        <v>382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-2.8899999999999999E-2</v>
      </c>
      <c r="Z44" s="28">
        <v>-3.85E-2</v>
      </c>
      <c r="AA44" s="29">
        <v>300</v>
      </c>
      <c r="AB44" s="29">
        <v>475</v>
      </c>
      <c r="AC44" s="30">
        <v>-31.166499999999999</v>
      </c>
      <c r="AD44" s="30">
        <v>0.12497844611528822</v>
      </c>
      <c r="AE44" s="29">
        <v>1</v>
      </c>
    </row>
    <row r="45" spans="2:31" x14ac:dyDescent="0.3">
      <c r="B45" s="27">
        <v>224</v>
      </c>
      <c r="C45" s="28" t="s">
        <v>440</v>
      </c>
      <c r="D45" s="28" t="s">
        <v>384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-2.8899999999999999E-2</v>
      </c>
      <c r="J45" s="28">
        <v>-3.85E-2</v>
      </c>
      <c r="K45" s="29">
        <v>300</v>
      </c>
      <c r="L45" s="29">
        <v>475</v>
      </c>
      <c r="M45" s="30">
        <v>85.307400000000001</v>
      </c>
      <c r="N45" s="30">
        <v>0.34208481203007518</v>
      </c>
      <c r="O45" s="29">
        <v>1</v>
      </c>
      <c r="R45" s="27">
        <v>224</v>
      </c>
      <c r="S45" s="28" t="s">
        <v>440</v>
      </c>
      <c r="T45" s="28" t="s">
        <v>384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-2.8899999999999999E-2</v>
      </c>
      <c r="Z45" s="28">
        <v>-3.85E-2</v>
      </c>
      <c r="AA45" s="29">
        <v>300</v>
      </c>
      <c r="AB45" s="29">
        <v>475</v>
      </c>
      <c r="AC45" s="30">
        <v>89.024500000000003</v>
      </c>
      <c r="AD45" s="30">
        <v>0.35699047619047619</v>
      </c>
      <c r="AE45" s="29">
        <v>1</v>
      </c>
    </row>
    <row r="46" spans="2:31" x14ac:dyDescent="0.3">
      <c r="B46" s="27">
        <v>227</v>
      </c>
      <c r="C46" s="28" t="s">
        <v>442</v>
      </c>
      <c r="D46" s="28" t="s">
        <v>382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-13.0383</v>
      </c>
      <c r="N46" s="30">
        <v>5.2283909774436088E-2</v>
      </c>
      <c r="O46" s="29">
        <v>1</v>
      </c>
      <c r="R46" s="27">
        <v>227</v>
      </c>
      <c r="S46" s="28" t="s">
        <v>442</v>
      </c>
      <c r="T46" s="28" t="s">
        <v>382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-13.824199999999999</v>
      </c>
      <c r="AD46" s="30">
        <v>5.5435388471177939E-2</v>
      </c>
      <c r="AE46" s="29">
        <v>1</v>
      </c>
    </row>
    <row r="47" spans="2:31" x14ac:dyDescent="0.3">
      <c r="B47" s="27">
        <v>227</v>
      </c>
      <c r="C47" s="28" t="s">
        <v>443</v>
      </c>
      <c r="D47" s="28" t="s">
        <v>384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85.307400000000001</v>
      </c>
      <c r="N47" s="30">
        <v>0.34208481203007518</v>
      </c>
      <c r="O47" s="29">
        <v>1</v>
      </c>
      <c r="R47" s="27">
        <v>227</v>
      </c>
      <c r="S47" s="28" t="s">
        <v>443</v>
      </c>
      <c r="T47" s="28" t="s">
        <v>384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63.566299999999998</v>
      </c>
      <c r="AD47" s="30">
        <v>0.25490245614035084</v>
      </c>
      <c r="AE47" s="29">
        <v>1</v>
      </c>
    </row>
    <row r="48" spans="2:31" x14ac:dyDescent="0.3">
      <c r="B48" s="27">
        <v>239</v>
      </c>
      <c r="C48" s="28" t="s">
        <v>445</v>
      </c>
      <c r="D48" s="28" t="s">
        <v>382</v>
      </c>
      <c r="E48" s="28">
        <v>1E-4</v>
      </c>
      <c r="F48" s="28">
        <v>2.8000000000000001E-2</v>
      </c>
      <c r="G48" s="28">
        <v>3.73E-2</v>
      </c>
      <c r="H48" s="28">
        <v>-1E-4</v>
      </c>
      <c r="I48" s="28">
        <v>-2.7799999999999998E-2</v>
      </c>
      <c r="J48" s="28">
        <v>-3.6999999999999998E-2</v>
      </c>
      <c r="K48" s="29">
        <v>300</v>
      </c>
      <c r="L48" s="29">
        <v>475</v>
      </c>
      <c r="M48" s="30">
        <v>-37.344099999999997</v>
      </c>
      <c r="N48" s="30">
        <v>0.14975077694235589</v>
      </c>
      <c r="O48" s="29">
        <v>1</v>
      </c>
      <c r="R48" s="27">
        <v>239</v>
      </c>
      <c r="S48" s="28" t="s">
        <v>445</v>
      </c>
      <c r="T48" s="28" t="s">
        <v>382</v>
      </c>
      <c r="U48" s="28">
        <v>1E-4</v>
      </c>
      <c r="V48" s="28">
        <v>2.8000000000000001E-2</v>
      </c>
      <c r="W48" s="28">
        <v>3.73E-2</v>
      </c>
      <c r="X48" s="28">
        <v>-1E-4</v>
      </c>
      <c r="Y48" s="28">
        <v>-2.7799999999999998E-2</v>
      </c>
      <c r="Z48" s="28">
        <v>-3.6999999999999998E-2</v>
      </c>
      <c r="AA48" s="29">
        <v>300</v>
      </c>
      <c r="AB48" s="29">
        <v>475</v>
      </c>
      <c r="AC48" s="30">
        <v>-37.552399999999999</v>
      </c>
      <c r="AD48" s="30">
        <v>0.15058606516290726</v>
      </c>
      <c r="AE48" s="29">
        <v>1</v>
      </c>
    </row>
    <row r="49" spans="2:31" x14ac:dyDescent="0.3">
      <c r="B49" s="27">
        <v>239</v>
      </c>
      <c r="C49" s="28" t="s">
        <v>446</v>
      </c>
      <c r="D49" s="28" t="s">
        <v>384</v>
      </c>
      <c r="E49" s="28">
        <v>1E-4</v>
      </c>
      <c r="F49" s="28">
        <v>2.7900000000000001E-2</v>
      </c>
      <c r="G49" s="28">
        <v>3.7199999999999997E-2</v>
      </c>
      <c r="H49" s="28">
        <v>-1E-4</v>
      </c>
      <c r="I49" s="28">
        <v>-2.7900000000000001E-2</v>
      </c>
      <c r="J49" s="28">
        <v>-3.7199999999999997E-2</v>
      </c>
      <c r="K49" s="29">
        <v>300</v>
      </c>
      <c r="L49" s="29">
        <v>475</v>
      </c>
      <c r="M49" s="30">
        <v>85.307400000000001</v>
      </c>
      <c r="N49" s="30">
        <v>0.34208481203007518</v>
      </c>
      <c r="O49" s="29">
        <v>1</v>
      </c>
      <c r="R49" s="27">
        <v>239</v>
      </c>
      <c r="S49" s="28" t="s">
        <v>446</v>
      </c>
      <c r="T49" s="28" t="s">
        <v>384</v>
      </c>
      <c r="U49" s="28">
        <v>1E-4</v>
      </c>
      <c r="V49" s="28">
        <v>2.7900000000000001E-2</v>
      </c>
      <c r="W49" s="28">
        <v>3.7199999999999997E-2</v>
      </c>
      <c r="X49" s="28">
        <v>-1E-4</v>
      </c>
      <c r="Y49" s="28">
        <v>-2.7900000000000001E-2</v>
      </c>
      <c r="Z49" s="28">
        <v>-3.7199999999999997E-2</v>
      </c>
      <c r="AA49" s="29">
        <v>300</v>
      </c>
      <c r="AB49" s="29">
        <v>475</v>
      </c>
      <c r="AC49" s="30">
        <v>63.566299999999998</v>
      </c>
      <c r="AD49" s="30">
        <v>0.25490245614035084</v>
      </c>
      <c r="AE49" s="29">
        <v>1</v>
      </c>
    </row>
    <row r="50" spans="2:31" x14ac:dyDescent="0.3">
      <c r="B50" s="27">
        <v>240</v>
      </c>
      <c r="C50" s="28" t="s">
        <v>448</v>
      </c>
      <c r="D50" s="28" t="s">
        <v>382</v>
      </c>
      <c r="E50" s="28">
        <v>1E-4</v>
      </c>
      <c r="F50" s="28">
        <v>2.7900000000000001E-2</v>
      </c>
      <c r="G50" s="28">
        <v>3.7199999999999997E-2</v>
      </c>
      <c r="H50" s="28">
        <v>-1E-4</v>
      </c>
      <c r="I50" s="28">
        <v>-2.7900000000000001E-2</v>
      </c>
      <c r="J50" s="28">
        <v>-3.7199999999999997E-2</v>
      </c>
      <c r="K50" s="29">
        <v>300</v>
      </c>
      <c r="L50" s="29">
        <v>475</v>
      </c>
      <c r="M50" s="30">
        <v>-36.961799999999997</v>
      </c>
      <c r="N50" s="30">
        <v>0.14821774436090224</v>
      </c>
      <c r="O50" s="29">
        <v>1</v>
      </c>
      <c r="R50" s="27">
        <v>240</v>
      </c>
      <c r="S50" s="28" t="s">
        <v>448</v>
      </c>
      <c r="T50" s="28" t="s">
        <v>382</v>
      </c>
      <c r="U50" s="28">
        <v>1E-4</v>
      </c>
      <c r="V50" s="28">
        <v>2.7900000000000001E-2</v>
      </c>
      <c r="W50" s="28">
        <v>3.7199999999999997E-2</v>
      </c>
      <c r="X50" s="28">
        <v>-1E-4</v>
      </c>
      <c r="Y50" s="28">
        <v>-2.7900000000000001E-2</v>
      </c>
      <c r="Z50" s="28">
        <v>-3.7199999999999997E-2</v>
      </c>
      <c r="AA50" s="29">
        <v>300</v>
      </c>
      <c r="AB50" s="29">
        <v>475</v>
      </c>
      <c r="AC50" s="30">
        <v>-36.842399999999998</v>
      </c>
      <c r="AD50" s="30">
        <v>0.14773894736842103</v>
      </c>
      <c r="AE50" s="29">
        <v>1</v>
      </c>
    </row>
    <row r="51" spans="2:31" x14ac:dyDescent="0.3">
      <c r="B51" s="27">
        <v>240</v>
      </c>
      <c r="C51" s="28" t="s">
        <v>449</v>
      </c>
      <c r="D51" s="28" t="s">
        <v>384</v>
      </c>
      <c r="E51" s="28">
        <v>1E-4</v>
      </c>
      <c r="F51" s="28">
        <v>2.7900000000000001E-2</v>
      </c>
      <c r="G51" s="28">
        <v>3.7199999999999997E-2</v>
      </c>
      <c r="H51" s="28">
        <v>-1E-4</v>
      </c>
      <c r="I51" s="28">
        <v>-2.7900000000000001E-2</v>
      </c>
      <c r="J51" s="28">
        <v>-3.7199999999999997E-2</v>
      </c>
      <c r="K51" s="29">
        <v>300</v>
      </c>
      <c r="L51" s="29">
        <v>475</v>
      </c>
      <c r="M51" s="30">
        <v>85.307400000000001</v>
      </c>
      <c r="N51" s="30">
        <v>0.34208481203007518</v>
      </c>
      <c r="O51" s="29">
        <v>1</v>
      </c>
      <c r="R51" s="27">
        <v>240</v>
      </c>
      <c r="S51" s="28" t="s">
        <v>449</v>
      </c>
      <c r="T51" s="28" t="s">
        <v>384</v>
      </c>
      <c r="U51" s="28">
        <v>1E-4</v>
      </c>
      <c r="V51" s="28">
        <v>2.7900000000000001E-2</v>
      </c>
      <c r="W51" s="28">
        <v>3.7199999999999997E-2</v>
      </c>
      <c r="X51" s="28">
        <v>-1E-4</v>
      </c>
      <c r="Y51" s="28">
        <v>-2.7900000000000001E-2</v>
      </c>
      <c r="Z51" s="28">
        <v>-3.7199999999999997E-2</v>
      </c>
      <c r="AA51" s="29">
        <v>300</v>
      </c>
      <c r="AB51" s="29">
        <v>475</v>
      </c>
      <c r="AC51" s="30">
        <v>63.566299999999998</v>
      </c>
      <c r="AD51" s="30">
        <v>0.25490245614035084</v>
      </c>
      <c r="AE51" s="29">
        <v>1</v>
      </c>
    </row>
    <row r="52" spans="2:31" x14ac:dyDescent="0.3">
      <c r="B52" s="27">
        <v>241</v>
      </c>
      <c r="C52" s="28" t="s">
        <v>450</v>
      </c>
      <c r="D52" s="28" t="s">
        <v>382</v>
      </c>
      <c r="E52" s="28">
        <v>1E-4</v>
      </c>
      <c r="F52" s="28">
        <v>2.7900000000000001E-2</v>
      </c>
      <c r="G52" s="28">
        <v>3.7199999999999997E-2</v>
      </c>
      <c r="H52" s="28">
        <v>-1E-4</v>
      </c>
      <c r="I52" s="28">
        <v>-2.7900000000000001E-2</v>
      </c>
      <c r="J52" s="28">
        <v>-3.7199999999999997E-2</v>
      </c>
      <c r="K52" s="29">
        <v>300</v>
      </c>
      <c r="L52" s="29">
        <v>475</v>
      </c>
      <c r="M52" s="30">
        <v>-40.106000000000002</v>
      </c>
      <c r="N52" s="30">
        <v>0.16082606516290726</v>
      </c>
      <c r="O52" s="29">
        <v>1</v>
      </c>
      <c r="R52" s="27">
        <v>241</v>
      </c>
      <c r="S52" s="28" t="s">
        <v>450</v>
      </c>
      <c r="T52" s="28" t="s">
        <v>382</v>
      </c>
      <c r="U52" s="28">
        <v>1E-4</v>
      </c>
      <c r="V52" s="28">
        <v>2.7900000000000001E-2</v>
      </c>
      <c r="W52" s="28">
        <v>3.7199999999999997E-2</v>
      </c>
      <c r="X52" s="28">
        <v>-1E-4</v>
      </c>
      <c r="Y52" s="28">
        <v>-2.7900000000000001E-2</v>
      </c>
      <c r="Z52" s="28">
        <v>-3.7199999999999997E-2</v>
      </c>
      <c r="AA52" s="29">
        <v>300</v>
      </c>
      <c r="AB52" s="29">
        <v>475</v>
      </c>
      <c r="AC52" s="30">
        <v>-40.124600000000001</v>
      </c>
      <c r="AD52" s="30">
        <v>0.16090065162907269</v>
      </c>
      <c r="AE52" s="29">
        <v>1</v>
      </c>
    </row>
    <row r="53" spans="2:31" x14ac:dyDescent="0.3">
      <c r="B53" s="27">
        <v>241</v>
      </c>
      <c r="C53" s="28" t="s">
        <v>451</v>
      </c>
      <c r="D53" s="28" t="s">
        <v>384</v>
      </c>
      <c r="E53" s="28">
        <v>1E-4</v>
      </c>
      <c r="F53" s="28">
        <v>2.7900000000000001E-2</v>
      </c>
      <c r="G53" s="28">
        <v>3.7199999999999997E-2</v>
      </c>
      <c r="H53" s="28">
        <v>-1E-4</v>
      </c>
      <c r="I53" s="28">
        <v>-2.7900000000000001E-2</v>
      </c>
      <c r="J53" s="28">
        <v>-3.7199999999999997E-2</v>
      </c>
      <c r="K53" s="29">
        <v>300</v>
      </c>
      <c r="L53" s="29">
        <v>475</v>
      </c>
      <c r="M53" s="30">
        <v>85.307400000000001</v>
      </c>
      <c r="N53" s="30">
        <v>0.34208481203007518</v>
      </c>
      <c r="O53" s="29">
        <v>1</v>
      </c>
      <c r="R53" s="27">
        <v>241</v>
      </c>
      <c r="S53" s="28" t="s">
        <v>451</v>
      </c>
      <c r="T53" s="28" t="s">
        <v>384</v>
      </c>
      <c r="U53" s="28">
        <v>1E-4</v>
      </c>
      <c r="V53" s="28">
        <v>2.7900000000000001E-2</v>
      </c>
      <c r="W53" s="28">
        <v>3.7199999999999997E-2</v>
      </c>
      <c r="X53" s="28">
        <v>-1E-4</v>
      </c>
      <c r="Y53" s="28">
        <v>-2.7900000000000001E-2</v>
      </c>
      <c r="Z53" s="28">
        <v>-3.7199999999999997E-2</v>
      </c>
      <c r="AA53" s="29">
        <v>300</v>
      </c>
      <c r="AB53" s="29">
        <v>475</v>
      </c>
      <c r="AC53" s="30">
        <v>63.566299999999998</v>
      </c>
      <c r="AD53" s="30">
        <v>0.25490245614035084</v>
      </c>
      <c r="AE53" s="29">
        <v>1</v>
      </c>
    </row>
    <row r="54" spans="2:31" x14ac:dyDescent="0.3">
      <c r="B54" s="27">
        <v>242</v>
      </c>
      <c r="C54" s="28" t="s">
        <v>452</v>
      </c>
      <c r="D54" s="28" t="s">
        <v>382</v>
      </c>
      <c r="E54" s="28">
        <v>1E-4</v>
      </c>
      <c r="F54" s="28">
        <v>2.7900000000000001E-2</v>
      </c>
      <c r="G54" s="28">
        <v>3.7199999999999997E-2</v>
      </c>
      <c r="H54" s="28">
        <v>-1E-4</v>
      </c>
      <c r="I54" s="28">
        <v>-2.7900000000000001E-2</v>
      </c>
      <c r="J54" s="28">
        <v>-3.7199999999999997E-2</v>
      </c>
      <c r="K54" s="29">
        <v>300</v>
      </c>
      <c r="L54" s="29">
        <v>475</v>
      </c>
      <c r="M54" s="30">
        <v>-40.992800000000003</v>
      </c>
      <c r="N54" s="30">
        <v>0.1643821553884712</v>
      </c>
      <c r="O54" s="29">
        <v>1</v>
      </c>
      <c r="R54" s="27">
        <v>242</v>
      </c>
      <c r="S54" s="28" t="s">
        <v>452</v>
      </c>
      <c r="T54" s="28" t="s">
        <v>382</v>
      </c>
      <c r="U54" s="28">
        <v>1E-4</v>
      </c>
      <c r="V54" s="28">
        <v>2.7900000000000001E-2</v>
      </c>
      <c r="W54" s="28">
        <v>3.7199999999999997E-2</v>
      </c>
      <c r="X54" s="28">
        <v>-1E-4</v>
      </c>
      <c r="Y54" s="28">
        <v>-2.7900000000000001E-2</v>
      </c>
      <c r="Z54" s="28">
        <v>-3.7199999999999997E-2</v>
      </c>
      <c r="AA54" s="29">
        <v>300</v>
      </c>
      <c r="AB54" s="29">
        <v>475</v>
      </c>
      <c r="AC54" s="30">
        <v>-41.152000000000001</v>
      </c>
      <c r="AD54" s="30">
        <v>0.16502055137844612</v>
      </c>
      <c r="AE54" s="29">
        <v>1</v>
      </c>
    </row>
    <row r="55" spans="2:31" x14ac:dyDescent="0.3">
      <c r="B55" s="27">
        <v>242</v>
      </c>
      <c r="C55" s="28" t="s">
        <v>453</v>
      </c>
      <c r="D55" s="28" t="s">
        <v>384</v>
      </c>
      <c r="E55" s="28">
        <v>1E-4</v>
      </c>
      <c r="F55" s="28">
        <v>2.7900000000000001E-2</v>
      </c>
      <c r="G55" s="28">
        <v>3.7199999999999997E-2</v>
      </c>
      <c r="H55" s="28">
        <v>-1E-4</v>
      </c>
      <c r="I55" s="28">
        <v>-2.7900000000000001E-2</v>
      </c>
      <c r="J55" s="28">
        <v>-3.7199999999999997E-2</v>
      </c>
      <c r="K55" s="29">
        <v>300</v>
      </c>
      <c r="L55" s="29">
        <v>475</v>
      </c>
      <c r="M55" s="30">
        <v>85.307400000000001</v>
      </c>
      <c r="N55" s="30">
        <v>0.34208481203007518</v>
      </c>
      <c r="O55" s="29">
        <v>1</v>
      </c>
      <c r="R55" s="27">
        <v>242</v>
      </c>
      <c r="S55" s="28" t="s">
        <v>453</v>
      </c>
      <c r="T55" s="28" t="s">
        <v>384</v>
      </c>
      <c r="U55" s="28">
        <v>1E-4</v>
      </c>
      <c r="V55" s="28">
        <v>2.7900000000000001E-2</v>
      </c>
      <c r="W55" s="28">
        <v>3.7199999999999997E-2</v>
      </c>
      <c r="X55" s="28">
        <v>-1E-4</v>
      </c>
      <c r="Y55" s="28">
        <v>-2.7900000000000001E-2</v>
      </c>
      <c r="Z55" s="28">
        <v>-3.7199999999999997E-2</v>
      </c>
      <c r="AA55" s="29">
        <v>300</v>
      </c>
      <c r="AB55" s="29">
        <v>475</v>
      </c>
      <c r="AC55" s="30">
        <v>63.566299999999998</v>
      </c>
      <c r="AD55" s="30">
        <v>0.25490245614035084</v>
      </c>
      <c r="AE55" s="29">
        <v>1</v>
      </c>
    </row>
    <row r="56" spans="2:31" x14ac:dyDescent="0.3">
      <c r="B56" s="27">
        <v>243</v>
      </c>
      <c r="C56" s="28" t="s">
        <v>455</v>
      </c>
      <c r="D56" s="28" t="s">
        <v>382</v>
      </c>
      <c r="E56" s="28">
        <v>1E-4</v>
      </c>
      <c r="F56" s="28">
        <v>2.7900000000000001E-2</v>
      </c>
      <c r="G56" s="28">
        <v>3.7199999999999997E-2</v>
      </c>
      <c r="H56" s="28">
        <v>-1E-4</v>
      </c>
      <c r="I56" s="28">
        <v>-2.7900000000000001E-2</v>
      </c>
      <c r="J56" s="28">
        <v>-3.7199999999999997E-2</v>
      </c>
      <c r="K56" s="29">
        <v>300</v>
      </c>
      <c r="L56" s="29">
        <v>475</v>
      </c>
      <c r="M56" s="30">
        <v>-37.6937</v>
      </c>
      <c r="N56" s="30">
        <v>0.15115268170426063</v>
      </c>
      <c r="O56" s="29">
        <v>1</v>
      </c>
      <c r="R56" s="27">
        <v>243</v>
      </c>
      <c r="S56" s="28" t="s">
        <v>455</v>
      </c>
      <c r="T56" s="28" t="s">
        <v>382</v>
      </c>
      <c r="U56" s="28">
        <v>1E-4</v>
      </c>
      <c r="V56" s="28">
        <v>2.7900000000000001E-2</v>
      </c>
      <c r="W56" s="28">
        <v>3.7199999999999997E-2</v>
      </c>
      <c r="X56" s="28">
        <v>-1E-4</v>
      </c>
      <c r="Y56" s="28">
        <v>-2.7900000000000001E-2</v>
      </c>
      <c r="Z56" s="28">
        <v>-3.7199999999999997E-2</v>
      </c>
      <c r="AA56" s="29">
        <v>300</v>
      </c>
      <c r="AB56" s="29">
        <v>475</v>
      </c>
      <c r="AC56" s="30">
        <v>-37.5366</v>
      </c>
      <c r="AD56" s="30">
        <v>0.15052270676691729</v>
      </c>
      <c r="AE56" s="29">
        <v>1</v>
      </c>
    </row>
    <row r="57" spans="2:31" x14ac:dyDescent="0.3">
      <c r="B57" s="27">
        <v>243</v>
      </c>
      <c r="C57" s="28" t="s">
        <v>456</v>
      </c>
      <c r="D57" s="28" t="s">
        <v>384</v>
      </c>
      <c r="E57" s="28">
        <v>1E-4</v>
      </c>
      <c r="F57" s="28">
        <v>2.8000000000000001E-2</v>
      </c>
      <c r="G57" s="28">
        <v>3.73E-2</v>
      </c>
      <c r="H57" s="28">
        <v>-1E-4</v>
      </c>
      <c r="I57" s="28">
        <v>-2.7799999999999998E-2</v>
      </c>
      <c r="J57" s="28">
        <v>-3.6999999999999998E-2</v>
      </c>
      <c r="K57" s="29">
        <v>300</v>
      </c>
      <c r="L57" s="29">
        <v>475</v>
      </c>
      <c r="M57" s="30">
        <v>85.307400000000001</v>
      </c>
      <c r="N57" s="30">
        <v>0.34208481203007518</v>
      </c>
      <c r="O57" s="29">
        <v>1</v>
      </c>
      <c r="R57" s="27">
        <v>243</v>
      </c>
      <c r="S57" s="28" t="s">
        <v>456</v>
      </c>
      <c r="T57" s="28" t="s">
        <v>384</v>
      </c>
      <c r="U57" s="28">
        <v>1E-4</v>
      </c>
      <c r="V57" s="28">
        <v>2.8000000000000001E-2</v>
      </c>
      <c r="W57" s="28">
        <v>3.73E-2</v>
      </c>
      <c r="X57" s="28">
        <v>-1E-4</v>
      </c>
      <c r="Y57" s="28">
        <v>-2.7799999999999998E-2</v>
      </c>
      <c r="Z57" s="28">
        <v>-3.6999999999999998E-2</v>
      </c>
      <c r="AA57" s="29">
        <v>300</v>
      </c>
      <c r="AB57" s="29">
        <v>475</v>
      </c>
      <c r="AC57" s="30">
        <v>63.566299999999998</v>
      </c>
      <c r="AD57" s="30">
        <v>0.25490245614035084</v>
      </c>
      <c r="AE57" s="29">
        <v>1</v>
      </c>
    </row>
    <row r="58" spans="2:31" x14ac:dyDescent="0.3">
      <c r="B58" s="27">
        <v>213</v>
      </c>
      <c r="C58" s="28" t="s">
        <v>458</v>
      </c>
      <c r="D58" s="28" t="s">
        <v>382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-18.5931</v>
      </c>
      <c r="N58" s="30">
        <v>7.4558796992481191E-2</v>
      </c>
      <c r="O58" s="29">
        <v>1</v>
      </c>
      <c r="R58" s="27">
        <v>213</v>
      </c>
      <c r="S58" s="28" t="s">
        <v>458</v>
      </c>
      <c r="T58" s="28" t="s">
        <v>382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-19.293500000000002</v>
      </c>
      <c r="AD58" s="30">
        <v>7.7367418546365918E-2</v>
      </c>
      <c r="AE58" s="29">
        <v>1</v>
      </c>
    </row>
    <row r="59" spans="2:31" x14ac:dyDescent="0.3">
      <c r="B59" s="27">
        <v>213</v>
      </c>
      <c r="C59" s="28" t="s">
        <v>459</v>
      </c>
      <c r="D59" s="28" t="s">
        <v>384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-2.8199999999999999E-2</v>
      </c>
      <c r="J59" s="28">
        <v>-3.7600000000000001E-2</v>
      </c>
      <c r="K59" s="29">
        <v>300</v>
      </c>
      <c r="L59" s="29">
        <v>475</v>
      </c>
      <c r="M59" s="30">
        <v>85.307400000000001</v>
      </c>
      <c r="N59" s="30">
        <v>0.34208481203007518</v>
      </c>
      <c r="O59" s="29">
        <v>1</v>
      </c>
      <c r="R59" s="27">
        <v>213</v>
      </c>
      <c r="S59" s="28" t="s">
        <v>459</v>
      </c>
      <c r="T59" s="28" t="s">
        <v>384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-2.8199999999999999E-2</v>
      </c>
      <c r="Z59" s="28">
        <v>-3.7600000000000001E-2</v>
      </c>
      <c r="AA59" s="29">
        <v>300</v>
      </c>
      <c r="AB59" s="29">
        <v>475</v>
      </c>
      <c r="AC59" s="30">
        <v>63.566299999999998</v>
      </c>
      <c r="AD59" s="30">
        <v>0.25490245614035084</v>
      </c>
      <c r="AE59" s="29">
        <v>1</v>
      </c>
    </row>
    <row r="60" spans="2:31" x14ac:dyDescent="0.3">
      <c r="B60" s="27">
        <v>216</v>
      </c>
      <c r="C60" s="28" t="s">
        <v>461</v>
      </c>
      <c r="D60" s="28" t="s">
        <v>382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-2.8899999999999999E-2</v>
      </c>
      <c r="J60" s="28">
        <v>-3.85E-2</v>
      </c>
      <c r="K60" s="29">
        <v>300</v>
      </c>
      <c r="L60" s="29">
        <v>475</v>
      </c>
      <c r="M60" s="30">
        <v>-30.873799999999999</v>
      </c>
      <c r="N60" s="30">
        <v>0.12380471177944861</v>
      </c>
      <c r="O60" s="29">
        <v>1</v>
      </c>
      <c r="R60" s="27">
        <v>216</v>
      </c>
      <c r="S60" s="28" t="s">
        <v>461</v>
      </c>
      <c r="T60" s="28" t="s">
        <v>382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-2.8899999999999999E-2</v>
      </c>
      <c r="Z60" s="28">
        <v>-3.85E-2</v>
      </c>
      <c r="AA60" s="29">
        <v>300</v>
      </c>
      <c r="AB60" s="29">
        <v>475</v>
      </c>
      <c r="AC60" s="30">
        <v>-31.5642</v>
      </c>
      <c r="AD60" s="30">
        <v>0.12657323308270677</v>
      </c>
      <c r="AE60" s="29">
        <v>1</v>
      </c>
    </row>
    <row r="61" spans="2:31" x14ac:dyDescent="0.3">
      <c r="B61" s="27">
        <v>216</v>
      </c>
      <c r="C61" s="28" t="s">
        <v>462</v>
      </c>
      <c r="D61" s="28" t="s">
        <v>384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85.307400000000001</v>
      </c>
      <c r="N61" s="30">
        <v>0.34208481203007518</v>
      </c>
      <c r="O61" s="29">
        <v>1</v>
      </c>
      <c r="R61" s="27">
        <v>216</v>
      </c>
      <c r="S61" s="28" t="s">
        <v>462</v>
      </c>
      <c r="T61" s="28" t="s">
        <v>384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63.566299999999998</v>
      </c>
      <c r="AD61" s="30">
        <v>0.25490245614035084</v>
      </c>
      <c r="AE61" s="29">
        <v>1</v>
      </c>
    </row>
    <row r="62" spans="2:31" x14ac:dyDescent="0.3">
      <c r="B62" s="27">
        <v>219</v>
      </c>
      <c r="C62" s="28" t="s">
        <v>464</v>
      </c>
      <c r="D62" s="28" t="s">
        <v>382</v>
      </c>
      <c r="E62" s="28">
        <v>1E-4</v>
      </c>
      <c r="F62" s="28">
        <v>2.8500000000000001E-2</v>
      </c>
      <c r="G62" s="28">
        <v>3.7999999999999999E-2</v>
      </c>
      <c r="H62" s="28">
        <v>-1E-4</v>
      </c>
      <c r="I62" s="28">
        <v>-2.8500000000000001E-2</v>
      </c>
      <c r="J62" s="28">
        <v>-3.7999999999999999E-2</v>
      </c>
      <c r="K62" s="29">
        <v>300</v>
      </c>
      <c r="L62" s="29">
        <v>475</v>
      </c>
      <c r="M62" s="30">
        <v>-32.135300000000001</v>
      </c>
      <c r="N62" s="30">
        <v>0.12886335839598997</v>
      </c>
      <c r="O62" s="29">
        <v>1</v>
      </c>
      <c r="R62" s="27">
        <v>219</v>
      </c>
      <c r="S62" s="28" t="s">
        <v>464</v>
      </c>
      <c r="T62" s="28" t="s">
        <v>382</v>
      </c>
      <c r="U62" s="28">
        <v>1E-4</v>
      </c>
      <c r="V62" s="28">
        <v>2.8500000000000001E-2</v>
      </c>
      <c r="W62" s="28">
        <v>3.7999999999999999E-2</v>
      </c>
      <c r="X62" s="28">
        <v>-1E-4</v>
      </c>
      <c r="Y62" s="28">
        <v>-2.8500000000000001E-2</v>
      </c>
      <c r="Z62" s="28">
        <v>-3.7999999999999999E-2</v>
      </c>
      <c r="AA62" s="29">
        <v>300</v>
      </c>
      <c r="AB62" s="29">
        <v>475</v>
      </c>
      <c r="AC62" s="30">
        <v>-32.961799999999997</v>
      </c>
      <c r="AD62" s="30">
        <v>0.13217764411027566</v>
      </c>
      <c r="AE62" s="29">
        <v>1</v>
      </c>
    </row>
    <row r="63" spans="2:31" x14ac:dyDescent="0.3">
      <c r="B63" s="27">
        <v>219</v>
      </c>
      <c r="C63" s="28" t="s">
        <v>465</v>
      </c>
      <c r="D63" s="28" t="s">
        <v>384</v>
      </c>
      <c r="E63" s="28">
        <v>1E-4</v>
      </c>
      <c r="F63" s="28">
        <v>2.86E-2</v>
      </c>
      <c r="G63" s="28">
        <v>3.8100000000000002E-2</v>
      </c>
      <c r="H63" s="28">
        <v>-1E-4</v>
      </c>
      <c r="I63" s="28">
        <v>-2.8400000000000002E-2</v>
      </c>
      <c r="J63" s="28">
        <v>-3.78E-2</v>
      </c>
      <c r="K63" s="29">
        <v>300</v>
      </c>
      <c r="L63" s="29">
        <v>475</v>
      </c>
      <c r="M63" s="30">
        <v>85.307400000000001</v>
      </c>
      <c r="N63" s="30">
        <v>0.34208481203007518</v>
      </c>
      <c r="O63" s="29">
        <v>1</v>
      </c>
      <c r="R63" s="27">
        <v>219</v>
      </c>
      <c r="S63" s="28" t="s">
        <v>465</v>
      </c>
      <c r="T63" s="28" t="s">
        <v>384</v>
      </c>
      <c r="U63" s="28">
        <v>1E-4</v>
      </c>
      <c r="V63" s="28">
        <v>2.86E-2</v>
      </c>
      <c r="W63" s="28">
        <v>3.8100000000000002E-2</v>
      </c>
      <c r="X63" s="28">
        <v>-1E-4</v>
      </c>
      <c r="Y63" s="28">
        <v>-2.8400000000000002E-2</v>
      </c>
      <c r="Z63" s="28">
        <v>-3.78E-2</v>
      </c>
      <c r="AA63" s="29">
        <v>300</v>
      </c>
      <c r="AB63" s="29">
        <v>475</v>
      </c>
      <c r="AC63" s="30">
        <v>63.566299999999998</v>
      </c>
      <c r="AD63" s="30">
        <v>0.25490245614035084</v>
      </c>
      <c r="AE63" s="29">
        <v>1</v>
      </c>
    </row>
    <row r="64" spans="2:31" x14ac:dyDescent="0.3">
      <c r="B64" s="27">
        <v>222</v>
      </c>
      <c r="C64" s="28" t="s">
        <v>467</v>
      </c>
      <c r="D64" s="28" t="s">
        <v>382</v>
      </c>
      <c r="E64" s="28">
        <v>1E-4</v>
      </c>
      <c r="F64" s="28">
        <v>2.8500000000000001E-2</v>
      </c>
      <c r="G64" s="28">
        <v>3.7999999999999999E-2</v>
      </c>
      <c r="H64" s="28">
        <v>-1E-4</v>
      </c>
      <c r="I64" s="28">
        <v>-2.8500000000000001E-2</v>
      </c>
      <c r="J64" s="28">
        <v>-3.7999999999999999E-2</v>
      </c>
      <c r="K64" s="29">
        <v>300</v>
      </c>
      <c r="L64" s="29">
        <v>475</v>
      </c>
      <c r="M64" s="30">
        <v>-32.161499999999997</v>
      </c>
      <c r="N64" s="30">
        <v>0.12896842105263157</v>
      </c>
      <c r="O64" s="29">
        <v>1</v>
      </c>
      <c r="R64" s="27">
        <v>222</v>
      </c>
      <c r="S64" s="28" t="s">
        <v>467</v>
      </c>
      <c r="T64" s="28" t="s">
        <v>382</v>
      </c>
      <c r="U64" s="28">
        <v>1E-4</v>
      </c>
      <c r="V64" s="28">
        <v>2.8500000000000001E-2</v>
      </c>
      <c r="W64" s="28">
        <v>3.7999999999999999E-2</v>
      </c>
      <c r="X64" s="28">
        <v>-1E-4</v>
      </c>
      <c r="Y64" s="28">
        <v>-2.8500000000000001E-2</v>
      </c>
      <c r="Z64" s="28">
        <v>-3.7999999999999999E-2</v>
      </c>
      <c r="AA64" s="29">
        <v>300</v>
      </c>
      <c r="AB64" s="29">
        <v>475</v>
      </c>
      <c r="AC64" s="30">
        <v>-32.984299999999998</v>
      </c>
      <c r="AD64" s="30">
        <v>0.13226786967418544</v>
      </c>
      <c r="AE64" s="29">
        <v>1</v>
      </c>
    </row>
    <row r="65" spans="2:31" x14ac:dyDescent="0.3">
      <c r="B65" s="27">
        <v>222</v>
      </c>
      <c r="C65" s="28" t="s">
        <v>468</v>
      </c>
      <c r="D65" s="28" t="s">
        <v>384</v>
      </c>
      <c r="E65" s="28">
        <v>1E-4</v>
      </c>
      <c r="F65" s="28">
        <v>2.86E-2</v>
      </c>
      <c r="G65" s="28">
        <v>3.8100000000000002E-2</v>
      </c>
      <c r="H65" s="28">
        <v>-1E-4</v>
      </c>
      <c r="I65" s="28">
        <v>-2.8400000000000002E-2</v>
      </c>
      <c r="J65" s="28">
        <v>-3.78E-2</v>
      </c>
      <c r="K65" s="29">
        <v>300</v>
      </c>
      <c r="L65" s="29">
        <v>475</v>
      </c>
      <c r="M65" s="30">
        <v>85.307400000000001</v>
      </c>
      <c r="N65" s="30">
        <v>0.34208481203007518</v>
      </c>
      <c r="O65" s="29">
        <v>1</v>
      </c>
      <c r="R65" s="27">
        <v>222</v>
      </c>
      <c r="S65" s="28" t="s">
        <v>468</v>
      </c>
      <c r="T65" s="28" t="s">
        <v>384</v>
      </c>
      <c r="U65" s="28">
        <v>1E-4</v>
      </c>
      <c r="V65" s="28">
        <v>2.86E-2</v>
      </c>
      <c r="W65" s="28">
        <v>3.8100000000000002E-2</v>
      </c>
      <c r="X65" s="28">
        <v>-1E-4</v>
      </c>
      <c r="Y65" s="28">
        <v>-2.8400000000000002E-2</v>
      </c>
      <c r="Z65" s="28">
        <v>-3.78E-2</v>
      </c>
      <c r="AA65" s="29">
        <v>300</v>
      </c>
      <c r="AB65" s="29">
        <v>475</v>
      </c>
      <c r="AC65" s="30">
        <v>63.566299999999998</v>
      </c>
      <c r="AD65" s="30">
        <v>0.25490245614035084</v>
      </c>
      <c r="AE65" s="29">
        <v>1</v>
      </c>
    </row>
    <row r="66" spans="2:31" x14ac:dyDescent="0.3">
      <c r="B66" s="27">
        <v>225</v>
      </c>
      <c r="C66" s="28" t="s">
        <v>470</v>
      </c>
      <c r="D66" s="28" t="s">
        <v>382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-2.8899999999999999E-2</v>
      </c>
      <c r="J66" s="28">
        <v>-3.85E-2</v>
      </c>
      <c r="K66" s="29">
        <v>300</v>
      </c>
      <c r="L66" s="29">
        <v>475</v>
      </c>
      <c r="M66" s="30">
        <v>-30.947600000000001</v>
      </c>
      <c r="N66" s="30">
        <v>0.12410065162907269</v>
      </c>
      <c r="O66" s="29">
        <v>1</v>
      </c>
      <c r="R66" s="27">
        <v>225</v>
      </c>
      <c r="S66" s="28" t="s">
        <v>470</v>
      </c>
      <c r="T66" s="28" t="s">
        <v>382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-2.8899999999999999E-2</v>
      </c>
      <c r="Z66" s="28">
        <v>-3.85E-2</v>
      </c>
      <c r="AA66" s="29">
        <v>300</v>
      </c>
      <c r="AB66" s="29">
        <v>475</v>
      </c>
      <c r="AC66" s="30">
        <v>-31.628699999999998</v>
      </c>
      <c r="AD66" s="30">
        <v>0.12683187969924811</v>
      </c>
      <c r="AE66" s="29">
        <v>1</v>
      </c>
    </row>
    <row r="67" spans="2:31" x14ac:dyDescent="0.3">
      <c r="B67" s="27">
        <v>225</v>
      </c>
      <c r="C67" s="28" t="s">
        <v>471</v>
      </c>
      <c r="D67" s="28" t="s">
        <v>384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85.307400000000001</v>
      </c>
      <c r="N67" s="30">
        <v>0.34208481203007518</v>
      </c>
      <c r="O67" s="29">
        <v>1</v>
      </c>
      <c r="R67" s="27">
        <v>225</v>
      </c>
      <c r="S67" s="28" t="s">
        <v>471</v>
      </c>
      <c r="T67" s="28" t="s">
        <v>384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63.566299999999998</v>
      </c>
      <c r="AD67" s="30">
        <v>0.25490245614035084</v>
      </c>
      <c r="AE67" s="29">
        <v>1</v>
      </c>
    </row>
    <row r="68" spans="2:31" x14ac:dyDescent="0.3">
      <c r="B68" s="27">
        <v>228</v>
      </c>
      <c r="C68" s="28" t="s">
        <v>473</v>
      </c>
      <c r="D68" s="28" t="s">
        <v>382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-18.6951</v>
      </c>
      <c r="N68" s="30">
        <v>7.4967819548872175E-2</v>
      </c>
      <c r="O68" s="29">
        <v>1</v>
      </c>
      <c r="R68" s="27">
        <v>228</v>
      </c>
      <c r="S68" s="28" t="s">
        <v>473</v>
      </c>
      <c r="T68" s="28" t="s">
        <v>382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-19.379200000000001</v>
      </c>
      <c r="AD68" s="30">
        <v>7.7711077694235589E-2</v>
      </c>
      <c r="AE68" s="29">
        <v>1</v>
      </c>
    </row>
    <row r="69" spans="2:31" x14ac:dyDescent="0.3">
      <c r="B69" s="27">
        <v>228</v>
      </c>
      <c r="C69" s="28" t="s">
        <v>474</v>
      </c>
      <c r="D69" s="28" t="s">
        <v>384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-2.8199999999999999E-2</v>
      </c>
      <c r="J69" s="28">
        <v>-3.7600000000000001E-2</v>
      </c>
      <c r="K69" s="29">
        <v>300</v>
      </c>
      <c r="L69" s="29">
        <v>475</v>
      </c>
      <c r="M69" s="30">
        <v>85.307400000000001</v>
      </c>
      <c r="N69" s="30">
        <v>0.34208481203007518</v>
      </c>
      <c r="O69" s="29">
        <v>1</v>
      </c>
      <c r="R69" s="27">
        <v>228</v>
      </c>
      <c r="S69" s="28" t="s">
        <v>474</v>
      </c>
      <c r="T69" s="28" t="s">
        <v>384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-2.8199999999999999E-2</v>
      </c>
      <c r="Z69" s="28">
        <v>-3.7600000000000001E-2</v>
      </c>
      <c r="AA69" s="29">
        <v>300</v>
      </c>
      <c r="AB69" s="29">
        <v>475</v>
      </c>
      <c r="AC69" s="30">
        <v>63.566299999999998</v>
      </c>
      <c r="AD69" s="30">
        <v>0.25490245614035084</v>
      </c>
      <c r="AE69" s="29">
        <v>1</v>
      </c>
    </row>
    <row r="70" spans="2:31" x14ac:dyDescent="0.3">
      <c r="B70" s="27">
        <v>244</v>
      </c>
      <c r="C70" s="28" t="s">
        <v>476</v>
      </c>
      <c r="D70" s="28" t="s">
        <v>382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-23.007000000000001</v>
      </c>
      <c r="N70" s="30">
        <v>9.2258646616541359E-2</v>
      </c>
      <c r="O70" s="29">
        <v>1</v>
      </c>
      <c r="R70" s="27">
        <v>244</v>
      </c>
      <c r="S70" s="28" t="s">
        <v>476</v>
      </c>
      <c r="T70" s="28" t="s">
        <v>382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-22.621600000000001</v>
      </c>
      <c r="AD70" s="30">
        <v>9.0713182957393487E-2</v>
      </c>
      <c r="AE70" s="29">
        <v>1</v>
      </c>
    </row>
    <row r="71" spans="2:31" x14ac:dyDescent="0.3">
      <c r="B71" s="27">
        <v>244</v>
      </c>
      <c r="C71" s="28" t="s">
        <v>477</v>
      </c>
      <c r="D71" s="28" t="s">
        <v>384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85.307400000000001</v>
      </c>
      <c r="N71" s="30">
        <v>0.34208481203007518</v>
      </c>
      <c r="O71" s="29">
        <v>1</v>
      </c>
      <c r="R71" s="27">
        <v>244</v>
      </c>
      <c r="S71" s="28" t="s">
        <v>477</v>
      </c>
      <c r="T71" s="28" t="s">
        <v>384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63.566299999999998</v>
      </c>
      <c r="AD71" s="30">
        <v>0.25490245614035084</v>
      </c>
      <c r="AE71" s="29">
        <v>1</v>
      </c>
    </row>
    <row r="72" spans="2:31" x14ac:dyDescent="0.3">
      <c r="B72" s="27">
        <v>245</v>
      </c>
      <c r="C72" s="28" t="s">
        <v>479</v>
      </c>
      <c r="D72" s="28" t="s">
        <v>382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-29.1815</v>
      </c>
      <c r="N72" s="30">
        <v>0.11701854636591479</v>
      </c>
      <c r="O72" s="29">
        <v>1</v>
      </c>
      <c r="R72" s="27">
        <v>245</v>
      </c>
      <c r="S72" s="28" t="s">
        <v>479</v>
      </c>
      <c r="T72" s="28" t="s">
        <v>382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-29.221399999999999</v>
      </c>
      <c r="AD72" s="30">
        <v>0.11717854636591478</v>
      </c>
      <c r="AE72" s="29">
        <v>1</v>
      </c>
    </row>
    <row r="73" spans="2:31" x14ac:dyDescent="0.3">
      <c r="B73" s="27">
        <v>245</v>
      </c>
      <c r="C73" s="28" t="s">
        <v>480</v>
      </c>
      <c r="D73" s="28" t="s">
        <v>384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85.307400000000001</v>
      </c>
      <c r="N73" s="30">
        <v>0.34208481203007518</v>
      </c>
      <c r="O73" s="29">
        <v>1</v>
      </c>
      <c r="R73" s="27">
        <v>245</v>
      </c>
      <c r="S73" s="28" t="s">
        <v>480</v>
      </c>
      <c r="T73" s="28" t="s">
        <v>384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63.566299999999998</v>
      </c>
      <c r="AD73" s="30">
        <v>0.25490245614035084</v>
      </c>
      <c r="AE73" s="29">
        <v>1</v>
      </c>
    </row>
    <row r="74" spans="2:31" x14ac:dyDescent="0.3">
      <c r="B74" s="27">
        <v>246</v>
      </c>
      <c r="C74" s="28" t="s">
        <v>481</v>
      </c>
      <c r="D74" s="28" t="s">
        <v>382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-26.3155</v>
      </c>
      <c r="N74" s="30">
        <v>0.10552581453634086</v>
      </c>
      <c r="O74" s="29">
        <v>1</v>
      </c>
      <c r="R74" s="27">
        <v>246</v>
      </c>
      <c r="S74" s="28" t="s">
        <v>481</v>
      </c>
      <c r="T74" s="28" t="s">
        <v>382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-26.230899999999998</v>
      </c>
      <c r="AD74" s="30">
        <v>0.10518656641604009</v>
      </c>
      <c r="AE74" s="29">
        <v>1</v>
      </c>
    </row>
    <row r="75" spans="2:31" x14ac:dyDescent="0.3">
      <c r="B75" s="27">
        <v>246</v>
      </c>
      <c r="C75" s="28" t="s">
        <v>482</v>
      </c>
      <c r="D75" s="28" t="s">
        <v>384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85.307400000000001</v>
      </c>
      <c r="N75" s="30">
        <v>0.34208481203007518</v>
      </c>
      <c r="O75" s="29">
        <v>1</v>
      </c>
      <c r="R75" s="27">
        <v>246</v>
      </c>
      <c r="S75" s="28" t="s">
        <v>482</v>
      </c>
      <c r="T75" s="28" t="s">
        <v>384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63.566299999999998</v>
      </c>
      <c r="AD75" s="30">
        <v>0.25490245614035084</v>
      </c>
      <c r="AE75" s="29">
        <v>1</v>
      </c>
    </row>
    <row r="76" spans="2:31" x14ac:dyDescent="0.3">
      <c r="B76" s="27">
        <v>247</v>
      </c>
      <c r="C76" s="28" t="s">
        <v>483</v>
      </c>
      <c r="D76" s="28" t="s">
        <v>382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-24.632899999999999</v>
      </c>
      <c r="N76" s="30">
        <v>9.8778546365914779E-2</v>
      </c>
      <c r="O76" s="29">
        <v>1</v>
      </c>
      <c r="R76" s="27">
        <v>247</v>
      </c>
      <c r="S76" s="28" t="s">
        <v>483</v>
      </c>
      <c r="T76" s="28" t="s">
        <v>382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-24.447099999999999</v>
      </c>
      <c r="AD76" s="30">
        <v>9.8033483709273173E-2</v>
      </c>
      <c r="AE76" s="29">
        <v>1</v>
      </c>
    </row>
    <row r="77" spans="2:31" x14ac:dyDescent="0.3">
      <c r="B77" s="27">
        <v>247</v>
      </c>
      <c r="C77" s="28" t="s">
        <v>484</v>
      </c>
      <c r="D77" s="28" t="s">
        <v>384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85.307400000000001</v>
      </c>
      <c r="N77" s="30">
        <v>0.34208481203007518</v>
      </c>
      <c r="O77" s="29">
        <v>1</v>
      </c>
      <c r="R77" s="27">
        <v>247</v>
      </c>
      <c r="S77" s="28" t="s">
        <v>484</v>
      </c>
      <c r="T77" s="28" t="s">
        <v>384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63.566299999999998</v>
      </c>
      <c r="AD77" s="30">
        <v>0.25490245614035084</v>
      </c>
      <c r="AE77" s="29">
        <v>1</v>
      </c>
    </row>
    <row r="78" spans="2:31" x14ac:dyDescent="0.3">
      <c r="B78" s="27">
        <v>248</v>
      </c>
      <c r="C78" s="28" t="s">
        <v>486</v>
      </c>
      <c r="D78" s="28" t="s">
        <v>382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-32.133099999999999</v>
      </c>
      <c r="N78" s="30">
        <v>0.12885453634085212</v>
      </c>
      <c r="O78" s="29">
        <v>1</v>
      </c>
      <c r="R78" s="27">
        <v>248</v>
      </c>
      <c r="S78" s="28" t="s">
        <v>486</v>
      </c>
      <c r="T78" s="28" t="s">
        <v>382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-32.343800000000002</v>
      </c>
      <c r="AD78" s="30">
        <v>0.12969944862155389</v>
      </c>
      <c r="AE78" s="29">
        <v>1</v>
      </c>
    </row>
    <row r="79" spans="2:31" x14ac:dyDescent="0.3">
      <c r="B79" s="27">
        <v>248</v>
      </c>
      <c r="C79" s="28" t="s">
        <v>487</v>
      </c>
      <c r="D79" s="28" t="s">
        <v>384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85.307400000000001</v>
      </c>
      <c r="N79" s="30">
        <v>0.34208481203007518</v>
      </c>
      <c r="O79" s="29">
        <v>1</v>
      </c>
      <c r="R79" s="27">
        <v>248</v>
      </c>
      <c r="S79" s="28" t="s">
        <v>487</v>
      </c>
      <c r="T79" s="28" t="s">
        <v>384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63.566299999999998</v>
      </c>
      <c r="AD79" s="30">
        <v>0.25490245614035084</v>
      </c>
      <c r="AE79" s="29">
        <v>1</v>
      </c>
    </row>
    <row r="80" spans="2:31" x14ac:dyDescent="0.3">
      <c r="B80" s="27">
        <v>291</v>
      </c>
      <c r="C80" s="28" t="s">
        <v>489</v>
      </c>
      <c r="D80" s="28" t="s">
        <v>382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-2.7799999999999998E-2</v>
      </c>
      <c r="J80" s="28">
        <v>-3.6999999999999998E-2</v>
      </c>
      <c r="K80" s="29">
        <v>300</v>
      </c>
      <c r="L80" s="29">
        <v>475</v>
      </c>
      <c r="M80" s="30">
        <v>-30.738399999999999</v>
      </c>
      <c r="N80" s="30">
        <v>0.1232617543859649</v>
      </c>
      <c r="O80" s="29">
        <v>1</v>
      </c>
      <c r="R80" s="27">
        <v>291</v>
      </c>
      <c r="S80" s="28" t="s">
        <v>489</v>
      </c>
      <c r="T80" s="28" t="s">
        <v>382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-2.7799999999999998E-2</v>
      </c>
      <c r="Z80" s="28">
        <v>-3.6999999999999998E-2</v>
      </c>
      <c r="AA80" s="29">
        <v>300</v>
      </c>
      <c r="AB80" s="29">
        <v>475</v>
      </c>
      <c r="AC80" s="30">
        <v>-30.7607</v>
      </c>
      <c r="AD80" s="30">
        <v>0.12335117794486215</v>
      </c>
      <c r="AE80" s="29">
        <v>1</v>
      </c>
    </row>
    <row r="81" spans="2:31" x14ac:dyDescent="0.3">
      <c r="B81" s="27">
        <v>291</v>
      </c>
      <c r="C81" s="28" t="s">
        <v>490</v>
      </c>
      <c r="D81" s="28" t="s">
        <v>384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85.307400000000001</v>
      </c>
      <c r="N81" s="30">
        <v>0.34208481203007518</v>
      </c>
      <c r="O81" s="29">
        <v>1</v>
      </c>
      <c r="R81" s="27">
        <v>291</v>
      </c>
      <c r="S81" s="28" t="s">
        <v>490</v>
      </c>
      <c r="T81" s="28" t="s">
        <v>384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63.566299999999998</v>
      </c>
      <c r="AD81" s="30">
        <v>0.25490245614035084</v>
      </c>
      <c r="AE81" s="29">
        <v>1</v>
      </c>
    </row>
    <row r="82" spans="2:31" x14ac:dyDescent="0.3">
      <c r="B82" s="27">
        <v>292</v>
      </c>
      <c r="C82" s="28" t="s">
        <v>492</v>
      </c>
      <c r="D82" s="28" t="s">
        <v>382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-37.692700000000002</v>
      </c>
      <c r="N82" s="30">
        <v>0.15114867167919802</v>
      </c>
      <c r="O82" s="29">
        <v>1</v>
      </c>
      <c r="R82" s="27">
        <v>292</v>
      </c>
      <c r="S82" s="28" t="s">
        <v>492</v>
      </c>
      <c r="T82" s="28" t="s">
        <v>382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-37.805999999999997</v>
      </c>
      <c r="AD82" s="30">
        <v>0.15160300751879699</v>
      </c>
      <c r="AE82" s="29">
        <v>1</v>
      </c>
    </row>
    <row r="83" spans="2:31" x14ac:dyDescent="0.3">
      <c r="B83" s="27">
        <v>292</v>
      </c>
      <c r="C83" s="28" t="s">
        <v>493</v>
      </c>
      <c r="D83" s="28" t="s">
        <v>384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85.307400000000001</v>
      </c>
      <c r="N83" s="30">
        <v>0.34208481203007518</v>
      </c>
      <c r="O83" s="29">
        <v>1</v>
      </c>
      <c r="R83" s="27">
        <v>292</v>
      </c>
      <c r="S83" s="28" t="s">
        <v>493</v>
      </c>
      <c r="T83" s="28" t="s">
        <v>384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63.566299999999998</v>
      </c>
      <c r="AD83" s="30">
        <v>0.25490245614035084</v>
      </c>
      <c r="AE83" s="29">
        <v>1</v>
      </c>
    </row>
    <row r="84" spans="2:31" x14ac:dyDescent="0.3">
      <c r="B84" s="27">
        <v>293</v>
      </c>
      <c r="C84" s="28" t="s">
        <v>494</v>
      </c>
      <c r="D84" s="28" t="s">
        <v>382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-32.311</v>
      </c>
      <c r="N84" s="30">
        <v>0.12956791979949875</v>
      </c>
      <c r="O84" s="29">
        <v>1</v>
      </c>
      <c r="R84" s="27">
        <v>293</v>
      </c>
      <c r="S84" s="28" t="s">
        <v>494</v>
      </c>
      <c r="T84" s="28" t="s">
        <v>382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-32.3947</v>
      </c>
      <c r="AD84" s="30">
        <v>0.12990355889724312</v>
      </c>
      <c r="AE84" s="29">
        <v>1</v>
      </c>
    </row>
    <row r="85" spans="2:31" x14ac:dyDescent="0.3">
      <c r="B85" s="27">
        <v>293</v>
      </c>
      <c r="C85" s="28" t="s">
        <v>495</v>
      </c>
      <c r="D85" s="28" t="s">
        <v>384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85.307400000000001</v>
      </c>
      <c r="N85" s="30">
        <v>0.34208481203007518</v>
      </c>
      <c r="O85" s="29">
        <v>1</v>
      </c>
      <c r="R85" s="27">
        <v>293</v>
      </c>
      <c r="S85" s="28" t="s">
        <v>495</v>
      </c>
      <c r="T85" s="28" t="s">
        <v>384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63.566299999999998</v>
      </c>
      <c r="AD85" s="30">
        <v>0.25490245614035084</v>
      </c>
      <c r="AE85" s="29">
        <v>1</v>
      </c>
    </row>
    <row r="86" spans="2:31" x14ac:dyDescent="0.3">
      <c r="B86" s="27">
        <v>294</v>
      </c>
      <c r="C86" s="28" t="s">
        <v>496</v>
      </c>
      <c r="D86" s="28" t="s">
        <v>382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-29.559699999999999</v>
      </c>
      <c r="N86" s="30">
        <v>0.11853513784461153</v>
      </c>
      <c r="O86" s="29">
        <v>1</v>
      </c>
      <c r="R86" s="27">
        <v>294</v>
      </c>
      <c r="S86" s="28" t="s">
        <v>496</v>
      </c>
      <c r="T86" s="28" t="s">
        <v>382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-29.609200000000001</v>
      </c>
      <c r="AD86" s="30">
        <v>0.11873363408521304</v>
      </c>
      <c r="AE86" s="29">
        <v>1</v>
      </c>
    </row>
    <row r="87" spans="2:31" x14ac:dyDescent="0.3">
      <c r="B87" s="27">
        <v>294</v>
      </c>
      <c r="C87" s="28" t="s">
        <v>497</v>
      </c>
      <c r="D87" s="28" t="s">
        <v>384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85.307400000000001</v>
      </c>
      <c r="N87" s="30">
        <v>0.34208481203007518</v>
      </c>
      <c r="O87" s="29">
        <v>1</v>
      </c>
      <c r="R87" s="27">
        <v>294</v>
      </c>
      <c r="S87" s="28" t="s">
        <v>497</v>
      </c>
      <c r="T87" s="28" t="s">
        <v>384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63.566299999999998</v>
      </c>
      <c r="AD87" s="30">
        <v>0.25490245614035084</v>
      </c>
      <c r="AE87" s="29">
        <v>1</v>
      </c>
    </row>
    <row r="88" spans="2:31" x14ac:dyDescent="0.3">
      <c r="B88" s="27">
        <v>295</v>
      </c>
      <c r="C88" s="28" t="s">
        <v>499</v>
      </c>
      <c r="D88" s="28" t="s">
        <v>382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-39.351100000000002</v>
      </c>
      <c r="N88" s="30">
        <v>0.15779889724310781</v>
      </c>
      <c r="O88" s="29">
        <v>1</v>
      </c>
      <c r="R88" s="27">
        <v>295</v>
      </c>
      <c r="S88" s="28" t="s">
        <v>499</v>
      </c>
      <c r="T88" s="28" t="s">
        <v>382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-39.478299999999997</v>
      </c>
      <c r="AD88" s="30">
        <v>0.15830897243107767</v>
      </c>
      <c r="AE88" s="29">
        <v>1</v>
      </c>
    </row>
    <row r="89" spans="2:31" x14ac:dyDescent="0.3">
      <c r="B89" s="27">
        <v>295</v>
      </c>
      <c r="C89" s="28" t="s">
        <v>500</v>
      </c>
      <c r="D89" s="28" t="s">
        <v>384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-2.7799999999999998E-2</v>
      </c>
      <c r="J89" s="28">
        <v>-3.6999999999999998E-2</v>
      </c>
      <c r="K89" s="29">
        <v>300</v>
      </c>
      <c r="L89" s="29">
        <v>475</v>
      </c>
      <c r="M89" s="30">
        <v>85.307400000000001</v>
      </c>
      <c r="N89" s="30">
        <v>0.34208481203007518</v>
      </c>
      <c r="O89" s="29">
        <v>1</v>
      </c>
      <c r="R89" s="27">
        <v>295</v>
      </c>
      <c r="S89" s="28" t="s">
        <v>500</v>
      </c>
      <c r="T89" s="28" t="s">
        <v>384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-2.7799999999999998E-2</v>
      </c>
      <c r="Z89" s="28">
        <v>-3.6999999999999998E-2</v>
      </c>
      <c r="AA89" s="29">
        <v>300</v>
      </c>
      <c r="AB89" s="29">
        <v>475</v>
      </c>
      <c r="AC89" s="30">
        <v>63.566299999999998</v>
      </c>
      <c r="AD89" s="30">
        <v>0.25490245614035084</v>
      </c>
      <c r="AE89" s="29">
        <v>1</v>
      </c>
    </row>
    <row r="90" spans="2:31" x14ac:dyDescent="0.3">
      <c r="B90" s="27">
        <v>273</v>
      </c>
      <c r="C90" s="28" t="s">
        <v>502</v>
      </c>
      <c r="D90" s="28" t="s">
        <v>382</v>
      </c>
      <c r="E90" s="28">
        <v>1E-4</v>
      </c>
      <c r="F90" s="28">
        <v>2.8400000000000002E-2</v>
      </c>
      <c r="G90" s="28">
        <v>3.7900000000000003E-2</v>
      </c>
      <c r="H90" s="28">
        <v>-1E-4</v>
      </c>
      <c r="I90" s="28">
        <v>-2.8400000000000002E-2</v>
      </c>
      <c r="J90" s="28">
        <v>-3.7900000000000003E-2</v>
      </c>
      <c r="K90" s="29">
        <v>300</v>
      </c>
      <c r="L90" s="29">
        <v>475</v>
      </c>
      <c r="M90" s="30">
        <v>-18.136099999999999</v>
      </c>
      <c r="N90" s="30">
        <v>7.2726215538847117E-2</v>
      </c>
      <c r="O90" s="29">
        <v>1</v>
      </c>
      <c r="R90" s="27">
        <v>273</v>
      </c>
      <c r="S90" s="28" t="s">
        <v>502</v>
      </c>
      <c r="T90" s="28" t="s">
        <v>382</v>
      </c>
      <c r="U90" s="28">
        <v>1E-4</v>
      </c>
      <c r="V90" s="28">
        <v>2.8400000000000002E-2</v>
      </c>
      <c r="W90" s="28">
        <v>3.7900000000000003E-2</v>
      </c>
      <c r="X90" s="28">
        <v>-1E-4</v>
      </c>
      <c r="Y90" s="28">
        <v>-2.8400000000000002E-2</v>
      </c>
      <c r="Z90" s="28">
        <v>-3.7900000000000003E-2</v>
      </c>
      <c r="AA90" s="29">
        <v>300</v>
      </c>
      <c r="AB90" s="29">
        <v>475</v>
      </c>
      <c r="AC90" s="30">
        <v>-19.079799999999999</v>
      </c>
      <c r="AD90" s="30">
        <v>7.6510476190476184E-2</v>
      </c>
      <c r="AE90" s="29">
        <v>1</v>
      </c>
    </row>
    <row r="91" spans="2:31" x14ac:dyDescent="0.3">
      <c r="B91" s="27">
        <v>273</v>
      </c>
      <c r="C91" s="28" t="s">
        <v>503</v>
      </c>
      <c r="D91" s="28" t="s">
        <v>384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85.307400000000001</v>
      </c>
      <c r="N91" s="30">
        <v>0.34208481203007518</v>
      </c>
      <c r="O91" s="29">
        <v>1</v>
      </c>
      <c r="R91" s="27">
        <v>273</v>
      </c>
      <c r="S91" s="28" t="s">
        <v>503</v>
      </c>
      <c r="T91" s="28" t="s">
        <v>384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63.566299999999998</v>
      </c>
      <c r="AD91" s="30">
        <v>0.25490245614035084</v>
      </c>
      <c r="AE91" s="29">
        <v>1</v>
      </c>
    </row>
    <row r="92" spans="2:31" x14ac:dyDescent="0.3">
      <c r="B92" s="27">
        <v>276</v>
      </c>
      <c r="C92" s="28" t="s">
        <v>505</v>
      </c>
      <c r="D92" s="28" t="s">
        <v>382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-23.040900000000001</v>
      </c>
      <c r="N92" s="30">
        <v>9.2394586466165413E-2</v>
      </c>
      <c r="O92" s="29">
        <v>1</v>
      </c>
      <c r="R92" s="27">
        <v>276</v>
      </c>
      <c r="S92" s="28" t="s">
        <v>505</v>
      </c>
      <c r="T92" s="28" t="s">
        <v>382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-24.408100000000001</v>
      </c>
      <c r="AD92" s="30">
        <v>9.7877092731829582E-2</v>
      </c>
      <c r="AE92" s="29">
        <v>1</v>
      </c>
    </row>
    <row r="93" spans="2:31" x14ac:dyDescent="0.3">
      <c r="B93" s="27">
        <v>276</v>
      </c>
      <c r="C93" s="28" t="s">
        <v>506</v>
      </c>
      <c r="D93" s="28" t="s">
        <v>384</v>
      </c>
      <c r="E93" s="28">
        <v>1E-4</v>
      </c>
      <c r="F93" s="28">
        <v>2.8500000000000001E-2</v>
      </c>
      <c r="G93" s="28">
        <v>3.7900000000000003E-2</v>
      </c>
      <c r="H93" s="28">
        <v>-1E-4</v>
      </c>
      <c r="I93" s="28">
        <v>-2.9000000000000001E-2</v>
      </c>
      <c r="J93" s="28">
        <v>-3.8600000000000002E-2</v>
      </c>
      <c r="K93" s="29">
        <v>300</v>
      </c>
      <c r="L93" s="29">
        <v>475</v>
      </c>
      <c r="M93" s="30">
        <v>85.307400000000001</v>
      </c>
      <c r="N93" s="30">
        <v>0.34208481203007518</v>
      </c>
      <c r="O93" s="29">
        <v>1</v>
      </c>
      <c r="R93" s="27">
        <v>276</v>
      </c>
      <c r="S93" s="28" t="s">
        <v>506</v>
      </c>
      <c r="T93" s="28" t="s">
        <v>384</v>
      </c>
      <c r="U93" s="28">
        <v>1E-4</v>
      </c>
      <c r="V93" s="28">
        <v>2.8500000000000001E-2</v>
      </c>
      <c r="W93" s="28">
        <v>3.7900000000000003E-2</v>
      </c>
      <c r="X93" s="28">
        <v>-1E-4</v>
      </c>
      <c r="Y93" s="28">
        <v>-2.9000000000000001E-2</v>
      </c>
      <c r="Z93" s="28">
        <v>-3.8600000000000002E-2</v>
      </c>
      <c r="AA93" s="29">
        <v>300</v>
      </c>
      <c r="AB93" s="29">
        <v>475</v>
      </c>
      <c r="AC93" s="30">
        <v>63.566299999999998</v>
      </c>
      <c r="AD93" s="30">
        <v>0.25490245614035084</v>
      </c>
      <c r="AE93" s="29">
        <v>1</v>
      </c>
    </row>
    <row r="94" spans="2:31" x14ac:dyDescent="0.3">
      <c r="B94" s="27">
        <v>279</v>
      </c>
      <c r="C94" s="28" t="s">
        <v>508</v>
      </c>
      <c r="D94" s="28" t="s">
        <v>382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-21.2746</v>
      </c>
      <c r="N94" s="30">
        <v>8.5311679197994983E-2</v>
      </c>
      <c r="O94" s="29">
        <v>1</v>
      </c>
      <c r="R94" s="27">
        <v>279</v>
      </c>
      <c r="S94" s="28" t="s">
        <v>508</v>
      </c>
      <c r="T94" s="28" t="s">
        <v>382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-22.421299999999999</v>
      </c>
      <c r="AD94" s="30">
        <v>8.9909974937343359E-2</v>
      </c>
      <c r="AE94" s="29">
        <v>1</v>
      </c>
    </row>
    <row r="95" spans="2:31" x14ac:dyDescent="0.3">
      <c r="B95" s="27">
        <v>279</v>
      </c>
      <c r="C95" s="28" t="s">
        <v>509</v>
      </c>
      <c r="D95" s="28" t="s">
        <v>384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85.307400000000001</v>
      </c>
      <c r="N95" s="30">
        <v>0.34208481203007518</v>
      </c>
      <c r="O95" s="29">
        <v>1</v>
      </c>
      <c r="R95" s="27">
        <v>279</v>
      </c>
      <c r="S95" s="28" t="s">
        <v>509</v>
      </c>
      <c r="T95" s="28" t="s">
        <v>384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63.566299999999998</v>
      </c>
      <c r="AD95" s="30">
        <v>0.25490245614035084</v>
      </c>
      <c r="AE95" s="29">
        <v>1</v>
      </c>
    </row>
    <row r="96" spans="2:31" x14ac:dyDescent="0.3">
      <c r="B96" s="27">
        <v>282</v>
      </c>
      <c r="C96" s="28" t="s">
        <v>511</v>
      </c>
      <c r="D96" s="28" t="s">
        <v>382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-21.636900000000001</v>
      </c>
      <c r="N96" s="30">
        <v>8.6764511278195497E-2</v>
      </c>
      <c r="O96" s="29">
        <v>1</v>
      </c>
      <c r="R96" s="27">
        <v>282</v>
      </c>
      <c r="S96" s="28" t="s">
        <v>511</v>
      </c>
      <c r="T96" s="28" t="s">
        <v>382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-22.7715</v>
      </c>
      <c r="AD96" s="30">
        <v>9.1314285714285709E-2</v>
      </c>
      <c r="AE96" s="29">
        <v>1</v>
      </c>
    </row>
    <row r="97" spans="2:31" x14ac:dyDescent="0.3">
      <c r="B97" s="27">
        <v>282</v>
      </c>
      <c r="C97" s="28" t="s">
        <v>512</v>
      </c>
      <c r="D97" s="28" t="s">
        <v>384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85.307400000000001</v>
      </c>
      <c r="N97" s="30">
        <v>0.34208481203007518</v>
      </c>
      <c r="O97" s="29">
        <v>1</v>
      </c>
      <c r="R97" s="27">
        <v>282</v>
      </c>
      <c r="S97" s="28" t="s">
        <v>512</v>
      </c>
      <c r="T97" s="28" t="s">
        <v>384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63.566299999999998</v>
      </c>
      <c r="AD97" s="30">
        <v>0.25490245614035084</v>
      </c>
      <c r="AE97" s="29">
        <v>1</v>
      </c>
    </row>
    <row r="98" spans="2:31" x14ac:dyDescent="0.3">
      <c r="B98" s="27">
        <v>285</v>
      </c>
      <c r="C98" s="28" t="s">
        <v>514</v>
      </c>
      <c r="D98" s="28" t="s">
        <v>382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-25.487100000000002</v>
      </c>
      <c r="N98" s="30">
        <v>0.10220390977443609</v>
      </c>
      <c r="O98" s="29">
        <v>1</v>
      </c>
      <c r="R98" s="27">
        <v>285</v>
      </c>
      <c r="S98" s="28" t="s">
        <v>514</v>
      </c>
      <c r="T98" s="28" t="s">
        <v>382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-26.807099999999998</v>
      </c>
      <c r="AD98" s="30">
        <v>0.10749714285714285</v>
      </c>
      <c r="AE98" s="29">
        <v>1</v>
      </c>
    </row>
    <row r="99" spans="2:31" x14ac:dyDescent="0.3">
      <c r="B99" s="27">
        <v>285</v>
      </c>
      <c r="C99" s="28" t="s">
        <v>515</v>
      </c>
      <c r="D99" s="28" t="s">
        <v>384</v>
      </c>
      <c r="E99" s="28">
        <v>1E-4</v>
      </c>
      <c r="F99" s="28">
        <v>2.8500000000000001E-2</v>
      </c>
      <c r="G99" s="28">
        <v>3.7900000000000003E-2</v>
      </c>
      <c r="H99" s="28">
        <v>-1E-4</v>
      </c>
      <c r="I99" s="28">
        <v>-2.9000000000000001E-2</v>
      </c>
      <c r="J99" s="28">
        <v>-3.8600000000000002E-2</v>
      </c>
      <c r="K99" s="29">
        <v>300</v>
      </c>
      <c r="L99" s="29">
        <v>475</v>
      </c>
      <c r="M99" s="30">
        <v>85.307400000000001</v>
      </c>
      <c r="N99" s="30">
        <v>0.34208481203007518</v>
      </c>
      <c r="O99" s="29">
        <v>1</v>
      </c>
      <c r="R99" s="27">
        <v>285</v>
      </c>
      <c r="S99" s="28" t="s">
        <v>515</v>
      </c>
      <c r="T99" s="28" t="s">
        <v>384</v>
      </c>
      <c r="U99" s="28">
        <v>1E-4</v>
      </c>
      <c r="V99" s="28">
        <v>2.8500000000000001E-2</v>
      </c>
      <c r="W99" s="28">
        <v>3.7900000000000003E-2</v>
      </c>
      <c r="X99" s="28">
        <v>-1E-4</v>
      </c>
      <c r="Y99" s="28">
        <v>-2.9000000000000001E-2</v>
      </c>
      <c r="Z99" s="28">
        <v>-3.8600000000000002E-2</v>
      </c>
      <c r="AA99" s="29">
        <v>300</v>
      </c>
      <c r="AB99" s="29">
        <v>475</v>
      </c>
      <c r="AC99" s="30">
        <v>63.566299999999998</v>
      </c>
      <c r="AD99" s="30">
        <v>0.25490245614035084</v>
      </c>
      <c r="AE99" s="29">
        <v>1</v>
      </c>
    </row>
    <row r="100" spans="2:31" x14ac:dyDescent="0.3">
      <c r="B100" s="27">
        <v>288</v>
      </c>
      <c r="C100" s="28" t="s">
        <v>517</v>
      </c>
      <c r="D100" s="28" t="s">
        <v>382</v>
      </c>
      <c r="E100" s="28">
        <v>1E-4</v>
      </c>
      <c r="F100" s="28">
        <v>2.8400000000000002E-2</v>
      </c>
      <c r="G100" s="28">
        <v>3.7900000000000003E-2</v>
      </c>
      <c r="H100" s="28">
        <v>-1E-4</v>
      </c>
      <c r="I100" s="28">
        <v>-2.8400000000000002E-2</v>
      </c>
      <c r="J100" s="28">
        <v>-3.7900000000000003E-2</v>
      </c>
      <c r="K100" s="29">
        <v>300</v>
      </c>
      <c r="L100" s="29">
        <v>475</v>
      </c>
      <c r="M100" s="30">
        <v>-20.6311</v>
      </c>
      <c r="N100" s="30">
        <v>8.2731228070175439E-2</v>
      </c>
      <c r="O100" s="29">
        <v>1</v>
      </c>
      <c r="R100" s="27">
        <v>288</v>
      </c>
      <c r="S100" s="28" t="s">
        <v>517</v>
      </c>
      <c r="T100" s="28" t="s">
        <v>382</v>
      </c>
      <c r="U100" s="28">
        <v>1E-4</v>
      </c>
      <c r="V100" s="28">
        <v>2.8400000000000002E-2</v>
      </c>
      <c r="W100" s="28">
        <v>3.7900000000000003E-2</v>
      </c>
      <c r="X100" s="28">
        <v>-1E-4</v>
      </c>
      <c r="Y100" s="28">
        <v>-2.8400000000000002E-2</v>
      </c>
      <c r="Z100" s="28">
        <v>-3.7900000000000003E-2</v>
      </c>
      <c r="AA100" s="29">
        <v>300</v>
      </c>
      <c r="AB100" s="29">
        <v>475</v>
      </c>
      <c r="AC100" s="30">
        <v>-21.478200000000001</v>
      </c>
      <c r="AD100" s="30">
        <v>8.6128120300751884E-2</v>
      </c>
      <c r="AE100" s="29">
        <v>1</v>
      </c>
    </row>
    <row r="101" spans="2:31" x14ac:dyDescent="0.3">
      <c r="B101" s="27">
        <v>288</v>
      </c>
      <c r="C101" s="28" t="s">
        <v>518</v>
      </c>
      <c r="D101" s="28" t="s">
        <v>384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85.307400000000001</v>
      </c>
      <c r="N101" s="30">
        <v>0.34208481203007518</v>
      </c>
      <c r="O101" s="29">
        <v>1</v>
      </c>
      <c r="R101" s="27">
        <v>288</v>
      </c>
      <c r="S101" s="28" t="s">
        <v>518</v>
      </c>
      <c r="T101" s="28" t="s">
        <v>384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63.566299999999998</v>
      </c>
      <c r="AD101" s="30">
        <v>0.25490245614035084</v>
      </c>
      <c r="AE101" s="29">
        <v>1</v>
      </c>
    </row>
    <row r="102" spans="2:31" x14ac:dyDescent="0.3">
      <c r="B102" s="27">
        <v>296</v>
      </c>
      <c r="C102" s="28" t="s">
        <v>520</v>
      </c>
      <c r="D102" s="28" t="s">
        <v>382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-45.961300000000001</v>
      </c>
      <c r="N102" s="30">
        <v>0.18430596491228071</v>
      </c>
      <c r="O102" s="29">
        <v>1</v>
      </c>
      <c r="R102" s="27">
        <v>296</v>
      </c>
      <c r="S102" s="28" t="s">
        <v>520</v>
      </c>
      <c r="T102" s="28" t="s">
        <v>382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-46.168500000000002</v>
      </c>
      <c r="AD102" s="30">
        <v>0.18513684210526316</v>
      </c>
      <c r="AE102" s="29">
        <v>1</v>
      </c>
    </row>
    <row r="103" spans="2:31" x14ac:dyDescent="0.3">
      <c r="B103" s="27">
        <v>296</v>
      </c>
      <c r="C103" s="28" t="s">
        <v>521</v>
      </c>
      <c r="D103" s="28" t="s">
        <v>384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85.307400000000001</v>
      </c>
      <c r="N103" s="30">
        <v>0.34208481203007518</v>
      </c>
      <c r="O103" s="29">
        <v>1</v>
      </c>
      <c r="R103" s="27">
        <v>296</v>
      </c>
      <c r="S103" s="28" t="s">
        <v>521</v>
      </c>
      <c r="T103" s="28" t="s">
        <v>384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63.566299999999998</v>
      </c>
      <c r="AD103" s="30">
        <v>0.25490245614035084</v>
      </c>
      <c r="AE103" s="29">
        <v>1</v>
      </c>
    </row>
    <row r="104" spans="2:31" x14ac:dyDescent="0.3">
      <c r="B104" s="27">
        <v>297</v>
      </c>
      <c r="C104" s="28" t="s">
        <v>523</v>
      </c>
      <c r="D104" s="28" t="s">
        <v>382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-41.152700000000003</v>
      </c>
      <c r="N104" s="30">
        <v>0.16502335839599</v>
      </c>
      <c r="O104" s="29">
        <v>1</v>
      </c>
      <c r="R104" s="27">
        <v>297</v>
      </c>
      <c r="S104" s="28" t="s">
        <v>523</v>
      </c>
      <c r="T104" s="28" t="s">
        <v>382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-41.039700000000003</v>
      </c>
      <c r="AD104" s="30">
        <v>0.16457022556390979</v>
      </c>
      <c r="AE104" s="29">
        <v>1</v>
      </c>
    </row>
    <row r="105" spans="2:31" x14ac:dyDescent="0.3">
      <c r="B105" s="27">
        <v>297</v>
      </c>
      <c r="C105" s="28" t="s">
        <v>524</v>
      </c>
      <c r="D105" s="28" t="s">
        <v>384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85.307400000000001</v>
      </c>
      <c r="N105" s="30">
        <v>0.34208481203007518</v>
      </c>
      <c r="O105" s="29">
        <v>1</v>
      </c>
      <c r="R105" s="27">
        <v>297</v>
      </c>
      <c r="S105" s="28" t="s">
        <v>524</v>
      </c>
      <c r="T105" s="28" t="s">
        <v>384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63.566299999999998</v>
      </c>
      <c r="AD105" s="30">
        <v>0.25490245614035084</v>
      </c>
      <c r="AE105" s="29">
        <v>1</v>
      </c>
    </row>
    <row r="106" spans="2:31" x14ac:dyDescent="0.3">
      <c r="B106" s="27">
        <v>298</v>
      </c>
      <c r="C106" s="28" t="s">
        <v>525</v>
      </c>
      <c r="D106" s="28" t="s">
        <v>382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-45.964399999999998</v>
      </c>
      <c r="N106" s="30">
        <v>0.1843183959899749</v>
      </c>
      <c r="O106" s="29">
        <v>1</v>
      </c>
      <c r="R106" s="27">
        <v>298</v>
      </c>
      <c r="S106" s="28" t="s">
        <v>525</v>
      </c>
      <c r="T106" s="28" t="s">
        <v>382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-45.972499999999997</v>
      </c>
      <c r="AD106" s="30">
        <v>0.18435087719298246</v>
      </c>
      <c r="AE106" s="29">
        <v>1</v>
      </c>
    </row>
    <row r="107" spans="2:31" x14ac:dyDescent="0.3">
      <c r="B107" s="27">
        <v>298</v>
      </c>
      <c r="C107" s="28" t="s">
        <v>526</v>
      </c>
      <c r="D107" s="28" t="s">
        <v>384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85.307400000000001</v>
      </c>
      <c r="N107" s="30">
        <v>0.34208481203007518</v>
      </c>
      <c r="O107" s="29">
        <v>1</v>
      </c>
      <c r="R107" s="27">
        <v>298</v>
      </c>
      <c r="S107" s="28" t="s">
        <v>526</v>
      </c>
      <c r="T107" s="28" t="s">
        <v>384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63.566299999999998</v>
      </c>
      <c r="AD107" s="30">
        <v>0.25490245614035084</v>
      </c>
      <c r="AE107" s="29">
        <v>1</v>
      </c>
    </row>
    <row r="108" spans="2:31" x14ac:dyDescent="0.3">
      <c r="B108" s="27">
        <v>299</v>
      </c>
      <c r="C108" s="28" t="s">
        <v>527</v>
      </c>
      <c r="D108" s="28" t="s">
        <v>382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-45.931600000000003</v>
      </c>
      <c r="N108" s="30">
        <v>0.18418686716791982</v>
      </c>
      <c r="O108" s="29">
        <v>1</v>
      </c>
      <c r="R108" s="27">
        <v>299</v>
      </c>
      <c r="S108" s="28" t="s">
        <v>527</v>
      </c>
      <c r="T108" s="28" t="s">
        <v>382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-46.050699999999999</v>
      </c>
      <c r="AD108" s="30">
        <v>0.18466446115288218</v>
      </c>
      <c r="AE108" s="29">
        <v>1</v>
      </c>
    </row>
    <row r="109" spans="2:31" x14ac:dyDescent="0.3">
      <c r="B109" s="27">
        <v>299</v>
      </c>
      <c r="C109" s="28" t="s">
        <v>528</v>
      </c>
      <c r="D109" s="28" t="s">
        <v>384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85.307400000000001</v>
      </c>
      <c r="N109" s="30">
        <v>0.34208481203007518</v>
      </c>
      <c r="O109" s="29">
        <v>1</v>
      </c>
      <c r="R109" s="27">
        <v>299</v>
      </c>
      <c r="S109" s="28" t="s">
        <v>528</v>
      </c>
      <c r="T109" s="28" t="s">
        <v>384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63.566299999999998</v>
      </c>
      <c r="AD109" s="30">
        <v>0.25490245614035084</v>
      </c>
      <c r="AE109" s="29">
        <v>1</v>
      </c>
    </row>
    <row r="110" spans="2:31" x14ac:dyDescent="0.3">
      <c r="B110" s="27">
        <v>300</v>
      </c>
      <c r="C110" s="28" t="s">
        <v>530</v>
      </c>
      <c r="D110" s="28" t="s">
        <v>382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-43.1768</v>
      </c>
      <c r="N110" s="30">
        <v>0.17314005012531331</v>
      </c>
      <c r="O110" s="29">
        <v>1</v>
      </c>
      <c r="R110" s="27">
        <v>300</v>
      </c>
      <c r="S110" s="28" t="s">
        <v>530</v>
      </c>
      <c r="T110" s="28" t="s">
        <v>382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-43.025199999999998</v>
      </c>
      <c r="AD110" s="30">
        <v>0.17253213032581452</v>
      </c>
      <c r="AE110" s="29">
        <v>1</v>
      </c>
    </row>
    <row r="111" spans="2:31" x14ac:dyDescent="0.3">
      <c r="B111" s="27">
        <v>300</v>
      </c>
      <c r="C111" s="28" t="s">
        <v>531</v>
      </c>
      <c r="D111" s="28" t="s">
        <v>384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85.307400000000001</v>
      </c>
      <c r="N111" s="30">
        <v>0.34208481203007518</v>
      </c>
      <c r="O111" s="29">
        <v>1</v>
      </c>
      <c r="R111" s="27">
        <v>300</v>
      </c>
      <c r="S111" s="28" t="s">
        <v>531</v>
      </c>
      <c r="T111" s="28" t="s">
        <v>384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63.566299999999998</v>
      </c>
      <c r="AD111" s="30">
        <v>0.25490245614035084</v>
      </c>
      <c r="AE111" s="29">
        <v>1</v>
      </c>
    </row>
    <row r="112" spans="2:31" x14ac:dyDescent="0.3">
      <c r="B112" s="27">
        <v>274</v>
      </c>
      <c r="C112" s="28" t="s">
        <v>533</v>
      </c>
      <c r="D112" s="28" t="s">
        <v>382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-16.852900000000002</v>
      </c>
      <c r="N112" s="30">
        <v>6.7580551378446124E-2</v>
      </c>
      <c r="O112" s="29">
        <v>1</v>
      </c>
      <c r="R112" s="27">
        <v>274</v>
      </c>
      <c r="S112" s="28" t="s">
        <v>533</v>
      </c>
      <c r="T112" s="28" t="s">
        <v>382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-17.797899999999998</v>
      </c>
      <c r="AD112" s="30">
        <v>7.1370025062656633E-2</v>
      </c>
      <c r="AE112" s="29">
        <v>1</v>
      </c>
    </row>
    <row r="113" spans="2:31" x14ac:dyDescent="0.3">
      <c r="B113" s="27">
        <v>274</v>
      </c>
      <c r="C113" s="28" t="s">
        <v>534</v>
      </c>
      <c r="D113" s="28" t="s">
        <v>384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85.307400000000001</v>
      </c>
      <c r="N113" s="30">
        <v>0.34208481203007518</v>
      </c>
      <c r="O113" s="29">
        <v>1</v>
      </c>
      <c r="R113" s="27">
        <v>274</v>
      </c>
      <c r="S113" s="28" t="s">
        <v>534</v>
      </c>
      <c r="T113" s="28" t="s">
        <v>384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92.151600000000002</v>
      </c>
      <c r="AD113" s="30">
        <v>0.3695302255639098</v>
      </c>
      <c r="AE113" s="29">
        <v>1</v>
      </c>
    </row>
    <row r="114" spans="2:31" x14ac:dyDescent="0.3">
      <c r="B114" s="27">
        <v>277</v>
      </c>
      <c r="C114" s="28" t="s">
        <v>536</v>
      </c>
      <c r="D114" s="28" t="s">
        <v>382</v>
      </c>
      <c r="E114" s="28">
        <v>1E-4</v>
      </c>
      <c r="F114" s="28">
        <v>2.8500000000000001E-2</v>
      </c>
      <c r="G114" s="28">
        <v>3.7900000000000003E-2</v>
      </c>
      <c r="H114" s="28">
        <v>-1E-4</v>
      </c>
      <c r="I114" s="28">
        <v>-2.9000000000000001E-2</v>
      </c>
      <c r="J114" s="28">
        <v>-3.8600000000000002E-2</v>
      </c>
      <c r="K114" s="29">
        <v>300</v>
      </c>
      <c r="L114" s="29">
        <v>475</v>
      </c>
      <c r="M114" s="30">
        <v>-26.633600000000001</v>
      </c>
      <c r="N114" s="30">
        <v>0.10680140350877194</v>
      </c>
      <c r="O114" s="29">
        <v>1</v>
      </c>
      <c r="R114" s="27">
        <v>277</v>
      </c>
      <c r="S114" s="28" t="s">
        <v>536</v>
      </c>
      <c r="T114" s="28" t="s">
        <v>382</v>
      </c>
      <c r="U114" s="28">
        <v>1E-4</v>
      </c>
      <c r="V114" s="28">
        <v>2.8500000000000001E-2</v>
      </c>
      <c r="W114" s="28">
        <v>3.7900000000000003E-2</v>
      </c>
      <c r="X114" s="28">
        <v>-1E-4</v>
      </c>
      <c r="Y114" s="28">
        <v>-2.9000000000000001E-2</v>
      </c>
      <c r="Z114" s="28">
        <v>-3.8600000000000002E-2</v>
      </c>
      <c r="AA114" s="29">
        <v>300</v>
      </c>
      <c r="AB114" s="29">
        <v>475</v>
      </c>
      <c r="AC114" s="30">
        <v>-27.7483</v>
      </c>
      <c r="AD114" s="30">
        <v>0.11127137844611529</v>
      </c>
      <c r="AE114" s="29">
        <v>1</v>
      </c>
    </row>
    <row r="115" spans="2:31" x14ac:dyDescent="0.3">
      <c r="B115" s="27">
        <v>277</v>
      </c>
      <c r="C115" s="28" t="s">
        <v>537</v>
      </c>
      <c r="D115" s="28" t="s">
        <v>384</v>
      </c>
      <c r="E115" s="28">
        <v>1E-4</v>
      </c>
      <c r="F115" s="28">
        <v>2.8500000000000001E-2</v>
      </c>
      <c r="G115" s="28">
        <v>3.7900000000000003E-2</v>
      </c>
      <c r="H115" s="28">
        <v>-1E-4</v>
      </c>
      <c r="I115" s="28">
        <v>-2.9000000000000001E-2</v>
      </c>
      <c r="J115" s="28">
        <v>-3.8600000000000002E-2</v>
      </c>
      <c r="K115" s="29">
        <v>300</v>
      </c>
      <c r="L115" s="29">
        <v>475</v>
      </c>
      <c r="M115" s="30">
        <v>121.70569999999999</v>
      </c>
      <c r="N115" s="30">
        <v>0.4880429072681704</v>
      </c>
      <c r="O115" s="29">
        <v>1</v>
      </c>
      <c r="R115" s="27">
        <v>277</v>
      </c>
      <c r="S115" s="28" t="s">
        <v>537</v>
      </c>
      <c r="T115" s="28" t="s">
        <v>384</v>
      </c>
      <c r="U115" s="28">
        <v>1E-4</v>
      </c>
      <c r="V115" s="28">
        <v>2.8500000000000001E-2</v>
      </c>
      <c r="W115" s="28">
        <v>3.7900000000000003E-2</v>
      </c>
      <c r="X115" s="28">
        <v>-1E-4</v>
      </c>
      <c r="Y115" s="28">
        <v>-2.9000000000000001E-2</v>
      </c>
      <c r="Z115" s="28">
        <v>-3.8600000000000002E-2</v>
      </c>
      <c r="AA115" s="29">
        <v>300</v>
      </c>
      <c r="AB115" s="29">
        <v>475</v>
      </c>
      <c r="AC115" s="30">
        <v>92.151600000000002</v>
      </c>
      <c r="AD115" s="30">
        <v>0.3695302255639098</v>
      </c>
      <c r="AE115" s="29">
        <v>1</v>
      </c>
    </row>
    <row r="116" spans="2:31" x14ac:dyDescent="0.3">
      <c r="B116" s="27">
        <v>280</v>
      </c>
      <c r="C116" s="28" t="s">
        <v>539</v>
      </c>
      <c r="D116" s="28" t="s">
        <v>382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-22.235900000000001</v>
      </c>
      <c r="N116" s="30">
        <v>8.9166516290726819E-2</v>
      </c>
      <c r="O116" s="29">
        <v>1</v>
      </c>
      <c r="R116" s="27">
        <v>280</v>
      </c>
      <c r="S116" s="28" t="s">
        <v>539</v>
      </c>
      <c r="T116" s="28" t="s">
        <v>382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-23.441199999999998</v>
      </c>
      <c r="AD116" s="30">
        <v>9.3999799498746858E-2</v>
      </c>
      <c r="AE116" s="29">
        <v>1</v>
      </c>
    </row>
    <row r="117" spans="2:31" x14ac:dyDescent="0.3">
      <c r="B117" s="27">
        <v>280</v>
      </c>
      <c r="C117" s="28" t="s">
        <v>540</v>
      </c>
      <c r="D117" s="28" t="s">
        <v>384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121.70569999999999</v>
      </c>
      <c r="N117" s="30">
        <v>0.4880429072681704</v>
      </c>
      <c r="O117" s="29">
        <v>1</v>
      </c>
      <c r="R117" s="27">
        <v>280</v>
      </c>
      <c r="S117" s="28" t="s">
        <v>540</v>
      </c>
      <c r="T117" s="28" t="s">
        <v>384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107.6074</v>
      </c>
      <c r="AD117" s="30">
        <v>0.43150837092731825</v>
      </c>
      <c r="AE117" s="29">
        <v>1</v>
      </c>
    </row>
    <row r="118" spans="2:31" x14ac:dyDescent="0.3">
      <c r="B118" s="27">
        <v>283</v>
      </c>
      <c r="C118" s="28" t="s">
        <v>542</v>
      </c>
      <c r="D118" s="28" t="s">
        <v>382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-22.284400000000002</v>
      </c>
      <c r="N118" s="30">
        <v>8.9361002506265663E-2</v>
      </c>
      <c r="O118" s="29">
        <v>1</v>
      </c>
      <c r="R118" s="27">
        <v>283</v>
      </c>
      <c r="S118" s="28" t="s">
        <v>542</v>
      </c>
      <c r="T118" s="28" t="s">
        <v>382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-23.459</v>
      </c>
      <c r="AD118" s="30">
        <v>9.4071177944862153E-2</v>
      </c>
      <c r="AE118" s="29">
        <v>1</v>
      </c>
    </row>
    <row r="119" spans="2:31" x14ac:dyDescent="0.3">
      <c r="B119" s="27">
        <v>283</v>
      </c>
      <c r="C119" s="28" t="s">
        <v>543</v>
      </c>
      <c r="D119" s="28" t="s">
        <v>384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121.70569999999999</v>
      </c>
      <c r="N119" s="30">
        <v>0.4880429072681704</v>
      </c>
      <c r="O119" s="29">
        <v>1</v>
      </c>
      <c r="R119" s="27">
        <v>283</v>
      </c>
      <c r="S119" s="28" t="s">
        <v>543</v>
      </c>
      <c r="T119" s="28" t="s">
        <v>384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108.4062</v>
      </c>
      <c r="AD119" s="30">
        <v>0.43471157894736839</v>
      </c>
      <c r="AE119" s="29">
        <v>1</v>
      </c>
    </row>
    <row r="120" spans="2:31" x14ac:dyDescent="0.3">
      <c r="B120" s="27">
        <v>286</v>
      </c>
      <c r="C120" s="28" t="s">
        <v>545</v>
      </c>
      <c r="D120" s="28" t="s">
        <v>382</v>
      </c>
      <c r="E120" s="28">
        <v>1E-4</v>
      </c>
      <c r="F120" s="28">
        <v>2.8500000000000001E-2</v>
      </c>
      <c r="G120" s="28">
        <v>3.7900000000000003E-2</v>
      </c>
      <c r="H120" s="28">
        <v>-1E-4</v>
      </c>
      <c r="I120" s="28">
        <v>-2.9000000000000001E-2</v>
      </c>
      <c r="J120" s="28">
        <v>-3.8600000000000002E-2</v>
      </c>
      <c r="K120" s="29">
        <v>300</v>
      </c>
      <c r="L120" s="29">
        <v>475</v>
      </c>
      <c r="M120" s="30">
        <v>-26.9191</v>
      </c>
      <c r="N120" s="30">
        <v>0.10794626566416039</v>
      </c>
      <c r="O120" s="29">
        <v>1</v>
      </c>
      <c r="R120" s="27">
        <v>286</v>
      </c>
      <c r="S120" s="28" t="s">
        <v>545</v>
      </c>
      <c r="T120" s="28" t="s">
        <v>382</v>
      </c>
      <c r="U120" s="28">
        <v>1E-4</v>
      </c>
      <c r="V120" s="28">
        <v>2.8500000000000001E-2</v>
      </c>
      <c r="W120" s="28">
        <v>3.7900000000000003E-2</v>
      </c>
      <c r="X120" s="28">
        <v>-1E-4</v>
      </c>
      <c r="Y120" s="28">
        <v>-2.9000000000000001E-2</v>
      </c>
      <c r="Z120" s="28">
        <v>-3.8600000000000002E-2</v>
      </c>
      <c r="AA120" s="29">
        <v>300</v>
      </c>
      <c r="AB120" s="29">
        <v>475</v>
      </c>
      <c r="AC120" s="30">
        <v>-28.016200000000001</v>
      </c>
      <c r="AD120" s="30">
        <v>0.11234566416040101</v>
      </c>
      <c r="AE120" s="29">
        <v>1</v>
      </c>
    </row>
    <row r="121" spans="2:31" x14ac:dyDescent="0.3">
      <c r="B121" s="27">
        <v>286</v>
      </c>
      <c r="C121" s="28" t="s">
        <v>546</v>
      </c>
      <c r="D121" s="28" t="s">
        <v>384</v>
      </c>
      <c r="E121" s="28">
        <v>1E-4</v>
      </c>
      <c r="F121" s="28">
        <v>2.8500000000000001E-2</v>
      </c>
      <c r="G121" s="28">
        <v>3.7900000000000003E-2</v>
      </c>
      <c r="H121" s="28">
        <v>-1E-4</v>
      </c>
      <c r="I121" s="28">
        <v>-2.9000000000000001E-2</v>
      </c>
      <c r="J121" s="28">
        <v>-3.8600000000000002E-2</v>
      </c>
      <c r="K121" s="29">
        <v>300</v>
      </c>
      <c r="L121" s="29">
        <v>475</v>
      </c>
      <c r="M121" s="30">
        <v>121.3708</v>
      </c>
      <c r="N121" s="30">
        <v>0.48669994987468673</v>
      </c>
      <c r="O121" s="29">
        <v>1</v>
      </c>
      <c r="R121" s="27">
        <v>286</v>
      </c>
      <c r="S121" s="28" t="s">
        <v>546</v>
      </c>
      <c r="T121" s="28" t="s">
        <v>384</v>
      </c>
      <c r="U121" s="28">
        <v>1E-4</v>
      </c>
      <c r="V121" s="28">
        <v>2.8500000000000001E-2</v>
      </c>
      <c r="W121" s="28">
        <v>3.7900000000000003E-2</v>
      </c>
      <c r="X121" s="28">
        <v>-1E-4</v>
      </c>
      <c r="Y121" s="28">
        <v>-2.9000000000000001E-2</v>
      </c>
      <c r="Z121" s="28">
        <v>-3.8600000000000002E-2</v>
      </c>
      <c r="AA121" s="29">
        <v>300</v>
      </c>
      <c r="AB121" s="29">
        <v>475</v>
      </c>
      <c r="AC121" s="30">
        <v>108.4062</v>
      </c>
      <c r="AD121" s="30">
        <v>0.43471157894736839</v>
      </c>
      <c r="AE121" s="29">
        <v>1</v>
      </c>
    </row>
    <row r="122" spans="2:31" x14ac:dyDescent="0.3">
      <c r="B122" s="27">
        <v>289</v>
      </c>
      <c r="C122" s="28" t="s">
        <v>548</v>
      </c>
      <c r="D122" s="28" t="s">
        <v>382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-17.041899999999998</v>
      </c>
      <c r="N122" s="30">
        <v>6.8338446115288207E-2</v>
      </c>
      <c r="O122" s="29">
        <v>1</v>
      </c>
      <c r="R122" s="27">
        <v>289</v>
      </c>
      <c r="S122" s="28" t="s">
        <v>548</v>
      </c>
      <c r="T122" s="28" t="s">
        <v>382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-17.974799999999998</v>
      </c>
      <c r="AD122" s="30">
        <v>7.2079398496240593E-2</v>
      </c>
      <c r="AE122" s="29">
        <v>1</v>
      </c>
    </row>
    <row r="123" spans="2:31" x14ac:dyDescent="0.3">
      <c r="B123" s="27">
        <v>289</v>
      </c>
      <c r="C123" s="28" t="s">
        <v>549</v>
      </c>
      <c r="D123" s="28" t="s">
        <v>384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121.3708</v>
      </c>
      <c r="N123" s="30">
        <v>0.48669994987468673</v>
      </c>
      <c r="O123" s="29">
        <v>1</v>
      </c>
      <c r="R123" s="27">
        <v>289</v>
      </c>
      <c r="S123" s="28" t="s">
        <v>549</v>
      </c>
      <c r="T123" s="28" t="s">
        <v>384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91.964500000000001</v>
      </c>
      <c r="AD123" s="30">
        <v>0.36877994987468671</v>
      </c>
      <c r="AE123" s="29">
        <v>1</v>
      </c>
    </row>
    <row r="124" spans="2:31" x14ac:dyDescent="0.3">
      <c r="B124" s="27">
        <v>301</v>
      </c>
      <c r="C124" s="28" t="s">
        <v>551</v>
      </c>
      <c r="D124" s="28" t="s">
        <v>382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-46.343699999999998</v>
      </c>
      <c r="N124" s="30">
        <v>0.18583939849624059</v>
      </c>
      <c r="O124" s="29">
        <v>1</v>
      </c>
      <c r="R124" s="27">
        <v>301</v>
      </c>
      <c r="S124" s="28" t="s">
        <v>551</v>
      </c>
      <c r="T124" s="28" t="s">
        <v>382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-46.473399999999998</v>
      </c>
      <c r="AD124" s="30">
        <v>0.18635949874686716</v>
      </c>
      <c r="AE124" s="29">
        <v>1</v>
      </c>
    </row>
    <row r="125" spans="2:31" x14ac:dyDescent="0.3">
      <c r="B125" s="27">
        <v>301</v>
      </c>
      <c r="C125" s="28" t="s">
        <v>552</v>
      </c>
      <c r="D125" s="28" t="s">
        <v>384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121.3708</v>
      </c>
      <c r="N125" s="30">
        <v>0.48669994987468673</v>
      </c>
      <c r="O125" s="29">
        <v>1</v>
      </c>
      <c r="R125" s="27">
        <v>301</v>
      </c>
      <c r="S125" s="28" t="s">
        <v>552</v>
      </c>
      <c r="T125" s="28" t="s">
        <v>384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91.964500000000001</v>
      </c>
      <c r="AD125" s="30">
        <v>0.36877994987468671</v>
      </c>
      <c r="AE125" s="29">
        <v>1</v>
      </c>
    </row>
    <row r="126" spans="2:31" x14ac:dyDescent="0.3">
      <c r="B126" s="27">
        <v>302</v>
      </c>
      <c r="C126" s="28" t="s">
        <v>554</v>
      </c>
      <c r="D126" s="28" t="s">
        <v>382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-41.011499999999998</v>
      </c>
      <c r="N126" s="30">
        <v>0.16445714285714286</v>
      </c>
      <c r="O126" s="29">
        <v>1</v>
      </c>
      <c r="R126" s="27">
        <v>302</v>
      </c>
      <c r="S126" s="28" t="s">
        <v>554</v>
      </c>
      <c r="T126" s="28" t="s">
        <v>382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-40.947000000000003</v>
      </c>
      <c r="AD126" s="30">
        <v>0.16419849624060151</v>
      </c>
      <c r="AE126" s="29">
        <v>1</v>
      </c>
    </row>
    <row r="127" spans="2:31" x14ac:dyDescent="0.3">
      <c r="B127" s="27">
        <v>302</v>
      </c>
      <c r="C127" s="28" t="s">
        <v>555</v>
      </c>
      <c r="D127" s="28" t="s">
        <v>384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121.3708</v>
      </c>
      <c r="N127" s="30">
        <v>0.48669994987468673</v>
      </c>
      <c r="O127" s="29">
        <v>1</v>
      </c>
      <c r="R127" s="27">
        <v>302</v>
      </c>
      <c r="S127" s="28" t="s">
        <v>555</v>
      </c>
      <c r="T127" s="28" t="s">
        <v>384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91.964500000000001</v>
      </c>
      <c r="AD127" s="30">
        <v>0.36877994987468671</v>
      </c>
      <c r="AE127" s="29">
        <v>1</v>
      </c>
    </row>
    <row r="128" spans="2:31" x14ac:dyDescent="0.3">
      <c r="B128" s="27">
        <v>303</v>
      </c>
      <c r="C128" s="28" t="s">
        <v>556</v>
      </c>
      <c r="D128" s="28" t="s">
        <v>382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-46.412799999999997</v>
      </c>
      <c r="N128" s="30">
        <v>0.18611649122807017</v>
      </c>
      <c r="O128" s="29">
        <v>1</v>
      </c>
      <c r="R128" s="27">
        <v>303</v>
      </c>
      <c r="S128" s="28" t="s">
        <v>556</v>
      </c>
      <c r="T128" s="28" t="s">
        <v>382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-46.414499999999997</v>
      </c>
      <c r="AD128" s="30">
        <v>0.18612330827067669</v>
      </c>
      <c r="AE128" s="29">
        <v>1</v>
      </c>
    </row>
    <row r="129" spans="2:31" x14ac:dyDescent="0.3">
      <c r="B129" s="27">
        <v>303</v>
      </c>
      <c r="C129" s="28" t="s">
        <v>557</v>
      </c>
      <c r="D129" s="28" t="s">
        <v>384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121.3708</v>
      </c>
      <c r="N129" s="30">
        <v>0.48669994987468673</v>
      </c>
      <c r="O129" s="29">
        <v>1</v>
      </c>
      <c r="R129" s="27">
        <v>303</v>
      </c>
      <c r="S129" s="28" t="s">
        <v>557</v>
      </c>
      <c r="T129" s="28" t="s">
        <v>384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91.964500000000001</v>
      </c>
      <c r="AD129" s="30">
        <v>0.36877994987468671</v>
      </c>
      <c r="AE129" s="29">
        <v>1</v>
      </c>
    </row>
    <row r="130" spans="2:31" x14ac:dyDescent="0.3">
      <c r="B130" s="27">
        <v>304</v>
      </c>
      <c r="C130" s="28" t="s">
        <v>558</v>
      </c>
      <c r="D130" s="28" t="s">
        <v>382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-46.656199999999998</v>
      </c>
      <c r="N130" s="30">
        <v>0.18709253132832079</v>
      </c>
      <c r="O130" s="29">
        <v>1</v>
      </c>
      <c r="R130" s="27">
        <v>304</v>
      </c>
      <c r="S130" s="28" t="s">
        <v>558</v>
      </c>
      <c r="T130" s="28" t="s">
        <v>382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-46.735999999999997</v>
      </c>
      <c r="AD130" s="30">
        <v>0.18741253132832081</v>
      </c>
      <c r="AE130" s="29">
        <v>1</v>
      </c>
    </row>
    <row r="131" spans="2:31" x14ac:dyDescent="0.3">
      <c r="B131" s="27">
        <v>304</v>
      </c>
      <c r="C131" s="28" t="s">
        <v>559</v>
      </c>
      <c r="D131" s="28" t="s">
        <v>384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121.3708</v>
      </c>
      <c r="N131" s="30">
        <v>0.48669994987468673</v>
      </c>
      <c r="O131" s="29">
        <v>1</v>
      </c>
      <c r="R131" s="27">
        <v>304</v>
      </c>
      <c r="S131" s="28" t="s">
        <v>559</v>
      </c>
      <c r="T131" s="28" t="s">
        <v>384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91.964500000000001</v>
      </c>
      <c r="AD131" s="30">
        <v>0.36877994987468671</v>
      </c>
      <c r="AE131" s="29">
        <v>1</v>
      </c>
    </row>
    <row r="132" spans="2:31" x14ac:dyDescent="0.3">
      <c r="B132" s="27">
        <v>305</v>
      </c>
      <c r="C132" s="28" t="s">
        <v>561</v>
      </c>
      <c r="D132" s="28" t="s">
        <v>382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-42.048499999999997</v>
      </c>
      <c r="N132" s="30">
        <v>0.1686155388471178</v>
      </c>
      <c r="O132" s="29">
        <v>1</v>
      </c>
      <c r="R132" s="27">
        <v>305</v>
      </c>
      <c r="S132" s="28" t="s">
        <v>561</v>
      </c>
      <c r="T132" s="28" t="s">
        <v>382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-41.930399999999999</v>
      </c>
      <c r="AD132" s="30">
        <v>0.16814195488721806</v>
      </c>
      <c r="AE132" s="29">
        <v>1</v>
      </c>
    </row>
    <row r="133" spans="2:31" x14ac:dyDescent="0.3">
      <c r="B133" s="27">
        <v>305</v>
      </c>
      <c r="C133" s="28" t="s">
        <v>562</v>
      </c>
      <c r="D133" s="28" t="s">
        <v>384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121.3708</v>
      </c>
      <c r="N133" s="30">
        <v>0.48669994987468673</v>
      </c>
      <c r="O133" s="29">
        <v>1</v>
      </c>
      <c r="R133" s="27">
        <v>305</v>
      </c>
      <c r="S133" s="28" t="s">
        <v>562</v>
      </c>
      <c r="T133" s="28" t="s">
        <v>384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91.964500000000001</v>
      </c>
      <c r="AD133" s="30">
        <v>0.36877994987468671</v>
      </c>
      <c r="AE133" s="29">
        <v>1</v>
      </c>
    </row>
    <row r="134" spans="2:31" x14ac:dyDescent="0.3">
      <c r="B134" s="27">
        <v>275</v>
      </c>
      <c r="C134" s="28" t="s">
        <v>564</v>
      </c>
      <c r="D134" s="28" t="s">
        <v>382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-23.3948</v>
      </c>
      <c r="N134" s="30">
        <v>9.3813734335839602E-2</v>
      </c>
      <c r="O134" s="29">
        <v>1</v>
      </c>
      <c r="R134" s="27">
        <v>275</v>
      </c>
      <c r="S134" s="28" t="s">
        <v>564</v>
      </c>
      <c r="T134" s="28" t="s">
        <v>382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-24.276800000000001</v>
      </c>
      <c r="AD134" s="30">
        <v>9.7350576441102774E-2</v>
      </c>
      <c r="AE134" s="29">
        <v>1</v>
      </c>
    </row>
    <row r="135" spans="2:31" x14ac:dyDescent="0.3">
      <c r="B135" s="27">
        <v>275</v>
      </c>
      <c r="C135" s="28" t="s">
        <v>565</v>
      </c>
      <c r="D135" s="28" t="s">
        <v>384</v>
      </c>
      <c r="E135" s="28">
        <v>1E-4</v>
      </c>
      <c r="F135" s="28">
        <v>2.8400000000000002E-2</v>
      </c>
      <c r="G135" s="28">
        <v>3.7900000000000003E-2</v>
      </c>
      <c r="H135" s="28">
        <v>-1E-4</v>
      </c>
      <c r="I135" s="28">
        <v>-2.8400000000000002E-2</v>
      </c>
      <c r="J135" s="28">
        <v>-3.7900000000000003E-2</v>
      </c>
      <c r="K135" s="29">
        <v>300</v>
      </c>
      <c r="L135" s="29">
        <v>475</v>
      </c>
      <c r="M135" s="30">
        <v>121.3708</v>
      </c>
      <c r="N135" s="30">
        <v>0.48669994987468673</v>
      </c>
      <c r="O135" s="29">
        <v>1</v>
      </c>
      <c r="R135" s="27">
        <v>275</v>
      </c>
      <c r="S135" s="28" t="s">
        <v>565</v>
      </c>
      <c r="T135" s="28" t="s">
        <v>384</v>
      </c>
      <c r="U135" s="28">
        <v>1E-4</v>
      </c>
      <c r="V135" s="28">
        <v>2.8400000000000002E-2</v>
      </c>
      <c r="W135" s="28">
        <v>3.7900000000000003E-2</v>
      </c>
      <c r="X135" s="28">
        <v>-1E-4</v>
      </c>
      <c r="Y135" s="28">
        <v>-2.8400000000000002E-2</v>
      </c>
      <c r="Z135" s="28">
        <v>-3.7900000000000003E-2</v>
      </c>
      <c r="AA135" s="29">
        <v>300</v>
      </c>
      <c r="AB135" s="29">
        <v>475</v>
      </c>
      <c r="AC135" s="30">
        <v>91.964500000000001</v>
      </c>
      <c r="AD135" s="30">
        <v>0.36877994987468671</v>
      </c>
      <c r="AE135" s="29">
        <v>1</v>
      </c>
    </row>
    <row r="136" spans="2:31" x14ac:dyDescent="0.3">
      <c r="B136" s="27">
        <v>278</v>
      </c>
      <c r="C136" s="28" t="s">
        <v>567</v>
      </c>
      <c r="D136" s="28" t="s">
        <v>382</v>
      </c>
      <c r="E136" s="28">
        <v>1E-4</v>
      </c>
      <c r="F136" s="28">
        <v>2.8500000000000001E-2</v>
      </c>
      <c r="G136" s="28">
        <v>3.7900000000000003E-2</v>
      </c>
      <c r="H136" s="28">
        <v>-1E-4</v>
      </c>
      <c r="I136" s="28">
        <v>-2.9000000000000001E-2</v>
      </c>
      <c r="J136" s="28">
        <v>-3.8600000000000002E-2</v>
      </c>
      <c r="K136" s="29">
        <v>300</v>
      </c>
      <c r="L136" s="29">
        <v>475</v>
      </c>
      <c r="M136" s="30">
        <v>-26.3279</v>
      </c>
      <c r="N136" s="30">
        <v>0.1055755388471178</v>
      </c>
      <c r="O136" s="29">
        <v>1</v>
      </c>
      <c r="R136" s="27">
        <v>278</v>
      </c>
      <c r="S136" s="28" t="s">
        <v>567</v>
      </c>
      <c r="T136" s="28" t="s">
        <v>382</v>
      </c>
      <c r="U136" s="28">
        <v>1E-4</v>
      </c>
      <c r="V136" s="28">
        <v>2.8500000000000001E-2</v>
      </c>
      <c r="W136" s="28">
        <v>3.7900000000000003E-2</v>
      </c>
      <c r="X136" s="28">
        <v>-1E-4</v>
      </c>
      <c r="Y136" s="28">
        <v>-2.9000000000000001E-2</v>
      </c>
      <c r="Z136" s="28">
        <v>-3.8600000000000002E-2</v>
      </c>
      <c r="AA136" s="29">
        <v>300</v>
      </c>
      <c r="AB136" s="29">
        <v>475</v>
      </c>
      <c r="AC136" s="30">
        <v>-27.326499999999999</v>
      </c>
      <c r="AD136" s="30">
        <v>0.10957994987468672</v>
      </c>
      <c r="AE136" s="29">
        <v>1</v>
      </c>
    </row>
    <row r="137" spans="2:31" x14ac:dyDescent="0.3">
      <c r="B137" s="27">
        <v>278</v>
      </c>
      <c r="C137" s="28" t="s">
        <v>568</v>
      </c>
      <c r="D137" s="28" t="s">
        <v>384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121.3708</v>
      </c>
      <c r="N137" s="30">
        <v>0.48669994987468673</v>
      </c>
      <c r="O137" s="29">
        <v>1</v>
      </c>
      <c r="R137" s="27">
        <v>278</v>
      </c>
      <c r="S137" s="28" t="s">
        <v>568</v>
      </c>
      <c r="T137" s="28" t="s">
        <v>384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91.964500000000001</v>
      </c>
      <c r="AD137" s="30">
        <v>0.36877994987468671</v>
      </c>
      <c r="AE137" s="29">
        <v>1</v>
      </c>
    </row>
    <row r="138" spans="2:31" x14ac:dyDescent="0.3">
      <c r="B138" s="27">
        <v>281</v>
      </c>
      <c r="C138" s="28" t="s">
        <v>570</v>
      </c>
      <c r="D138" s="28" t="s">
        <v>382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-24.5093</v>
      </c>
      <c r="N138" s="30">
        <v>9.8282907268170419E-2</v>
      </c>
      <c r="O138" s="29">
        <v>1</v>
      </c>
      <c r="R138" s="27">
        <v>281</v>
      </c>
      <c r="S138" s="28" t="s">
        <v>570</v>
      </c>
      <c r="T138" s="28" t="s">
        <v>382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-25.608000000000001</v>
      </c>
      <c r="AD138" s="30">
        <v>0.10268872180451127</v>
      </c>
      <c r="AE138" s="29">
        <v>1</v>
      </c>
    </row>
    <row r="139" spans="2:31" x14ac:dyDescent="0.3">
      <c r="B139" s="27">
        <v>281</v>
      </c>
      <c r="C139" s="28" t="s">
        <v>571</v>
      </c>
      <c r="D139" s="28" t="s">
        <v>384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121.3708</v>
      </c>
      <c r="N139" s="30">
        <v>0.48669994987468673</v>
      </c>
      <c r="O139" s="29">
        <v>1</v>
      </c>
      <c r="R139" s="27">
        <v>281</v>
      </c>
      <c r="S139" s="28" t="s">
        <v>571</v>
      </c>
      <c r="T139" s="28" t="s">
        <v>384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91.964500000000001</v>
      </c>
      <c r="AD139" s="30">
        <v>0.36877994987468671</v>
      </c>
      <c r="AE139" s="29">
        <v>1</v>
      </c>
    </row>
    <row r="140" spans="2:31" x14ac:dyDescent="0.3">
      <c r="B140" s="27">
        <v>284</v>
      </c>
      <c r="C140" s="28" t="s">
        <v>573</v>
      </c>
      <c r="D140" s="28" t="s">
        <v>382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-24.542400000000001</v>
      </c>
      <c r="N140" s="30">
        <v>9.8415639097744367E-2</v>
      </c>
      <c r="O140" s="29">
        <v>1</v>
      </c>
      <c r="R140" s="27">
        <v>284</v>
      </c>
      <c r="S140" s="28" t="s">
        <v>573</v>
      </c>
      <c r="T140" s="28" t="s">
        <v>382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-25.631900000000002</v>
      </c>
      <c r="AD140" s="30">
        <v>0.10278456140350878</v>
      </c>
      <c r="AE140" s="29">
        <v>1</v>
      </c>
    </row>
    <row r="141" spans="2:31" x14ac:dyDescent="0.3">
      <c r="B141" s="27">
        <v>284</v>
      </c>
      <c r="C141" s="28" t="s">
        <v>574</v>
      </c>
      <c r="D141" s="28" t="s">
        <v>384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121.3708</v>
      </c>
      <c r="N141" s="30">
        <v>0.48669994987468673</v>
      </c>
      <c r="O141" s="29">
        <v>1</v>
      </c>
      <c r="R141" s="27">
        <v>284</v>
      </c>
      <c r="S141" s="28" t="s">
        <v>574</v>
      </c>
      <c r="T141" s="28" t="s">
        <v>384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91.964500000000001</v>
      </c>
      <c r="AD141" s="30">
        <v>0.36877994987468671</v>
      </c>
      <c r="AE141" s="29">
        <v>1</v>
      </c>
    </row>
    <row r="142" spans="2:31" x14ac:dyDescent="0.3">
      <c r="B142" s="27">
        <v>287</v>
      </c>
      <c r="C142" s="28" t="s">
        <v>576</v>
      </c>
      <c r="D142" s="28" t="s">
        <v>382</v>
      </c>
      <c r="E142" s="28">
        <v>1E-4</v>
      </c>
      <c r="F142" s="28">
        <v>2.8500000000000001E-2</v>
      </c>
      <c r="G142" s="28">
        <v>3.7900000000000003E-2</v>
      </c>
      <c r="H142" s="28">
        <v>-1E-4</v>
      </c>
      <c r="I142" s="28">
        <v>-2.9000000000000001E-2</v>
      </c>
      <c r="J142" s="28">
        <v>-3.8600000000000002E-2</v>
      </c>
      <c r="K142" s="29">
        <v>300</v>
      </c>
      <c r="L142" s="29">
        <v>475</v>
      </c>
      <c r="M142" s="30">
        <v>-26.43</v>
      </c>
      <c r="N142" s="30">
        <v>0.10598496240601504</v>
      </c>
      <c r="O142" s="29">
        <v>1</v>
      </c>
      <c r="R142" s="27">
        <v>287</v>
      </c>
      <c r="S142" s="28" t="s">
        <v>576</v>
      </c>
      <c r="T142" s="28" t="s">
        <v>382</v>
      </c>
      <c r="U142" s="28">
        <v>1E-4</v>
      </c>
      <c r="V142" s="28">
        <v>2.8500000000000001E-2</v>
      </c>
      <c r="W142" s="28">
        <v>3.7900000000000003E-2</v>
      </c>
      <c r="X142" s="28">
        <v>-1E-4</v>
      </c>
      <c r="Y142" s="28">
        <v>-2.9000000000000001E-2</v>
      </c>
      <c r="Z142" s="28">
        <v>-3.8600000000000002E-2</v>
      </c>
      <c r="AA142" s="29">
        <v>300</v>
      </c>
      <c r="AB142" s="29">
        <v>475</v>
      </c>
      <c r="AC142" s="30">
        <v>-27.400300000000001</v>
      </c>
      <c r="AD142" s="30">
        <v>0.10987588972431078</v>
      </c>
      <c r="AE142" s="29">
        <v>1</v>
      </c>
    </row>
    <row r="143" spans="2:31" x14ac:dyDescent="0.3">
      <c r="B143" s="27">
        <v>287</v>
      </c>
      <c r="C143" s="28" t="s">
        <v>577</v>
      </c>
      <c r="D143" s="28" t="s">
        <v>384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121.3708</v>
      </c>
      <c r="N143" s="30">
        <v>0.48669994987468673</v>
      </c>
      <c r="O143" s="29">
        <v>1</v>
      </c>
      <c r="R143" s="27">
        <v>287</v>
      </c>
      <c r="S143" s="28" t="s">
        <v>577</v>
      </c>
      <c r="T143" s="28" t="s">
        <v>384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91.964500000000001</v>
      </c>
      <c r="AD143" s="30">
        <v>0.36877994987468671</v>
      </c>
      <c r="AE143" s="29">
        <v>1</v>
      </c>
    </row>
    <row r="144" spans="2:31" x14ac:dyDescent="0.3">
      <c r="B144" s="27">
        <v>290</v>
      </c>
      <c r="C144" s="28" t="s">
        <v>579</v>
      </c>
      <c r="D144" s="28" t="s">
        <v>382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-23.5139</v>
      </c>
      <c r="N144" s="30">
        <v>9.429132832080199E-2</v>
      </c>
      <c r="O144" s="29">
        <v>1</v>
      </c>
      <c r="R144" s="27">
        <v>290</v>
      </c>
      <c r="S144" s="28" t="s">
        <v>579</v>
      </c>
      <c r="T144" s="28" t="s">
        <v>382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-24.3689</v>
      </c>
      <c r="AD144" s="30">
        <v>9.7719899749373437E-2</v>
      </c>
      <c r="AE144" s="29">
        <v>1</v>
      </c>
    </row>
    <row r="145" spans="2:31" x14ac:dyDescent="0.3">
      <c r="B145" s="27">
        <v>290</v>
      </c>
      <c r="C145" s="28" t="s">
        <v>580</v>
      </c>
      <c r="D145" s="28" t="s">
        <v>384</v>
      </c>
      <c r="E145" s="28">
        <v>1E-4</v>
      </c>
      <c r="F145" s="28">
        <v>2.8400000000000002E-2</v>
      </c>
      <c r="G145" s="28">
        <v>3.7900000000000003E-2</v>
      </c>
      <c r="H145" s="28">
        <v>-1E-4</v>
      </c>
      <c r="I145" s="28">
        <v>-2.8400000000000002E-2</v>
      </c>
      <c r="J145" s="28">
        <v>-3.7900000000000003E-2</v>
      </c>
      <c r="K145" s="29">
        <v>300</v>
      </c>
      <c r="L145" s="29">
        <v>475</v>
      </c>
      <c r="M145" s="30">
        <v>121.3708</v>
      </c>
      <c r="N145" s="30">
        <v>0.48669994987468673</v>
      </c>
      <c r="O145" s="29">
        <v>1</v>
      </c>
      <c r="R145" s="27">
        <v>290</v>
      </c>
      <c r="S145" s="28" t="s">
        <v>580</v>
      </c>
      <c r="T145" s="28" t="s">
        <v>384</v>
      </c>
      <c r="U145" s="28">
        <v>1E-4</v>
      </c>
      <c r="V145" s="28">
        <v>2.8400000000000002E-2</v>
      </c>
      <c r="W145" s="28">
        <v>3.7900000000000003E-2</v>
      </c>
      <c r="X145" s="28">
        <v>-1E-4</v>
      </c>
      <c r="Y145" s="28">
        <v>-2.8400000000000002E-2</v>
      </c>
      <c r="Z145" s="28">
        <v>-3.7900000000000003E-2</v>
      </c>
      <c r="AA145" s="29">
        <v>300</v>
      </c>
      <c r="AB145" s="29">
        <v>475</v>
      </c>
      <c r="AC145" s="30">
        <v>91.964500000000001</v>
      </c>
      <c r="AD145" s="30">
        <v>0.36877994987468671</v>
      </c>
      <c r="AE145" s="29">
        <v>1</v>
      </c>
    </row>
    <row r="146" spans="2:31" x14ac:dyDescent="0.3">
      <c r="B146" s="27">
        <v>306</v>
      </c>
      <c r="C146" s="28" t="s">
        <v>582</v>
      </c>
      <c r="D146" s="28" t="s">
        <v>382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-2.7799999999999998E-2</v>
      </c>
      <c r="J146" s="28">
        <v>-3.6999999999999998E-2</v>
      </c>
      <c r="K146" s="29">
        <v>300</v>
      </c>
      <c r="L146" s="29">
        <v>475</v>
      </c>
      <c r="M146" s="30">
        <v>-36.7746</v>
      </c>
      <c r="N146" s="30">
        <v>0.14746706766917292</v>
      </c>
      <c r="O146" s="29">
        <v>1</v>
      </c>
      <c r="R146" s="27">
        <v>306</v>
      </c>
      <c r="S146" s="28" t="s">
        <v>582</v>
      </c>
      <c r="T146" s="28" t="s">
        <v>382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-2.7799999999999998E-2</v>
      </c>
      <c r="Z146" s="28">
        <v>-3.6999999999999998E-2</v>
      </c>
      <c r="AA146" s="29">
        <v>300</v>
      </c>
      <c r="AB146" s="29">
        <v>475</v>
      </c>
      <c r="AC146" s="30">
        <v>-36.327399999999997</v>
      </c>
      <c r="AD146" s="30">
        <v>0.14567378446115287</v>
      </c>
      <c r="AE146" s="29">
        <v>1</v>
      </c>
    </row>
    <row r="147" spans="2:31" x14ac:dyDescent="0.3">
      <c r="B147" s="27">
        <v>306</v>
      </c>
      <c r="C147" s="28" t="s">
        <v>583</v>
      </c>
      <c r="D147" s="28" t="s">
        <v>384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121.3708</v>
      </c>
      <c r="N147" s="30">
        <v>0.48669994987468673</v>
      </c>
      <c r="O147" s="29">
        <v>1</v>
      </c>
      <c r="R147" s="27">
        <v>306</v>
      </c>
      <c r="S147" s="28" t="s">
        <v>583</v>
      </c>
      <c r="T147" s="28" t="s">
        <v>384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91.964500000000001</v>
      </c>
      <c r="AD147" s="30">
        <v>0.36877994987468671</v>
      </c>
      <c r="AE147" s="29">
        <v>1</v>
      </c>
    </row>
    <row r="148" spans="2:31" x14ac:dyDescent="0.3">
      <c r="B148" s="27">
        <v>307</v>
      </c>
      <c r="C148" s="28" t="s">
        <v>585</v>
      </c>
      <c r="D148" s="28" t="s">
        <v>382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-42.726100000000002</v>
      </c>
      <c r="N148" s="30">
        <v>0.17133273182957395</v>
      </c>
      <c r="O148" s="29">
        <v>1</v>
      </c>
      <c r="R148" s="27">
        <v>307</v>
      </c>
      <c r="S148" s="28" t="s">
        <v>585</v>
      </c>
      <c r="T148" s="28" t="s">
        <v>382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-42.775799999999997</v>
      </c>
      <c r="AD148" s="30">
        <v>0.17153203007518794</v>
      </c>
      <c r="AE148" s="29">
        <v>1</v>
      </c>
    </row>
    <row r="149" spans="2:31" x14ac:dyDescent="0.3">
      <c r="B149" s="27">
        <v>307</v>
      </c>
      <c r="C149" s="28" t="s">
        <v>586</v>
      </c>
      <c r="D149" s="28" t="s">
        <v>384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121.3708</v>
      </c>
      <c r="N149" s="30">
        <v>0.48669994987468673</v>
      </c>
      <c r="O149" s="29">
        <v>1</v>
      </c>
      <c r="R149" s="27">
        <v>307</v>
      </c>
      <c r="S149" s="28" t="s">
        <v>586</v>
      </c>
      <c r="T149" s="28" t="s">
        <v>384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91.964500000000001</v>
      </c>
      <c r="AD149" s="30">
        <v>0.36877994987468671</v>
      </c>
      <c r="AE149" s="29">
        <v>1</v>
      </c>
    </row>
    <row r="150" spans="2:31" x14ac:dyDescent="0.3">
      <c r="B150" s="27">
        <v>308</v>
      </c>
      <c r="C150" s="28" t="s">
        <v>587</v>
      </c>
      <c r="D150" s="28" t="s">
        <v>382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-38.260199999999998</v>
      </c>
      <c r="N150" s="30">
        <v>0.15342436090225564</v>
      </c>
      <c r="O150" s="29">
        <v>1</v>
      </c>
      <c r="R150" s="27">
        <v>308</v>
      </c>
      <c r="S150" s="28" t="s">
        <v>587</v>
      </c>
      <c r="T150" s="28" t="s">
        <v>382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-38.1419</v>
      </c>
      <c r="AD150" s="30">
        <v>0.15294997493734336</v>
      </c>
      <c r="AE150" s="29">
        <v>1</v>
      </c>
    </row>
    <row r="151" spans="2:31" x14ac:dyDescent="0.3">
      <c r="B151" s="27">
        <v>308</v>
      </c>
      <c r="C151" s="28" t="s">
        <v>588</v>
      </c>
      <c r="D151" s="28" t="s">
        <v>384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121.3708</v>
      </c>
      <c r="N151" s="30">
        <v>0.48669994987468673</v>
      </c>
      <c r="O151" s="29">
        <v>1</v>
      </c>
      <c r="R151" s="27">
        <v>308</v>
      </c>
      <c r="S151" s="28" t="s">
        <v>588</v>
      </c>
      <c r="T151" s="28" t="s">
        <v>384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91.964500000000001</v>
      </c>
      <c r="AD151" s="30">
        <v>0.36877994987468671</v>
      </c>
      <c r="AE151" s="29">
        <v>1</v>
      </c>
    </row>
    <row r="152" spans="2:31" x14ac:dyDescent="0.3">
      <c r="B152" s="27">
        <v>309</v>
      </c>
      <c r="C152" s="28" t="s">
        <v>589</v>
      </c>
      <c r="D152" s="28" t="s">
        <v>382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-36.339300000000001</v>
      </c>
      <c r="N152" s="30">
        <v>0.14572150375939852</v>
      </c>
      <c r="O152" s="29">
        <v>1</v>
      </c>
      <c r="R152" s="27">
        <v>309</v>
      </c>
      <c r="S152" s="28" t="s">
        <v>589</v>
      </c>
      <c r="T152" s="28" t="s">
        <v>382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-36.085799999999999</v>
      </c>
      <c r="AD152" s="30">
        <v>0.14470496240601502</v>
      </c>
      <c r="AE152" s="29">
        <v>1</v>
      </c>
    </row>
    <row r="153" spans="2:31" x14ac:dyDescent="0.3">
      <c r="B153" s="27">
        <v>309</v>
      </c>
      <c r="C153" s="28" t="s">
        <v>590</v>
      </c>
      <c r="D153" s="28" t="s">
        <v>384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121.3708</v>
      </c>
      <c r="N153" s="30">
        <v>0.48669994987468673</v>
      </c>
      <c r="O153" s="29">
        <v>1</v>
      </c>
      <c r="R153" s="27">
        <v>309</v>
      </c>
      <c r="S153" s="28" t="s">
        <v>590</v>
      </c>
      <c r="T153" s="28" t="s">
        <v>384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91.964500000000001</v>
      </c>
      <c r="AD153" s="30">
        <v>0.36877994987468671</v>
      </c>
      <c r="AE153" s="29">
        <v>1</v>
      </c>
    </row>
    <row r="154" spans="2:31" x14ac:dyDescent="0.3">
      <c r="B154" s="27">
        <v>310</v>
      </c>
      <c r="C154" s="28" t="s">
        <v>592</v>
      </c>
      <c r="D154" s="28" t="s">
        <v>382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-43.257899999999999</v>
      </c>
      <c r="N154" s="30">
        <v>0.17346526315789473</v>
      </c>
      <c r="O154" s="29">
        <v>1</v>
      </c>
      <c r="R154" s="27">
        <v>310</v>
      </c>
      <c r="S154" s="28" t="s">
        <v>592</v>
      </c>
      <c r="T154" s="28" t="s">
        <v>382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-43.465299999999999</v>
      </c>
      <c r="AD154" s="30">
        <v>0.17429694235588972</v>
      </c>
      <c r="AE154" s="29">
        <v>1</v>
      </c>
    </row>
    <row r="155" spans="2:31" x14ac:dyDescent="0.3">
      <c r="B155" s="27">
        <v>310</v>
      </c>
      <c r="C155" s="28" t="s">
        <v>593</v>
      </c>
      <c r="D155" s="28" t="s">
        <v>384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-2.7799999999999998E-2</v>
      </c>
      <c r="J155" s="28">
        <v>-3.6999999999999998E-2</v>
      </c>
      <c r="K155" s="29">
        <v>300</v>
      </c>
      <c r="L155" s="29">
        <v>475</v>
      </c>
      <c r="M155" s="30">
        <v>121.3708</v>
      </c>
      <c r="N155" s="30">
        <v>0.48669994987468673</v>
      </c>
      <c r="O155" s="29">
        <v>1</v>
      </c>
      <c r="R155" s="27">
        <v>310</v>
      </c>
      <c r="S155" s="28" t="s">
        <v>593</v>
      </c>
      <c r="T155" s="28" t="s">
        <v>384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-2.7799999999999998E-2</v>
      </c>
      <c r="Z155" s="28">
        <v>-3.6999999999999998E-2</v>
      </c>
      <c r="AA155" s="29">
        <v>300</v>
      </c>
      <c r="AB155" s="29">
        <v>475</v>
      </c>
      <c r="AC155" s="30">
        <v>91.964500000000001</v>
      </c>
      <c r="AD155" s="30">
        <v>0.36877994987468671</v>
      </c>
      <c r="AE155" s="29">
        <v>1</v>
      </c>
    </row>
    <row r="156" spans="2:31" x14ac:dyDescent="0.3">
      <c r="B156" s="27">
        <v>105</v>
      </c>
      <c r="C156" s="28" t="s">
        <v>595</v>
      </c>
      <c r="D156" s="28" t="s">
        <v>382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-2.7799999999999998E-2</v>
      </c>
      <c r="J156" s="28">
        <v>-3.6999999999999998E-2</v>
      </c>
      <c r="K156" s="29">
        <v>300</v>
      </c>
      <c r="L156" s="29">
        <v>475</v>
      </c>
      <c r="M156" s="30">
        <v>-29.851600000000001</v>
      </c>
      <c r="N156" s="30">
        <v>0.11970566416040102</v>
      </c>
      <c r="O156" s="29">
        <v>1</v>
      </c>
      <c r="R156" s="27">
        <v>105</v>
      </c>
      <c r="S156" s="28" t="s">
        <v>595</v>
      </c>
      <c r="T156" s="28" t="s">
        <v>382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-2.7799999999999998E-2</v>
      </c>
      <c r="Z156" s="28">
        <v>-3.6999999999999998E-2</v>
      </c>
      <c r="AA156" s="29">
        <v>300</v>
      </c>
      <c r="AB156" s="29">
        <v>475</v>
      </c>
      <c r="AC156" s="30">
        <v>-29.838100000000001</v>
      </c>
      <c r="AD156" s="30">
        <v>0.11965152882205515</v>
      </c>
      <c r="AE156" s="29">
        <v>1</v>
      </c>
    </row>
    <row r="157" spans="2:31" x14ac:dyDescent="0.3">
      <c r="B157" s="27">
        <v>105</v>
      </c>
      <c r="C157" s="28" t="s">
        <v>596</v>
      </c>
      <c r="D157" s="28" t="s">
        <v>384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121.3708</v>
      </c>
      <c r="N157" s="30">
        <v>0.48669994987468673</v>
      </c>
      <c r="O157" s="29">
        <v>1</v>
      </c>
      <c r="R157" s="27">
        <v>105</v>
      </c>
      <c r="S157" s="28" t="s">
        <v>596</v>
      </c>
      <c r="T157" s="28" t="s">
        <v>384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91.964500000000001</v>
      </c>
      <c r="AD157" s="30">
        <v>0.36877994987468671</v>
      </c>
      <c r="AE157" s="29">
        <v>1</v>
      </c>
    </row>
    <row r="158" spans="2:31" x14ac:dyDescent="0.3">
      <c r="B158" s="27">
        <v>106</v>
      </c>
      <c r="C158" s="28" t="s">
        <v>598</v>
      </c>
      <c r="D158" s="28" t="s">
        <v>382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-36.308999999999997</v>
      </c>
      <c r="N158" s="30">
        <v>0.14560000000000001</v>
      </c>
      <c r="O158" s="29">
        <v>1</v>
      </c>
      <c r="R158" s="27">
        <v>106</v>
      </c>
      <c r="S158" s="28" t="s">
        <v>598</v>
      </c>
      <c r="T158" s="28" t="s">
        <v>382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-36.450299999999999</v>
      </c>
      <c r="AD158" s="30">
        <v>0.14616661654135338</v>
      </c>
      <c r="AE158" s="29">
        <v>1</v>
      </c>
    </row>
    <row r="159" spans="2:31" x14ac:dyDescent="0.3">
      <c r="B159" s="27">
        <v>106</v>
      </c>
      <c r="C159" s="28" t="s">
        <v>599</v>
      </c>
      <c r="D159" s="28" t="s">
        <v>384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121.3708</v>
      </c>
      <c r="N159" s="30">
        <v>0.48669994987468673</v>
      </c>
      <c r="O159" s="29">
        <v>1</v>
      </c>
      <c r="R159" s="27">
        <v>106</v>
      </c>
      <c r="S159" s="28" t="s">
        <v>599</v>
      </c>
      <c r="T159" s="28" t="s">
        <v>384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91.964500000000001</v>
      </c>
      <c r="AD159" s="30">
        <v>0.36877994987468671</v>
      </c>
      <c r="AE159" s="29">
        <v>1</v>
      </c>
    </row>
    <row r="160" spans="2:31" x14ac:dyDescent="0.3">
      <c r="B160" s="27">
        <v>107</v>
      </c>
      <c r="C160" s="28" t="s">
        <v>600</v>
      </c>
      <c r="D160" s="28" t="s">
        <v>382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-31.241599999999998</v>
      </c>
      <c r="N160" s="30">
        <v>0.12527959899749372</v>
      </c>
      <c r="O160" s="29">
        <v>1</v>
      </c>
      <c r="R160" s="27">
        <v>107</v>
      </c>
      <c r="S160" s="28" t="s">
        <v>600</v>
      </c>
      <c r="T160" s="28" t="s">
        <v>382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-31.303899999999999</v>
      </c>
      <c r="AD160" s="30">
        <v>0.12552942355889724</v>
      </c>
      <c r="AE160" s="29">
        <v>1</v>
      </c>
    </row>
    <row r="161" spans="2:31" x14ac:dyDescent="0.3">
      <c r="B161" s="27">
        <v>107</v>
      </c>
      <c r="C161" s="28" t="s">
        <v>601</v>
      </c>
      <c r="D161" s="28" t="s">
        <v>384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121.3708</v>
      </c>
      <c r="N161" s="30">
        <v>0.48669994987468673</v>
      </c>
      <c r="O161" s="29">
        <v>1</v>
      </c>
      <c r="R161" s="27">
        <v>107</v>
      </c>
      <c r="S161" s="28" t="s">
        <v>601</v>
      </c>
      <c r="T161" s="28" t="s">
        <v>384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91.964500000000001</v>
      </c>
      <c r="AD161" s="30">
        <v>0.36877994987468671</v>
      </c>
      <c r="AE161" s="29">
        <v>1</v>
      </c>
    </row>
    <row r="162" spans="2:31" x14ac:dyDescent="0.3">
      <c r="B162" s="27">
        <v>108</v>
      </c>
      <c r="C162" s="28" t="s">
        <v>602</v>
      </c>
      <c r="D162" s="28" t="s">
        <v>382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-28.961500000000001</v>
      </c>
      <c r="N162" s="30">
        <v>0.11613634085213033</v>
      </c>
      <c r="O162" s="29">
        <v>1</v>
      </c>
      <c r="R162" s="27">
        <v>108</v>
      </c>
      <c r="S162" s="28" t="s">
        <v>602</v>
      </c>
      <c r="T162" s="28" t="s">
        <v>382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-28.9499</v>
      </c>
      <c r="AD162" s="30">
        <v>0.1160898245614035</v>
      </c>
      <c r="AE162" s="29">
        <v>1</v>
      </c>
    </row>
    <row r="163" spans="2:31" x14ac:dyDescent="0.3">
      <c r="B163" s="27">
        <v>108</v>
      </c>
      <c r="C163" s="28" t="s">
        <v>603</v>
      </c>
      <c r="D163" s="28" t="s">
        <v>384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121.3708</v>
      </c>
      <c r="N163" s="30">
        <v>0.48669994987468673</v>
      </c>
      <c r="O163" s="29">
        <v>1</v>
      </c>
      <c r="R163" s="27">
        <v>108</v>
      </c>
      <c r="S163" s="28" t="s">
        <v>603</v>
      </c>
      <c r="T163" s="28" t="s">
        <v>384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91.964500000000001</v>
      </c>
      <c r="AD163" s="30">
        <v>0.36877994987468671</v>
      </c>
      <c r="AE163" s="29">
        <v>1</v>
      </c>
    </row>
    <row r="164" spans="2:31" x14ac:dyDescent="0.3">
      <c r="B164" s="27">
        <v>109</v>
      </c>
      <c r="C164" s="28" t="s">
        <v>605</v>
      </c>
      <c r="D164" s="28" t="s">
        <v>382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-36.2318</v>
      </c>
      <c r="N164" s="30">
        <v>0.14529042606516293</v>
      </c>
      <c r="O164" s="29">
        <v>1</v>
      </c>
      <c r="R164" s="27">
        <v>109</v>
      </c>
      <c r="S164" s="28" t="s">
        <v>605</v>
      </c>
      <c r="T164" s="28" t="s">
        <v>382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-36.369300000000003</v>
      </c>
      <c r="AD164" s="30">
        <v>0.14584180451127821</v>
      </c>
      <c r="AE164" s="29">
        <v>1</v>
      </c>
    </row>
    <row r="165" spans="2:31" x14ac:dyDescent="0.3">
      <c r="B165" s="27">
        <v>109</v>
      </c>
      <c r="C165" s="28" t="s">
        <v>606</v>
      </c>
      <c r="D165" s="28" t="s">
        <v>384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-2.7799999999999998E-2</v>
      </c>
      <c r="J165" s="28">
        <v>-3.6999999999999998E-2</v>
      </c>
      <c r="K165" s="29">
        <v>300</v>
      </c>
      <c r="L165" s="29">
        <v>475</v>
      </c>
      <c r="M165" s="30">
        <v>121.3708</v>
      </c>
      <c r="N165" s="30">
        <v>0.48669994987468673</v>
      </c>
      <c r="O165" s="29">
        <v>1</v>
      </c>
      <c r="R165" s="27">
        <v>109</v>
      </c>
      <c r="S165" s="28" t="s">
        <v>606</v>
      </c>
      <c r="T165" s="28" t="s">
        <v>384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-2.7799999999999998E-2</v>
      </c>
      <c r="Z165" s="28">
        <v>-3.6999999999999998E-2</v>
      </c>
      <c r="AA165" s="29">
        <v>300</v>
      </c>
      <c r="AB165" s="29">
        <v>475</v>
      </c>
      <c r="AC165" s="30">
        <v>91.964500000000001</v>
      </c>
      <c r="AD165" s="30">
        <v>0.36877994987468671</v>
      </c>
      <c r="AE165" s="29">
        <v>1</v>
      </c>
    </row>
    <row r="166" spans="2:31" x14ac:dyDescent="0.3">
      <c r="B166" s="27">
        <v>87</v>
      </c>
      <c r="C166" s="28" t="s">
        <v>608</v>
      </c>
      <c r="D166" s="28" t="s">
        <v>382</v>
      </c>
      <c r="E166" s="28">
        <v>1E-4</v>
      </c>
      <c r="F166" s="28">
        <v>2.8400000000000002E-2</v>
      </c>
      <c r="G166" s="28">
        <v>3.7900000000000003E-2</v>
      </c>
      <c r="H166" s="28">
        <v>-1E-4</v>
      </c>
      <c r="I166" s="28">
        <v>-2.8400000000000002E-2</v>
      </c>
      <c r="J166" s="28">
        <v>-3.7900000000000003E-2</v>
      </c>
      <c r="K166" s="29">
        <v>300</v>
      </c>
      <c r="L166" s="29">
        <v>475</v>
      </c>
      <c r="M166" s="30">
        <v>-8.1159999999999997</v>
      </c>
      <c r="N166" s="30">
        <v>3.2545363408521301E-2</v>
      </c>
      <c r="O166" s="29">
        <v>1</v>
      </c>
      <c r="R166" s="27">
        <v>87</v>
      </c>
      <c r="S166" s="28" t="s">
        <v>608</v>
      </c>
      <c r="T166" s="28" t="s">
        <v>382</v>
      </c>
      <c r="U166" s="28">
        <v>1E-4</v>
      </c>
      <c r="V166" s="28">
        <v>2.8400000000000002E-2</v>
      </c>
      <c r="W166" s="28">
        <v>3.7900000000000003E-2</v>
      </c>
      <c r="X166" s="28">
        <v>-1E-4</v>
      </c>
      <c r="Y166" s="28">
        <v>-2.8400000000000002E-2</v>
      </c>
      <c r="Z166" s="28">
        <v>-3.7900000000000003E-2</v>
      </c>
      <c r="AA166" s="29">
        <v>300</v>
      </c>
      <c r="AB166" s="29">
        <v>475</v>
      </c>
      <c r="AC166" s="30">
        <v>-8.6415000000000006</v>
      </c>
      <c r="AD166" s="30">
        <v>3.4652631578947365E-2</v>
      </c>
      <c r="AE166" s="29">
        <v>1</v>
      </c>
    </row>
    <row r="167" spans="2:31" x14ac:dyDescent="0.3">
      <c r="B167" s="27">
        <v>87</v>
      </c>
      <c r="C167" s="28" t="s">
        <v>609</v>
      </c>
      <c r="D167" s="28" t="s">
        <v>384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-2.86E-2</v>
      </c>
      <c r="J167" s="28">
        <v>-3.8100000000000002E-2</v>
      </c>
      <c r="K167" s="29">
        <v>300</v>
      </c>
      <c r="L167" s="29">
        <v>475</v>
      </c>
      <c r="M167" s="30">
        <v>121.3708</v>
      </c>
      <c r="N167" s="30">
        <v>0.48669994987468673</v>
      </c>
      <c r="O167" s="29">
        <v>1</v>
      </c>
      <c r="R167" s="27">
        <v>87</v>
      </c>
      <c r="S167" s="28" t="s">
        <v>609</v>
      </c>
      <c r="T167" s="28" t="s">
        <v>384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-2.86E-2</v>
      </c>
      <c r="Z167" s="28">
        <v>-3.8100000000000002E-2</v>
      </c>
      <c r="AA167" s="29">
        <v>300</v>
      </c>
      <c r="AB167" s="29">
        <v>475</v>
      </c>
      <c r="AC167" s="30">
        <v>91.964500000000001</v>
      </c>
      <c r="AD167" s="30">
        <v>0.36877994987468671</v>
      </c>
      <c r="AE167" s="29">
        <v>1</v>
      </c>
    </row>
    <row r="168" spans="2:31" x14ac:dyDescent="0.3">
      <c r="B168" s="27">
        <v>90</v>
      </c>
      <c r="C168" s="28" t="s">
        <v>611</v>
      </c>
      <c r="D168" s="28" t="s">
        <v>382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-8.4672999999999998</v>
      </c>
      <c r="N168" s="30">
        <v>3.395408521303258E-2</v>
      </c>
      <c r="O168" s="29">
        <v>1</v>
      </c>
      <c r="R168" s="27">
        <v>90</v>
      </c>
      <c r="S168" s="28" t="s">
        <v>611</v>
      </c>
      <c r="T168" s="28" t="s">
        <v>382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-9.2518999999999991</v>
      </c>
      <c r="AD168" s="30">
        <v>3.7100350877192982E-2</v>
      </c>
      <c r="AE168" s="29">
        <v>1</v>
      </c>
    </row>
    <row r="169" spans="2:31" x14ac:dyDescent="0.3">
      <c r="B169" s="27">
        <v>90</v>
      </c>
      <c r="C169" s="28" t="s">
        <v>612</v>
      </c>
      <c r="D169" s="28" t="s">
        <v>384</v>
      </c>
      <c r="E169" s="28">
        <v>1E-4</v>
      </c>
      <c r="F169" s="28">
        <v>2.8500000000000001E-2</v>
      </c>
      <c r="G169" s="28">
        <v>3.7900000000000003E-2</v>
      </c>
      <c r="H169" s="28">
        <v>-1E-4</v>
      </c>
      <c r="I169" s="28">
        <v>-2.9000000000000001E-2</v>
      </c>
      <c r="J169" s="28">
        <v>-3.8600000000000002E-2</v>
      </c>
      <c r="K169" s="29">
        <v>300</v>
      </c>
      <c r="L169" s="29">
        <v>475</v>
      </c>
      <c r="M169" s="30">
        <v>121.3708</v>
      </c>
      <c r="N169" s="30">
        <v>0.48669994987468673</v>
      </c>
      <c r="O169" s="29">
        <v>1</v>
      </c>
      <c r="R169" s="27">
        <v>90</v>
      </c>
      <c r="S169" s="28" t="s">
        <v>612</v>
      </c>
      <c r="T169" s="28" t="s">
        <v>384</v>
      </c>
      <c r="U169" s="28">
        <v>1E-4</v>
      </c>
      <c r="V169" s="28">
        <v>2.8500000000000001E-2</v>
      </c>
      <c r="W169" s="28">
        <v>3.7900000000000003E-2</v>
      </c>
      <c r="X169" s="28">
        <v>-1E-4</v>
      </c>
      <c r="Y169" s="28">
        <v>-2.9000000000000001E-2</v>
      </c>
      <c r="Z169" s="28">
        <v>-3.8600000000000002E-2</v>
      </c>
      <c r="AA169" s="29">
        <v>300</v>
      </c>
      <c r="AB169" s="29">
        <v>475</v>
      </c>
      <c r="AC169" s="30">
        <v>91.964500000000001</v>
      </c>
      <c r="AD169" s="30">
        <v>0.36877994987468671</v>
      </c>
      <c r="AE169" s="29">
        <v>1</v>
      </c>
    </row>
    <row r="170" spans="2:31" x14ac:dyDescent="0.3">
      <c r="B170" s="27">
        <v>93</v>
      </c>
      <c r="C170" s="28" t="s">
        <v>614</v>
      </c>
      <c r="D170" s="28" t="s">
        <v>382</v>
      </c>
      <c r="E170" s="28">
        <v>1E-4</v>
      </c>
      <c r="F170" s="28">
        <v>2.8500000000000001E-2</v>
      </c>
      <c r="G170" s="28">
        <v>3.7999999999999999E-2</v>
      </c>
      <c r="H170" s="28">
        <v>-1E-4</v>
      </c>
      <c r="I170" s="28">
        <v>-2.87E-2</v>
      </c>
      <c r="J170" s="28">
        <v>-3.8300000000000001E-2</v>
      </c>
      <c r="K170" s="29">
        <v>300</v>
      </c>
      <c r="L170" s="29">
        <v>475</v>
      </c>
      <c r="M170" s="30">
        <v>-6.8912000000000004</v>
      </c>
      <c r="N170" s="30">
        <v>2.7633884711779452E-2</v>
      </c>
      <c r="O170" s="29">
        <v>1</v>
      </c>
      <c r="R170" s="27">
        <v>93</v>
      </c>
      <c r="S170" s="28" t="s">
        <v>614</v>
      </c>
      <c r="T170" s="28" t="s">
        <v>382</v>
      </c>
      <c r="U170" s="28">
        <v>1E-4</v>
      </c>
      <c r="V170" s="28">
        <v>2.8500000000000001E-2</v>
      </c>
      <c r="W170" s="28">
        <v>3.7999999999999999E-2</v>
      </c>
      <c r="X170" s="28">
        <v>-1E-4</v>
      </c>
      <c r="Y170" s="28">
        <v>-2.87E-2</v>
      </c>
      <c r="Z170" s="28">
        <v>-3.8300000000000001E-2</v>
      </c>
      <c r="AA170" s="29">
        <v>300</v>
      </c>
      <c r="AB170" s="29">
        <v>475</v>
      </c>
      <c r="AC170" s="30">
        <v>-7.6413000000000002</v>
      </c>
      <c r="AD170" s="30">
        <v>3.0641804511278195E-2</v>
      </c>
      <c r="AE170" s="29">
        <v>1</v>
      </c>
    </row>
    <row r="171" spans="2:31" x14ac:dyDescent="0.3">
      <c r="B171" s="27">
        <v>93</v>
      </c>
      <c r="C171" s="28" t="s">
        <v>615</v>
      </c>
      <c r="D171" s="28" t="s">
        <v>384</v>
      </c>
      <c r="E171" s="28">
        <v>1E-4</v>
      </c>
      <c r="F171" s="28">
        <v>2.8500000000000001E-2</v>
      </c>
      <c r="G171" s="28">
        <v>3.7999999999999999E-2</v>
      </c>
      <c r="H171" s="28">
        <v>-1E-4</v>
      </c>
      <c r="I171" s="28">
        <v>-2.87E-2</v>
      </c>
      <c r="J171" s="28">
        <v>-3.8300000000000001E-2</v>
      </c>
      <c r="K171" s="29">
        <v>300</v>
      </c>
      <c r="L171" s="29">
        <v>475</v>
      </c>
      <c r="M171" s="30">
        <v>121.3708</v>
      </c>
      <c r="N171" s="30">
        <v>0.48669994987468673</v>
      </c>
      <c r="O171" s="29">
        <v>1</v>
      </c>
      <c r="R171" s="27">
        <v>93</v>
      </c>
      <c r="S171" s="28" t="s">
        <v>615</v>
      </c>
      <c r="T171" s="28" t="s">
        <v>384</v>
      </c>
      <c r="U171" s="28">
        <v>1E-4</v>
      </c>
      <c r="V171" s="28">
        <v>2.8500000000000001E-2</v>
      </c>
      <c r="W171" s="28">
        <v>3.7999999999999999E-2</v>
      </c>
      <c r="X171" s="28">
        <v>-1E-4</v>
      </c>
      <c r="Y171" s="28">
        <v>-2.87E-2</v>
      </c>
      <c r="Z171" s="28">
        <v>-3.8300000000000001E-2</v>
      </c>
      <c r="AA171" s="29">
        <v>300</v>
      </c>
      <c r="AB171" s="29">
        <v>475</v>
      </c>
      <c r="AC171" s="30">
        <v>91.964500000000001</v>
      </c>
      <c r="AD171" s="30">
        <v>0.36877994987468671</v>
      </c>
      <c r="AE171" s="29">
        <v>1</v>
      </c>
    </row>
    <row r="172" spans="2:31" x14ac:dyDescent="0.3">
      <c r="B172" s="27">
        <v>96</v>
      </c>
      <c r="C172" s="28" t="s">
        <v>617</v>
      </c>
      <c r="D172" s="28" t="s">
        <v>382</v>
      </c>
      <c r="E172" s="28">
        <v>1E-4</v>
      </c>
      <c r="F172" s="28">
        <v>2.8500000000000001E-2</v>
      </c>
      <c r="G172" s="28">
        <v>3.7999999999999999E-2</v>
      </c>
      <c r="H172" s="28">
        <v>-1E-4</v>
      </c>
      <c r="I172" s="28">
        <v>-2.87E-2</v>
      </c>
      <c r="J172" s="28">
        <v>-3.8300000000000001E-2</v>
      </c>
      <c r="K172" s="29">
        <v>300</v>
      </c>
      <c r="L172" s="29">
        <v>475</v>
      </c>
      <c r="M172" s="30">
        <v>-6.9287999999999998</v>
      </c>
      <c r="N172" s="30">
        <v>2.7784661654135338E-2</v>
      </c>
      <c r="O172" s="29">
        <v>1</v>
      </c>
      <c r="R172" s="27">
        <v>96</v>
      </c>
      <c r="S172" s="28" t="s">
        <v>617</v>
      </c>
      <c r="T172" s="28" t="s">
        <v>382</v>
      </c>
      <c r="U172" s="28">
        <v>1E-4</v>
      </c>
      <c r="V172" s="28">
        <v>2.8500000000000001E-2</v>
      </c>
      <c r="W172" s="28">
        <v>3.7999999999999999E-2</v>
      </c>
      <c r="X172" s="28">
        <v>-1E-4</v>
      </c>
      <c r="Y172" s="28">
        <v>-2.87E-2</v>
      </c>
      <c r="Z172" s="28">
        <v>-3.8300000000000001E-2</v>
      </c>
      <c r="AA172" s="29">
        <v>300</v>
      </c>
      <c r="AB172" s="29">
        <v>475</v>
      </c>
      <c r="AC172" s="30">
        <v>-7.6745000000000001</v>
      </c>
      <c r="AD172" s="30">
        <v>3.0774937343358396E-2</v>
      </c>
      <c r="AE172" s="29">
        <v>1</v>
      </c>
    </row>
    <row r="173" spans="2:31" x14ac:dyDescent="0.3">
      <c r="B173" s="27">
        <v>96</v>
      </c>
      <c r="C173" s="28" t="s">
        <v>618</v>
      </c>
      <c r="D173" s="28" t="s">
        <v>384</v>
      </c>
      <c r="E173" s="28">
        <v>1E-4</v>
      </c>
      <c r="F173" s="28">
        <v>2.8500000000000001E-2</v>
      </c>
      <c r="G173" s="28">
        <v>3.7999999999999999E-2</v>
      </c>
      <c r="H173" s="28">
        <v>-1E-4</v>
      </c>
      <c r="I173" s="28">
        <v>-2.87E-2</v>
      </c>
      <c r="J173" s="28">
        <v>-3.8300000000000001E-2</v>
      </c>
      <c r="K173" s="29">
        <v>300</v>
      </c>
      <c r="L173" s="29">
        <v>475</v>
      </c>
      <c r="M173" s="30">
        <v>121.3708</v>
      </c>
      <c r="N173" s="30">
        <v>0.48669994987468673</v>
      </c>
      <c r="O173" s="29">
        <v>1</v>
      </c>
      <c r="R173" s="27">
        <v>96</v>
      </c>
      <c r="S173" s="28" t="s">
        <v>618</v>
      </c>
      <c r="T173" s="28" t="s">
        <v>384</v>
      </c>
      <c r="U173" s="28">
        <v>1E-4</v>
      </c>
      <c r="V173" s="28">
        <v>2.8500000000000001E-2</v>
      </c>
      <c r="W173" s="28">
        <v>3.7999999999999999E-2</v>
      </c>
      <c r="X173" s="28">
        <v>-1E-4</v>
      </c>
      <c r="Y173" s="28">
        <v>-2.87E-2</v>
      </c>
      <c r="Z173" s="28">
        <v>-3.8300000000000001E-2</v>
      </c>
      <c r="AA173" s="29">
        <v>300</v>
      </c>
      <c r="AB173" s="29">
        <v>475</v>
      </c>
      <c r="AC173" s="30">
        <v>91.964500000000001</v>
      </c>
      <c r="AD173" s="30">
        <v>0.36877994987468671</v>
      </c>
      <c r="AE173" s="29">
        <v>1</v>
      </c>
    </row>
    <row r="174" spans="2:31" x14ac:dyDescent="0.3">
      <c r="B174" s="27">
        <v>99</v>
      </c>
      <c r="C174" s="28" t="s">
        <v>620</v>
      </c>
      <c r="D174" s="28" t="s">
        <v>382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-8.5594000000000001</v>
      </c>
      <c r="N174" s="30">
        <v>3.4323408521303257E-2</v>
      </c>
      <c r="O174" s="29">
        <v>1</v>
      </c>
      <c r="R174" s="27">
        <v>99</v>
      </c>
      <c r="S174" s="28" t="s">
        <v>620</v>
      </c>
      <c r="T174" s="28" t="s">
        <v>382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-9.3376999999999999</v>
      </c>
      <c r="AD174" s="30">
        <v>3.7444411027568923E-2</v>
      </c>
      <c r="AE174" s="29">
        <v>1</v>
      </c>
    </row>
    <row r="175" spans="2:31" x14ac:dyDescent="0.3">
      <c r="B175" s="27">
        <v>99</v>
      </c>
      <c r="C175" s="28" t="s">
        <v>621</v>
      </c>
      <c r="D175" s="28" t="s">
        <v>384</v>
      </c>
      <c r="E175" s="28">
        <v>1E-4</v>
      </c>
      <c r="F175" s="28">
        <v>2.8500000000000001E-2</v>
      </c>
      <c r="G175" s="28">
        <v>3.7900000000000003E-2</v>
      </c>
      <c r="H175" s="28">
        <v>-1E-4</v>
      </c>
      <c r="I175" s="28">
        <v>-2.9000000000000001E-2</v>
      </c>
      <c r="J175" s="28">
        <v>-3.8600000000000002E-2</v>
      </c>
      <c r="K175" s="29">
        <v>300</v>
      </c>
      <c r="L175" s="29">
        <v>475</v>
      </c>
      <c r="M175" s="30">
        <v>121.3708</v>
      </c>
      <c r="N175" s="30">
        <v>0.48669994987468673</v>
      </c>
      <c r="O175" s="29">
        <v>1</v>
      </c>
      <c r="R175" s="27">
        <v>99</v>
      </c>
      <c r="S175" s="28" t="s">
        <v>621</v>
      </c>
      <c r="T175" s="28" t="s">
        <v>384</v>
      </c>
      <c r="U175" s="28">
        <v>1E-4</v>
      </c>
      <c r="V175" s="28">
        <v>2.8500000000000001E-2</v>
      </c>
      <c r="W175" s="28">
        <v>3.7900000000000003E-2</v>
      </c>
      <c r="X175" s="28">
        <v>-1E-4</v>
      </c>
      <c r="Y175" s="28">
        <v>-2.9000000000000001E-2</v>
      </c>
      <c r="Z175" s="28">
        <v>-3.8600000000000002E-2</v>
      </c>
      <c r="AA175" s="29">
        <v>300</v>
      </c>
      <c r="AB175" s="29">
        <v>475</v>
      </c>
      <c r="AC175" s="30">
        <v>91.964500000000001</v>
      </c>
      <c r="AD175" s="30">
        <v>0.36877994987468671</v>
      </c>
      <c r="AE175" s="29">
        <v>1</v>
      </c>
    </row>
    <row r="176" spans="2:31" x14ac:dyDescent="0.3">
      <c r="B176" s="27">
        <v>102</v>
      </c>
      <c r="C176" s="28" t="s">
        <v>623</v>
      </c>
      <c r="D176" s="28" t="s">
        <v>382</v>
      </c>
      <c r="E176" s="28">
        <v>1E-4</v>
      </c>
      <c r="F176" s="28">
        <v>2.8400000000000002E-2</v>
      </c>
      <c r="G176" s="28">
        <v>3.7900000000000003E-2</v>
      </c>
      <c r="H176" s="28">
        <v>-1E-4</v>
      </c>
      <c r="I176" s="28">
        <v>-2.8400000000000002E-2</v>
      </c>
      <c r="J176" s="28">
        <v>-3.7900000000000003E-2</v>
      </c>
      <c r="K176" s="29">
        <v>300</v>
      </c>
      <c r="L176" s="29">
        <v>475</v>
      </c>
      <c r="M176" s="30">
        <v>-8.2155000000000005</v>
      </c>
      <c r="N176" s="30">
        <v>3.2944360902255637E-2</v>
      </c>
      <c r="O176" s="29">
        <v>1</v>
      </c>
      <c r="R176" s="27">
        <v>102</v>
      </c>
      <c r="S176" s="28" t="s">
        <v>623</v>
      </c>
      <c r="T176" s="28" t="s">
        <v>382</v>
      </c>
      <c r="U176" s="28">
        <v>1E-4</v>
      </c>
      <c r="V176" s="28">
        <v>2.8400000000000002E-2</v>
      </c>
      <c r="W176" s="28">
        <v>3.7900000000000003E-2</v>
      </c>
      <c r="X176" s="28">
        <v>-1E-4</v>
      </c>
      <c r="Y176" s="28">
        <v>-2.8400000000000002E-2</v>
      </c>
      <c r="Z176" s="28">
        <v>-3.7900000000000003E-2</v>
      </c>
      <c r="AA176" s="29">
        <v>300</v>
      </c>
      <c r="AB176" s="29">
        <v>475</v>
      </c>
      <c r="AC176" s="30">
        <v>-8.7265999999999995</v>
      </c>
      <c r="AD176" s="30">
        <v>3.4993884711779451E-2</v>
      </c>
      <c r="AE176" s="29">
        <v>1</v>
      </c>
    </row>
    <row r="177" spans="2:31" x14ac:dyDescent="0.3">
      <c r="B177" s="27">
        <v>102</v>
      </c>
      <c r="C177" s="28" t="s">
        <v>624</v>
      </c>
      <c r="D177" s="28" t="s">
        <v>384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-2.86E-2</v>
      </c>
      <c r="J177" s="28">
        <v>-3.8100000000000002E-2</v>
      </c>
      <c r="K177" s="29">
        <v>300</v>
      </c>
      <c r="L177" s="29">
        <v>475</v>
      </c>
      <c r="M177" s="30">
        <v>121.3708</v>
      </c>
      <c r="N177" s="30">
        <v>0.48669994987468673</v>
      </c>
      <c r="O177" s="29">
        <v>1</v>
      </c>
      <c r="R177" s="27">
        <v>102</v>
      </c>
      <c r="S177" s="28" t="s">
        <v>624</v>
      </c>
      <c r="T177" s="28" t="s">
        <v>384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-2.86E-2</v>
      </c>
      <c r="Z177" s="28">
        <v>-3.8100000000000002E-2</v>
      </c>
      <c r="AA177" s="29">
        <v>300</v>
      </c>
      <c r="AB177" s="29">
        <v>475</v>
      </c>
      <c r="AC177" s="30">
        <v>91.964500000000001</v>
      </c>
      <c r="AD177" s="30">
        <v>0.36877994987468671</v>
      </c>
      <c r="AE177" s="29">
        <v>1</v>
      </c>
    </row>
    <row r="178" spans="2:31" x14ac:dyDescent="0.3">
      <c r="B178" s="27">
        <v>110</v>
      </c>
      <c r="C178" s="28" t="s">
        <v>626</v>
      </c>
      <c r="D178" s="28" t="s">
        <v>382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-2.7900000000000001E-2</v>
      </c>
      <c r="J178" s="28">
        <v>-3.7199999999999997E-2</v>
      </c>
      <c r="K178" s="29">
        <v>300</v>
      </c>
      <c r="L178" s="29">
        <v>475</v>
      </c>
      <c r="M178" s="30">
        <v>-45.5398</v>
      </c>
      <c r="N178" s="30">
        <v>0.18261573934837094</v>
      </c>
      <c r="O178" s="29">
        <v>1</v>
      </c>
      <c r="R178" s="27">
        <v>110</v>
      </c>
      <c r="S178" s="28" t="s">
        <v>626</v>
      </c>
      <c r="T178" s="28" t="s">
        <v>382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-2.7900000000000001E-2</v>
      </c>
      <c r="Z178" s="28">
        <v>-3.7199999999999997E-2</v>
      </c>
      <c r="AA178" s="29">
        <v>300</v>
      </c>
      <c r="AB178" s="29">
        <v>475</v>
      </c>
      <c r="AC178" s="30">
        <v>-45.603299999999997</v>
      </c>
      <c r="AD178" s="30">
        <v>0.18287037593984962</v>
      </c>
      <c r="AE178" s="29">
        <v>1</v>
      </c>
    </row>
    <row r="179" spans="2:31" x14ac:dyDescent="0.3">
      <c r="B179" s="27">
        <v>110</v>
      </c>
      <c r="C179" s="28" t="s">
        <v>627</v>
      </c>
      <c r="D179" s="28" t="s">
        <v>384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-2.7900000000000001E-2</v>
      </c>
      <c r="J179" s="28">
        <v>-3.7199999999999997E-2</v>
      </c>
      <c r="K179" s="29">
        <v>300</v>
      </c>
      <c r="L179" s="29">
        <v>475</v>
      </c>
      <c r="M179" s="30">
        <v>121.3708</v>
      </c>
      <c r="N179" s="30">
        <v>0.48669994987468673</v>
      </c>
      <c r="O179" s="29">
        <v>1</v>
      </c>
      <c r="R179" s="27">
        <v>110</v>
      </c>
      <c r="S179" s="28" t="s">
        <v>627</v>
      </c>
      <c r="T179" s="28" t="s">
        <v>384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-2.7900000000000001E-2</v>
      </c>
      <c r="Z179" s="28">
        <v>-3.7199999999999997E-2</v>
      </c>
      <c r="AA179" s="29">
        <v>300</v>
      </c>
      <c r="AB179" s="29">
        <v>475</v>
      </c>
      <c r="AC179" s="30">
        <v>91.964500000000001</v>
      </c>
      <c r="AD179" s="30">
        <v>0.36877994987468671</v>
      </c>
      <c r="AE179" s="29">
        <v>1</v>
      </c>
    </row>
    <row r="180" spans="2:31" x14ac:dyDescent="0.3">
      <c r="B180" s="27">
        <v>111</v>
      </c>
      <c r="C180" s="28" t="s">
        <v>629</v>
      </c>
      <c r="D180" s="28" t="s">
        <v>382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-2.7900000000000001E-2</v>
      </c>
      <c r="J180" s="28">
        <v>-3.7199999999999997E-2</v>
      </c>
      <c r="K180" s="29">
        <v>300</v>
      </c>
      <c r="L180" s="29">
        <v>475</v>
      </c>
      <c r="M180" s="30">
        <v>-41.660400000000003</v>
      </c>
      <c r="N180" s="30">
        <v>0.16705924812030076</v>
      </c>
      <c r="O180" s="29">
        <v>1</v>
      </c>
      <c r="R180" s="27">
        <v>111</v>
      </c>
      <c r="S180" s="28" t="s">
        <v>629</v>
      </c>
      <c r="T180" s="28" t="s">
        <v>382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-2.7900000000000001E-2</v>
      </c>
      <c r="Z180" s="28">
        <v>-3.7199999999999997E-2</v>
      </c>
      <c r="AA180" s="29">
        <v>300</v>
      </c>
      <c r="AB180" s="29">
        <v>475</v>
      </c>
      <c r="AC180" s="30">
        <v>-41.533700000000003</v>
      </c>
      <c r="AD180" s="30">
        <v>0.16655117794486218</v>
      </c>
      <c r="AE180" s="29">
        <v>1</v>
      </c>
    </row>
    <row r="181" spans="2:31" x14ac:dyDescent="0.3">
      <c r="B181" s="27">
        <v>111</v>
      </c>
      <c r="C181" s="28" t="s">
        <v>630</v>
      </c>
      <c r="D181" s="28" t="s">
        <v>384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-2.7900000000000001E-2</v>
      </c>
      <c r="J181" s="28">
        <v>-3.7199999999999997E-2</v>
      </c>
      <c r="K181" s="29">
        <v>300</v>
      </c>
      <c r="L181" s="29">
        <v>475</v>
      </c>
      <c r="M181" s="30">
        <v>121.3708</v>
      </c>
      <c r="N181" s="30">
        <v>0.48669994987468673</v>
      </c>
      <c r="O181" s="29">
        <v>1</v>
      </c>
      <c r="R181" s="27">
        <v>111</v>
      </c>
      <c r="S181" s="28" t="s">
        <v>630</v>
      </c>
      <c r="T181" s="28" t="s">
        <v>384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-2.7900000000000001E-2</v>
      </c>
      <c r="Z181" s="28">
        <v>-3.7199999999999997E-2</v>
      </c>
      <c r="AA181" s="29">
        <v>300</v>
      </c>
      <c r="AB181" s="29">
        <v>475</v>
      </c>
      <c r="AC181" s="30">
        <v>91.964500000000001</v>
      </c>
      <c r="AD181" s="30">
        <v>0.36877994987468671</v>
      </c>
      <c r="AE181" s="29">
        <v>1</v>
      </c>
    </row>
    <row r="182" spans="2:31" x14ac:dyDescent="0.3">
      <c r="B182" s="27">
        <v>112</v>
      </c>
      <c r="C182" s="28" t="s">
        <v>631</v>
      </c>
      <c r="D182" s="28" t="s">
        <v>382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-2.7900000000000001E-2</v>
      </c>
      <c r="J182" s="28">
        <v>-3.7199999999999997E-2</v>
      </c>
      <c r="K182" s="29">
        <v>300</v>
      </c>
      <c r="L182" s="29">
        <v>475</v>
      </c>
      <c r="M182" s="30">
        <v>-46.1524</v>
      </c>
      <c r="N182" s="30">
        <v>0.18507228070175438</v>
      </c>
      <c r="O182" s="29">
        <v>1</v>
      </c>
      <c r="R182" s="27">
        <v>112</v>
      </c>
      <c r="S182" s="28" t="s">
        <v>631</v>
      </c>
      <c r="T182" s="28" t="s">
        <v>382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-2.7900000000000001E-2</v>
      </c>
      <c r="Z182" s="28">
        <v>-3.7199999999999997E-2</v>
      </c>
      <c r="AA182" s="29">
        <v>300</v>
      </c>
      <c r="AB182" s="29">
        <v>475</v>
      </c>
      <c r="AC182" s="30">
        <v>-46.154699999999998</v>
      </c>
      <c r="AD182" s="30">
        <v>0.1850815037593985</v>
      </c>
      <c r="AE182" s="29">
        <v>1</v>
      </c>
    </row>
    <row r="183" spans="2:31" x14ac:dyDescent="0.3">
      <c r="B183" s="27">
        <v>112</v>
      </c>
      <c r="C183" s="28" t="s">
        <v>632</v>
      </c>
      <c r="D183" s="28" t="s">
        <v>384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-2.7900000000000001E-2</v>
      </c>
      <c r="J183" s="28">
        <v>-3.7199999999999997E-2</v>
      </c>
      <c r="K183" s="29">
        <v>300</v>
      </c>
      <c r="L183" s="29">
        <v>475</v>
      </c>
      <c r="M183" s="30">
        <v>121.3708</v>
      </c>
      <c r="N183" s="30">
        <v>0.48669994987468673</v>
      </c>
      <c r="O183" s="29">
        <v>1</v>
      </c>
      <c r="R183" s="27">
        <v>112</v>
      </c>
      <c r="S183" s="28" t="s">
        <v>632</v>
      </c>
      <c r="T183" s="28" t="s">
        <v>384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-2.7900000000000001E-2</v>
      </c>
      <c r="Z183" s="28">
        <v>-3.7199999999999997E-2</v>
      </c>
      <c r="AA183" s="29">
        <v>300</v>
      </c>
      <c r="AB183" s="29">
        <v>475</v>
      </c>
      <c r="AC183" s="30">
        <v>91.964500000000001</v>
      </c>
      <c r="AD183" s="30">
        <v>0.36877994987468671</v>
      </c>
      <c r="AE183" s="29">
        <v>1</v>
      </c>
    </row>
    <row r="184" spans="2:31" x14ac:dyDescent="0.3">
      <c r="B184" s="27">
        <v>113</v>
      </c>
      <c r="C184" s="28" t="s">
        <v>633</v>
      </c>
      <c r="D184" s="28" t="s">
        <v>382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-2.7900000000000001E-2</v>
      </c>
      <c r="J184" s="28">
        <v>-3.7199999999999997E-2</v>
      </c>
      <c r="K184" s="29">
        <v>300</v>
      </c>
      <c r="L184" s="29">
        <v>475</v>
      </c>
      <c r="M184" s="30">
        <v>-46.003</v>
      </c>
      <c r="N184" s="30">
        <v>0.18447318295739348</v>
      </c>
      <c r="O184" s="29">
        <v>1</v>
      </c>
      <c r="R184" s="27">
        <v>113</v>
      </c>
      <c r="S184" s="28" t="s">
        <v>633</v>
      </c>
      <c r="T184" s="28" t="s">
        <v>382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-2.7900000000000001E-2</v>
      </c>
      <c r="Z184" s="28">
        <v>-3.7199999999999997E-2</v>
      </c>
      <c r="AA184" s="29">
        <v>300</v>
      </c>
      <c r="AB184" s="29">
        <v>475</v>
      </c>
      <c r="AC184" s="30">
        <v>-46.112200000000001</v>
      </c>
      <c r="AD184" s="30">
        <v>0.18491107769423559</v>
      </c>
      <c r="AE184" s="29">
        <v>1</v>
      </c>
    </row>
    <row r="185" spans="2:31" x14ac:dyDescent="0.3">
      <c r="B185" s="27">
        <v>113</v>
      </c>
      <c r="C185" s="28" t="s">
        <v>634</v>
      </c>
      <c r="D185" s="28" t="s">
        <v>384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-2.7900000000000001E-2</v>
      </c>
      <c r="J185" s="28">
        <v>-3.7199999999999997E-2</v>
      </c>
      <c r="K185" s="29">
        <v>300</v>
      </c>
      <c r="L185" s="29">
        <v>475</v>
      </c>
      <c r="M185" s="30">
        <v>121.3708</v>
      </c>
      <c r="N185" s="30">
        <v>0.48669994987468673</v>
      </c>
      <c r="O185" s="29">
        <v>1</v>
      </c>
      <c r="R185" s="27">
        <v>113</v>
      </c>
      <c r="S185" s="28" t="s">
        <v>634</v>
      </c>
      <c r="T185" s="28" t="s">
        <v>384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-2.7900000000000001E-2</v>
      </c>
      <c r="Z185" s="28">
        <v>-3.7199999999999997E-2</v>
      </c>
      <c r="AA185" s="29">
        <v>300</v>
      </c>
      <c r="AB185" s="29">
        <v>475</v>
      </c>
      <c r="AC185" s="30">
        <v>91.964500000000001</v>
      </c>
      <c r="AD185" s="30">
        <v>0.36877994987468671</v>
      </c>
      <c r="AE185" s="29">
        <v>1</v>
      </c>
    </row>
    <row r="186" spans="2:31" x14ac:dyDescent="0.3">
      <c r="B186" s="27">
        <v>114</v>
      </c>
      <c r="C186" s="28" t="s">
        <v>636</v>
      </c>
      <c r="D186" s="28" t="s">
        <v>382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-2.7900000000000001E-2</v>
      </c>
      <c r="J186" s="28">
        <v>-3.7199999999999997E-2</v>
      </c>
      <c r="K186" s="29">
        <v>300</v>
      </c>
      <c r="L186" s="29">
        <v>475</v>
      </c>
      <c r="M186" s="30">
        <v>-42.461300000000001</v>
      </c>
      <c r="N186" s="30">
        <v>0.17027087719298248</v>
      </c>
      <c r="O186" s="29">
        <v>1</v>
      </c>
      <c r="R186" s="27">
        <v>114</v>
      </c>
      <c r="S186" s="28" t="s">
        <v>636</v>
      </c>
      <c r="T186" s="28" t="s">
        <v>382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-2.7900000000000001E-2</v>
      </c>
      <c r="Z186" s="28">
        <v>-3.7199999999999997E-2</v>
      </c>
      <c r="AA186" s="29">
        <v>300</v>
      </c>
      <c r="AB186" s="29">
        <v>475</v>
      </c>
      <c r="AC186" s="30">
        <v>-42.393300000000004</v>
      </c>
      <c r="AD186" s="30">
        <v>0.1699981954887218</v>
      </c>
      <c r="AE186" s="29">
        <v>1</v>
      </c>
    </row>
    <row r="187" spans="2:31" x14ac:dyDescent="0.3">
      <c r="B187" s="27">
        <v>114</v>
      </c>
      <c r="C187" s="28" t="s">
        <v>637</v>
      </c>
      <c r="D187" s="28" t="s">
        <v>384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-2.7900000000000001E-2</v>
      </c>
      <c r="J187" s="28">
        <v>-3.7199999999999997E-2</v>
      </c>
      <c r="K187" s="29">
        <v>300</v>
      </c>
      <c r="L187" s="29">
        <v>475</v>
      </c>
      <c r="M187" s="30">
        <v>121.3708</v>
      </c>
      <c r="N187" s="30">
        <v>0.48669994987468673</v>
      </c>
      <c r="O187" s="29">
        <v>1</v>
      </c>
      <c r="R187" s="27">
        <v>114</v>
      </c>
      <c r="S187" s="28" t="s">
        <v>637</v>
      </c>
      <c r="T187" s="28" t="s">
        <v>384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-2.7900000000000001E-2</v>
      </c>
      <c r="Z187" s="28">
        <v>-3.7199999999999997E-2</v>
      </c>
      <c r="AA187" s="29">
        <v>300</v>
      </c>
      <c r="AB187" s="29">
        <v>475</v>
      </c>
      <c r="AC187" s="30">
        <v>91.964500000000001</v>
      </c>
      <c r="AD187" s="30">
        <v>0.36877994987468671</v>
      </c>
      <c r="AE187" s="29">
        <v>1</v>
      </c>
    </row>
    <row r="188" spans="2:31" x14ac:dyDescent="0.3">
      <c r="B188" s="27">
        <v>88</v>
      </c>
      <c r="C188" s="28" t="s">
        <v>639</v>
      </c>
      <c r="D188" s="28" t="s">
        <v>382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-2.86E-2</v>
      </c>
      <c r="J188" s="28">
        <v>-3.8100000000000002E-2</v>
      </c>
      <c r="K188" s="29">
        <v>300</v>
      </c>
      <c r="L188" s="29">
        <v>475</v>
      </c>
      <c r="M188" s="30">
        <v>-5.6574</v>
      </c>
      <c r="N188" s="30">
        <v>2.2686315789473683E-2</v>
      </c>
      <c r="O188" s="29">
        <v>1</v>
      </c>
      <c r="R188" s="27">
        <v>88</v>
      </c>
      <c r="S188" s="28" t="s">
        <v>639</v>
      </c>
      <c r="T188" s="28" t="s">
        <v>382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-2.86E-2</v>
      </c>
      <c r="Z188" s="28">
        <v>-3.8100000000000002E-2</v>
      </c>
      <c r="AA188" s="29">
        <v>300</v>
      </c>
      <c r="AB188" s="29">
        <v>475</v>
      </c>
      <c r="AC188" s="30">
        <v>-6.3281000000000001</v>
      </c>
      <c r="AD188" s="30">
        <v>2.5375839598997495E-2</v>
      </c>
      <c r="AE188" s="29">
        <v>1</v>
      </c>
    </row>
    <row r="189" spans="2:31" x14ac:dyDescent="0.3">
      <c r="B189" s="27">
        <v>88</v>
      </c>
      <c r="C189" s="28" t="s">
        <v>640</v>
      </c>
      <c r="D189" s="28" t="s">
        <v>384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-2.86E-2</v>
      </c>
      <c r="J189" s="28">
        <v>-3.8100000000000002E-2</v>
      </c>
      <c r="K189" s="29">
        <v>300</v>
      </c>
      <c r="L189" s="29">
        <v>475</v>
      </c>
      <c r="M189" s="30">
        <v>121.3708</v>
      </c>
      <c r="N189" s="30">
        <v>0.48669994987468673</v>
      </c>
      <c r="O189" s="29">
        <v>1</v>
      </c>
      <c r="R189" s="27">
        <v>88</v>
      </c>
      <c r="S189" s="28" t="s">
        <v>640</v>
      </c>
      <c r="T189" s="28" t="s">
        <v>384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-2.86E-2</v>
      </c>
      <c r="Z189" s="28">
        <v>-3.8100000000000002E-2</v>
      </c>
      <c r="AA189" s="29">
        <v>300</v>
      </c>
      <c r="AB189" s="29">
        <v>475</v>
      </c>
      <c r="AC189" s="30">
        <v>52.016300000000001</v>
      </c>
      <c r="AD189" s="30">
        <v>0.20858666666666667</v>
      </c>
      <c r="AE189" s="29">
        <v>1</v>
      </c>
    </row>
    <row r="190" spans="2:31" x14ac:dyDescent="0.3">
      <c r="B190" s="27">
        <v>91</v>
      </c>
      <c r="C190" s="28" t="s">
        <v>642</v>
      </c>
      <c r="D190" s="28" t="s">
        <v>382</v>
      </c>
      <c r="E190" s="28">
        <v>1E-4</v>
      </c>
      <c r="F190" s="28">
        <v>2.8500000000000001E-2</v>
      </c>
      <c r="G190" s="28">
        <v>3.7900000000000003E-2</v>
      </c>
      <c r="H190" s="28">
        <v>-1E-4</v>
      </c>
      <c r="I190" s="28">
        <v>-2.9000000000000001E-2</v>
      </c>
      <c r="J190" s="28">
        <v>-3.8600000000000002E-2</v>
      </c>
      <c r="K190" s="29">
        <v>300</v>
      </c>
      <c r="L190" s="29">
        <v>475</v>
      </c>
      <c r="M190" s="30">
        <v>-13.8124</v>
      </c>
      <c r="N190" s="30">
        <v>5.5388070175438592E-2</v>
      </c>
      <c r="O190" s="29">
        <v>1</v>
      </c>
      <c r="R190" s="27">
        <v>91</v>
      </c>
      <c r="S190" s="28" t="s">
        <v>642</v>
      </c>
      <c r="T190" s="28" t="s">
        <v>382</v>
      </c>
      <c r="U190" s="28">
        <v>1E-4</v>
      </c>
      <c r="V190" s="28">
        <v>2.8500000000000001E-2</v>
      </c>
      <c r="W190" s="28">
        <v>3.7900000000000003E-2</v>
      </c>
      <c r="X190" s="28">
        <v>-1E-4</v>
      </c>
      <c r="Y190" s="28">
        <v>-2.9000000000000001E-2</v>
      </c>
      <c r="Z190" s="28">
        <v>-3.8600000000000002E-2</v>
      </c>
      <c r="AA190" s="29">
        <v>300</v>
      </c>
      <c r="AB190" s="29">
        <v>475</v>
      </c>
      <c r="AC190" s="30">
        <v>-14.3911</v>
      </c>
      <c r="AD190" s="30">
        <v>5.7708671679198E-2</v>
      </c>
      <c r="AE190" s="29">
        <v>1</v>
      </c>
    </row>
    <row r="191" spans="2:31" x14ac:dyDescent="0.3">
      <c r="B191" s="27">
        <v>91</v>
      </c>
      <c r="C191" s="28" t="s">
        <v>643</v>
      </c>
      <c r="D191" s="28" t="s">
        <v>384</v>
      </c>
      <c r="E191" s="28">
        <v>1E-4</v>
      </c>
      <c r="F191" s="28">
        <v>2.8500000000000001E-2</v>
      </c>
      <c r="G191" s="28">
        <v>3.7900000000000003E-2</v>
      </c>
      <c r="H191" s="28">
        <v>-1E-4</v>
      </c>
      <c r="I191" s="28">
        <v>-2.9000000000000001E-2</v>
      </c>
      <c r="J191" s="28">
        <v>-3.8600000000000002E-2</v>
      </c>
      <c r="K191" s="29">
        <v>300</v>
      </c>
      <c r="L191" s="29">
        <v>475</v>
      </c>
      <c r="M191" s="30">
        <v>115.1563</v>
      </c>
      <c r="N191" s="30">
        <v>0.46177964912280706</v>
      </c>
      <c r="O191" s="29">
        <v>1</v>
      </c>
      <c r="R191" s="27">
        <v>91</v>
      </c>
      <c r="S191" s="28" t="s">
        <v>643</v>
      </c>
      <c r="T191" s="28" t="s">
        <v>384</v>
      </c>
      <c r="U191" s="28">
        <v>1E-4</v>
      </c>
      <c r="V191" s="28">
        <v>2.8500000000000001E-2</v>
      </c>
      <c r="W191" s="28">
        <v>3.7900000000000003E-2</v>
      </c>
      <c r="X191" s="28">
        <v>-1E-4</v>
      </c>
      <c r="Y191" s="28">
        <v>-2.9000000000000001E-2</v>
      </c>
      <c r="Z191" s="28">
        <v>-3.8600000000000002E-2</v>
      </c>
      <c r="AA191" s="29">
        <v>300</v>
      </c>
      <c r="AB191" s="29">
        <v>475</v>
      </c>
      <c r="AC191" s="30">
        <v>52.016300000000001</v>
      </c>
      <c r="AD191" s="30">
        <v>0.20858666666666667</v>
      </c>
      <c r="AE191" s="29">
        <v>1</v>
      </c>
    </row>
    <row r="192" spans="2:31" x14ac:dyDescent="0.3">
      <c r="B192" s="27">
        <v>94</v>
      </c>
      <c r="C192" s="28" t="s">
        <v>645</v>
      </c>
      <c r="D192" s="28" t="s">
        <v>382</v>
      </c>
      <c r="E192" s="28">
        <v>1E-4</v>
      </c>
      <c r="F192" s="28">
        <v>2.8500000000000001E-2</v>
      </c>
      <c r="G192" s="28">
        <v>3.7999999999999999E-2</v>
      </c>
      <c r="H192" s="28">
        <v>-1E-4</v>
      </c>
      <c r="I192" s="28">
        <v>-2.87E-2</v>
      </c>
      <c r="J192" s="28">
        <v>-3.8300000000000001E-2</v>
      </c>
      <c r="K192" s="29">
        <v>300</v>
      </c>
      <c r="L192" s="29">
        <v>475</v>
      </c>
      <c r="M192" s="30">
        <v>-7.7667999999999999</v>
      </c>
      <c r="N192" s="30">
        <v>3.1145062656641603E-2</v>
      </c>
      <c r="O192" s="29">
        <v>1</v>
      </c>
      <c r="R192" s="27">
        <v>94</v>
      </c>
      <c r="S192" s="28" t="s">
        <v>645</v>
      </c>
      <c r="T192" s="28" t="s">
        <v>382</v>
      </c>
      <c r="U192" s="28">
        <v>1E-4</v>
      </c>
      <c r="V192" s="28">
        <v>2.8500000000000001E-2</v>
      </c>
      <c r="W192" s="28">
        <v>3.7999999999999999E-2</v>
      </c>
      <c r="X192" s="28">
        <v>-1E-4</v>
      </c>
      <c r="Y192" s="28">
        <v>-2.87E-2</v>
      </c>
      <c r="Z192" s="28">
        <v>-3.8300000000000001E-2</v>
      </c>
      <c r="AA192" s="29">
        <v>300</v>
      </c>
      <c r="AB192" s="29">
        <v>475</v>
      </c>
      <c r="AC192" s="30">
        <v>-8.5785999999999998</v>
      </c>
      <c r="AD192" s="30">
        <v>3.440040100250627E-2</v>
      </c>
      <c r="AE192" s="29">
        <v>1</v>
      </c>
    </row>
    <row r="193" spans="2:31" x14ac:dyDescent="0.3">
      <c r="B193" s="27">
        <v>94</v>
      </c>
      <c r="C193" s="28" t="s">
        <v>646</v>
      </c>
      <c r="D193" s="28" t="s">
        <v>384</v>
      </c>
      <c r="E193" s="28">
        <v>1E-4</v>
      </c>
      <c r="F193" s="28">
        <v>2.8500000000000001E-2</v>
      </c>
      <c r="G193" s="28">
        <v>3.7999999999999999E-2</v>
      </c>
      <c r="H193" s="28">
        <v>-1E-4</v>
      </c>
      <c r="I193" s="28">
        <v>-2.87E-2</v>
      </c>
      <c r="J193" s="28">
        <v>-3.8300000000000001E-2</v>
      </c>
      <c r="K193" s="29">
        <v>300</v>
      </c>
      <c r="L193" s="29">
        <v>475</v>
      </c>
      <c r="M193" s="30">
        <v>115.1563</v>
      </c>
      <c r="N193" s="30">
        <v>0.46177964912280706</v>
      </c>
      <c r="O193" s="29">
        <v>1</v>
      </c>
      <c r="R193" s="27">
        <v>94</v>
      </c>
      <c r="S193" s="28" t="s">
        <v>646</v>
      </c>
      <c r="T193" s="28" t="s">
        <v>384</v>
      </c>
      <c r="U193" s="28">
        <v>1E-4</v>
      </c>
      <c r="V193" s="28">
        <v>2.8500000000000001E-2</v>
      </c>
      <c r="W193" s="28">
        <v>3.7999999999999999E-2</v>
      </c>
      <c r="X193" s="28">
        <v>-1E-4</v>
      </c>
      <c r="Y193" s="28">
        <v>-2.87E-2</v>
      </c>
      <c r="Z193" s="28">
        <v>-3.8300000000000001E-2</v>
      </c>
      <c r="AA193" s="29">
        <v>300</v>
      </c>
      <c r="AB193" s="29">
        <v>475</v>
      </c>
      <c r="AC193" s="30">
        <v>53.715400000000002</v>
      </c>
      <c r="AD193" s="30">
        <v>0.21540010025062659</v>
      </c>
      <c r="AE193" s="29">
        <v>1</v>
      </c>
    </row>
    <row r="194" spans="2:31" x14ac:dyDescent="0.3">
      <c r="B194" s="27">
        <v>97</v>
      </c>
      <c r="C194" s="28" t="s">
        <v>648</v>
      </c>
      <c r="D194" s="28" t="s">
        <v>382</v>
      </c>
      <c r="E194" s="28">
        <v>1E-4</v>
      </c>
      <c r="F194" s="28">
        <v>2.8500000000000001E-2</v>
      </c>
      <c r="G194" s="28">
        <v>3.7999999999999999E-2</v>
      </c>
      <c r="H194" s="28">
        <v>-1E-4</v>
      </c>
      <c r="I194" s="28">
        <v>-2.87E-2</v>
      </c>
      <c r="J194" s="28">
        <v>-3.8300000000000001E-2</v>
      </c>
      <c r="K194" s="29">
        <v>300</v>
      </c>
      <c r="L194" s="29">
        <v>475</v>
      </c>
      <c r="M194" s="30">
        <v>-7.8034999999999997</v>
      </c>
      <c r="N194" s="30">
        <v>3.12922305764411E-2</v>
      </c>
      <c r="O194" s="29">
        <v>1</v>
      </c>
      <c r="R194" s="27">
        <v>97</v>
      </c>
      <c r="S194" s="28" t="s">
        <v>648</v>
      </c>
      <c r="T194" s="28" t="s">
        <v>382</v>
      </c>
      <c r="U194" s="28">
        <v>1E-4</v>
      </c>
      <c r="V194" s="28">
        <v>2.8500000000000001E-2</v>
      </c>
      <c r="W194" s="28">
        <v>3.7999999999999999E-2</v>
      </c>
      <c r="X194" s="28">
        <v>-1E-4</v>
      </c>
      <c r="Y194" s="28">
        <v>-2.87E-2</v>
      </c>
      <c r="Z194" s="28">
        <v>-3.8300000000000001E-2</v>
      </c>
      <c r="AA194" s="29">
        <v>300</v>
      </c>
      <c r="AB194" s="29">
        <v>475</v>
      </c>
      <c r="AC194" s="30">
        <v>-8.6092999999999993</v>
      </c>
      <c r="AD194" s="30">
        <v>3.452350877192982E-2</v>
      </c>
      <c r="AE194" s="29">
        <v>1</v>
      </c>
    </row>
    <row r="195" spans="2:31" x14ac:dyDescent="0.3">
      <c r="B195" s="27">
        <v>97</v>
      </c>
      <c r="C195" s="28" t="s">
        <v>649</v>
      </c>
      <c r="D195" s="28" t="s">
        <v>384</v>
      </c>
      <c r="E195" s="28">
        <v>1E-4</v>
      </c>
      <c r="F195" s="28">
        <v>2.8500000000000001E-2</v>
      </c>
      <c r="G195" s="28">
        <v>3.7999999999999999E-2</v>
      </c>
      <c r="H195" s="28">
        <v>-1E-4</v>
      </c>
      <c r="I195" s="28">
        <v>-2.87E-2</v>
      </c>
      <c r="J195" s="28">
        <v>-3.8300000000000001E-2</v>
      </c>
      <c r="K195" s="29">
        <v>300</v>
      </c>
      <c r="L195" s="29">
        <v>475</v>
      </c>
      <c r="M195" s="30">
        <v>115.1563</v>
      </c>
      <c r="N195" s="30">
        <v>0.46177964912280706</v>
      </c>
      <c r="O195" s="29">
        <v>1</v>
      </c>
      <c r="R195" s="27">
        <v>97</v>
      </c>
      <c r="S195" s="28" t="s">
        <v>649</v>
      </c>
      <c r="T195" s="28" t="s">
        <v>384</v>
      </c>
      <c r="U195" s="28">
        <v>1E-4</v>
      </c>
      <c r="V195" s="28">
        <v>2.8500000000000001E-2</v>
      </c>
      <c r="W195" s="28">
        <v>3.7999999999999999E-2</v>
      </c>
      <c r="X195" s="28">
        <v>-1E-4</v>
      </c>
      <c r="Y195" s="28">
        <v>-2.87E-2</v>
      </c>
      <c r="Z195" s="28">
        <v>-3.8300000000000001E-2</v>
      </c>
      <c r="AA195" s="29">
        <v>300</v>
      </c>
      <c r="AB195" s="29">
        <v>475</v>
      </c>
      <c r="AC195" s="30">
        <v>53.8508</v>
      </c>
      <c r="AD195" s="30">
        <v>0.21594305764411029</v>
      </c>
      <c r="AE195" s="29">
        <v>1</v>
      </c>
    </row>
    <row r="196" spans="2:31" x14ac:dyDescent="0.3">
      <c r="B196" s="27">
        <v>100</v>
      </c>
      <c r="C196" s="28" t="s">
        <v>651</v>
      </c>
      <c r="D196" s="28" t="s">
        <v>382</v>
      </c>
      <c r="E196" s="28">
        <v>1E-4</v>
      </c>
      <c r="F196" s="28">
        <v>2.8500000000000001E-2</v>
      </c>
      <c r="G196" s="28">
        <v>3.7900000000000003E-2</v>
      </c>
      <c r="H196" s="28">
        <v>-1E-4</v>
      </c>
      <c r="I196" s="28">
        <v>-2.9000000000000001E-2</v>
      </c>
      <c r="J196" s="28">
        <v>-3.8600000000000002E-2</v>
      </c>
      <c r="K196" s="29">
        <v>300</v>
      </c>
      <c r="L196" s="29">
        <v>475</v>
      </c>
      <c r="M196" s="30">
        <v>-13.8848</v>
      </c>
      <c r="N196" s="30">
        <v>5.5678395989974941E-2</v>
      </c>
      <c r="O196" s="29">
        <v>1</v>
      </c>
      <c r="R196" s="27">
        <v>100</v>
      </c>
      <c r="S196" s="28" t="s">
        <v>651</v>
      </c>
      <c r="T196" s="28" t="s">
        <v>382</v>
      </c>
      <c r="U196" s="28">
        <v>1E-4</v>
      </c>
      <c r="V196" s="28">
        <v>2.8500000000000001E-2</v>
      </c>
      <c r="W196" s="28">
        <v>3.7900000000000003E-2</v>
      </c>
      <c r="X196" s="28">
        <v>-1E-4</v>
      </c>
      <c r="Y196" s="28">
        <v>-2.9000000000000001E-2</v>
      </c>
      <c r="Z196" s="28">
        <v>-3.8600000000000002E-2</v>
      </c>
      <c r="AA196" s="29">
        <v>300</v>
      </c>
      <c r="AB196" s="29">
        <v>475</v>
      </c>
      <c r="AC196" s="30">
        <v>-14.452500000000001</v>
      </c>
      <c r="AD196" s="30">
        <v>5.7954887218045113E-2</v>
      </c>
      <c r="AE196" s="29">
        <v>1</v>
      </c>
    </row>
    <row r="197" spans="2:31" x14ac:dyDescent="0.3">
      <c r="B197" s="27">
        <v>100</v>
      </c>
      <c r="C197" s="28" t="s">
        <v>652</v>
      </c>
      <c r="D197" s="28" t="s">
        <v>384</v>
      </c>
      <c r="E197" s="28">
        <v>1E-4</v>
      </c>
      <c r="F197" s="28">
        <v>2.8500000000000001E-2</v>
      </c>
      <c r="G197" s="28">
        <v>3.7900000000000003E-2</v>
      </c>
      <c r="H197" s="28">
        <v>-1E-4</v>
      </c>
      <c r="I197" s="28">
        <v>-2.9000000000000001E-2</v>
      </c>
      <c r="J197" s="28">
        <v>-3.8600000000000002E-2</v>
      </c>
      <c r="K197" s="29">
        <v>300</v>
      </c>
      <c r="L197" s="29">
        <v>475</v>
      </c>
      <c r="M197" s="30">
        <v>115.44199999999999</v>
      </c>
      <c r="N197" s="30">
        <v>0.46292531328320802</v>
      </c>
      <c r="O197" s="29">
        <v>1</v>
      </c>
      <c r="R197" s="27">
        <v>100</v>
      </c>
      <c r="S197" s="28" t="s">
        <v>652</v>
      </c>
      <c r="T197" s="28" t="s">
        <v>384</v>
      </c>
      <c r="U197" s="28">
        <v>1E-4</v>
      </c>
      <c r="V197" s="28">
        <v>2.8500000000000001E-2</v>
      </c>
      <c r="W197" s="28">
        <v>3.7900000000000003E-2</v>
      </c>
      <c r="X197" s="28">
        <v>-1E-4</v>
      </c>
      <c r="Y197" s="28">
        <v>-2.9000000000000001E-2</v>
      </c>
      <c r="Z197" s="28">
        <v>-3.8600000000000002E-2</v>
      </c>
      <c r="AA197" s="29">
        <v>300</v>
      </c>
      <c r="AB197" s="29">
        <v>475</v>
      </c>
      <c r="AC197" s="30">
        <v>53.8508</v>
      </c>
      <c r="AD197" s="30">
        <v>0.21594305764411029</v>
      </c>
      <c r="AE197" s="29">
        <v>1</v>
      </c>
    </row>
    <row r="198" spans="2:31" x14ac:dyDescent="0.3">
      <c r="B198" s="27">
        <v>103</v>
      </c>
      <c r="C198" s="28" t="s">
        <v>654</v>
      </c>
      <c r="D198" s="28" t="s">
        <v>382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-2.86E-2</v>
      </c>
      <c r="J198" s="28">
        <v>-3.8100000000000002E-2</v>
      </c>
      <c r="K198" s="29">
        <v>300</v>
      </c>
      <c r="L198" s="29">
        <v>475</v>
      </c>
      <c r="M198" s="30">
        <v>-5.7628000000000004</v>
      </c>
      <c r="N198" s="30">
        <v>2.3108972431077696E-2</v>
      </c>
      <c r="O198" s="29">
        <v>1</v>
      </c>
      <c r="R198" s="27">
        <v>103</v>
      </c>
      <c r="S198" s="28" t="s">
        <v>654</v>
      </c>
      <c r="T198" s="28" t="s">
        <v>382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-2.86E-2</v>
      </c>
      <c r="Z198" s="28">
        <v>-3.8100000000000002E-2</v>
      </c>
      <c r="AA198" s="29">
        <v>300</v>
      </c>
      <c r="AB198" s="29">
        <v>475</v>
      </c>
      <c r="AC198" s="30">
        <v>-6.4086999999999996</v>
      </c>
      <c r="AD198" s="30">
        <v>2.5699047619047618E-2</v>
      </c>
      <c r="AE198" s="29">
        <v>1</v>
      </c>
    </row>
    <row r="199" spans="2:31" x14ac:dyDescent="0.3">
      <c r="B199" s="27">
        <v>103</v>
      </c>
      <c r="C199" s="28" t="s">
        <v>655</v>
      </c>
      <c r="D199" s="28" t="s">
        <v>384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-2.86E-2</v>
      </c>
      <c r="J199" s="28">
        <v>-3.8100000000000002E-2</v>
      </c>
      <c r="K199" s="29">
        <v>300</v>
      </c>
      <c r="L199" s="29">
        <v>475</v>
      </c>
      <c r="M199" s="30">
        <v>115.44199999999999</v>
      </c>
      <c r="N199" s="30">
        <v>0.46292531328320802</v>
      </c>
      <c r="O199" s="29">
        <v>1</v>
      </c>
      <c r="R199" s="27">
        <v>103</v>
      </c>
      <c r="S199" s="28" t="s">
        <v>655</v>
      </c>
      <c r="T199" s="28" t="s">
        <v>384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-2.86E-2</v>
      </c>
      <c r="Z199" s="28">
        <v>-3.8100000000000002E-2</v>
      </c>
      <c r="AA199" s="29">
        <v>300</v>
      </c>
      <c r="AB199" s="29">
        <v>475</v>
      </c>
      <c r="AC199" s="30">
        <v>52.556899999999999</v>
      </c>
      <c r="AD199" s="30">
        <v>0.21075448621553886</v>
      </c>
      <c r="AE199" s="29">
        <v>1</v>
      </c>
    </row>
    <row r="200" spans="2:31" x14ac:dyDescent="0.3">
      <c r="B200" s="27">
        <v>115</v>
      </c>
      <c r="C200" s="28" t="s">
        <v>657</v>
      </c>
      <c r="D200" s="28" t="s">
        <v>382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-2.7900000000000001E-2</v>
      </c>
      <c r="J200" s="28">
        <v>-3.7199999999999997E-2</v>
      </c>
      <c r="K200" s="29">
        <v>300</v>
      </c>
      <c r="L200" s="29">
        <v>475</v>
      </c>
      <c r="M200" s="30">
        <v>-46.464399999999998</v>
      </c>
      <c r="N200" s="30">
        <v>0.18632340852130325</v>
      </c>
      <c r="O200" s="29">
        <v>1</v>
      </c>
      <c r="R200" s="27">
        <v>115</v>
      </c>
      <c r="S200" s="28" t="s">
        <v>657</v>
      </c>
      <c r="T200" s="28" t="s">
        <v>382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-2.7900000000000001E-2</v>
      </c>
      <c r="Z200" s="28">
        <v>-3.7199999999999997E-2</v>
      </c>
      <c r="AA200" s="29">
        <v>300</v>
      </c>
      <c r="AB200" s="29">
        <v>475</v>
      </c>
      <c r="AC200" s="30">
        <v>-46.493699999999997</v>
      </c>
      <c r="AD200" s="30">
        <v>0.18644090225563908</v>
      </c>
      <c r="AE200" s="29">
        <v>1</v>
      </c>
    </row>
    <row r="201" spans="2:31" x14ac:dyDescent="0.3">
      <c r="B201" s="27">
        <v>115</v>
      </c>
      <c r="C201" s="28" t="s">
        <v>658</v>
      </c>
      <c r="D201" s="28" t="s">
        <v>384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-2.7900000000000001E-2</v>
      </c>
      <c r="J201" s="28">
        <v>-3.7199999999999997E-2</v>
      </c>
      <c r="K201" s="29">
        <v>300</v>
      </c>
      <c r="L201" s="29">
        <v>475</v>
      </c>
      <c r="M201" s="30">
        <v>115.44199999999999</v>
      </c>
      <c r="N201" s="30">
        <v>0.46292531328320802</v>
      </c>
      <c r="O201" s="29">
        <v>1</v>
      </c>
      <c r="R201" s="27">
        <v>115</v>
      </c>
      <c r="S201" s="28" t="s">
        <v>658</v>
      </c>
      <c r="T201" s="28" t="s">
        <v>384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-2.7900000000000001E-2</v>
      </c>
      <c r="Z201" s="28">
        <v>-3.7199999999999997E-2</v>
      </c>
      <c r="AA201" s="29">
        <v>300</v>
      </c>
      <c r="AB201" s="29">
        <v>475</v>
      </c>
      <c r="AC201" s="30">
        <v>52.556899999999999</v>
      </c>
      <c r="AD201" s="30">
        <v>0.21075448621553886</v>
      </c>
      <c r="AE201" s="29">
        <v>1</v>
      </c>
    </row>
    <row r="202" spans="2:31" x14ac:dyDescent="0.3">
      <c r="B202" s="27">
        <v>116</v>
      </c>
      <c r="C202" s="28" t="s">
        <v>660</v>
      </c>
      <c r="D202" s="28" t="s">
        <v>382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-2.7900000000000001E-2</v>
      </c>
      <c r="J202" s="28">
        <v>-3.7199999999999997E-2</v>
      </c>
      <c r="K202" s="29">
        <v>300</v>
      </c>
      <c r="L202" s="29">
        <v>475</v>
      </c>
      <c r="M202" s="30">
        <v>-41.411999999999999</v>
      </c>
      <c r="N202" s="30">
        <v>0.16606315789473683</v>
      </c>
      <c r="O202" s="29">
        <v>1</v>
      </c>
      <c r="R202" s="27">
        <v>116</v>
      </c>
      <c r="S202" s="28" t="s">
        <v>660</v>
      </c>
      <c r="T202" s="28" t="s">
        <v>382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-2.7900000000000001E-2</v>
      </c>
      <c r="Z202" s="28">
        <v>-3.7199999999999997E-2</v>
      </c>
      <c r="AA202" s="29">
        <v>300</v>
      </c>
      <c r="AB202" s="29">
        <v>475</v>
      </c>
      <c r="AC202" s="30">
        <v>-41.3339</v>
      </c>
      <c r="AD202" s="30">
        <v>0.16574997493734336</v>
      </c>
      <c r="AE202" s="29">
        <v>1</v>
      </c>
    </row>
    <row r="203" spans="2:31" x14ac:dyDescent="0.3">
      <c r="B203" s="27">
        <v>116</v>
      </c>
      <c r="C203" s="28" t="s">
        <v>661</v>
      </c>
      <c r="D203" s="28" t="s">
        <v>384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-2.7900000000000001E-2</v>
      </c>
      <c r="J203" s="28">
        <v>-3.7199999999999997E-2</v>
      </c>
      <c r="K203" s="29">
        <v>300</v>
      </c>
      <c r="L203" s="29">
        <v>475</v>
      </c>
      <c r="M203" s="30">
        <v>115.44199999999999</v>
      </c>
      <c r="N203" s="30">
        <v>0.46292531328320802</v>
      </c>
      <c r="O203" s="29">
        <v>1</v>
      </c>
      <c r="R203" s="27">
        <v>116</v>
      </c>
      <c r="S203" s="28" t="s">
        <v>661</v>
      </c>
      <c r="T203" s="28" t="s">
        <v>384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-2.7900000000000001E-2</v>
      </c>
      <c r="Z203" s="28">
        <v>-3.7199999999999997E-2</v>
      </c>
      <c r="AA203" s="29">
        <v>300</v>
      </c>
      <c r="AB203" s="29">
        <v>475</v>
      </c>
      <c r="AC203" s="30">
        <v>52.556899999999999</v>
      </c>
      <c r="AD203" s="30">
        <v>0.21075448621553886</v>
      </c>
      <c r="AE203" s="29">
        <v>1</v>
      </c>
    </row>
    <row r="204" spans="2:31" x14ac:dyDescent="0.3">
      <c r="B204" s="27">
        <v>117</v>
      </c>
      <c r="C204" s="28" t="s">
        <v>662</v>
      </c>
      <c r="D204" s="28" t="s">
        <v>382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-2.7900000000000001E-2</v>
      </c>
      <c r="J204" s="28">
        <v>-3.7199999999999997E-2</v>
      </c>
      <c r="K204" s="29">
        <v>300</v>
      </c>
      <c r="L204" s="29">
        <v>475</v>
      </c>
      <c r="M204" s="30">
        <v>-46.760899999999999</v>
      </c>
      <c r="N204" s="30">
        <v>0.18751238095238096</v>
      </c>
      <c r="O204" s="29">
        <v>1</v>
      </c>
      <c r="R204" s="27">
        <v>117</v>
      </c>
      <c r="S204" s="28" t="s">
        <v>662</v>
      </c>
      <c r="T204" s="28" t="s">
        <v>382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-2.7900000000000001E-2</v>
      </c>
      <c r="Z204" s="28">
        <v>-3.7199999999999997E-2</v>
      </c>
      <c r="AA204" s="29">
        <v>300</v>
      </c>
      <c r="AB204" s="29">
        <v>475</v>
      </c>
      <c r="AC204" s="30">
        <v>-46.767200000000003</v>
      </c>
      <c r="AD204" s="30">
        <v>0.18753764411027571</v>
      </c>
      <c r="AE204" s="29">
        <v>1</v>
      </c>
    </row>
    <row r="205" spans="2:31" x14ac:dyDescent="0.3">
      <c r="B205" s="27">
        <v>117</v>
      </c>
      <c r="C205" s="28" t="s">
        <v>663</v>
      </c>
      <c r="D205" s="28" t="s">
        <v>384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-2.7900000000000001E-2</v>
      </c>
      <c r="J205" s="28">
        <v>-3.7199999999999997E-2</v>
      </c>
      <c r="K205" s="29">
        <v>300</v>
      </c>
      <c r="L205" s="29">
        <v>475</v>
      </c>
      <c r="M205" s="30">
        <v>115.44199999999999</v>
      </c>
      <c r="N205" s="30">
        <v>0.46292531328320802</v>
      </c>
      <c r="O205" s="29">
        <v>1</v>
      </c>
      <c r="R205" s="27">
        <v>117</v>
      </c>
      <c r="S205" s="28" t="s">
        <v>663</v>
      </c>
      <c r="T205" s="28" t="s">
        <v>384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-2.7900000000000001E-2</v>
      </c>
      <c r="Z205" s="28">
        <v>-3.7199999999999997E-2</v>
      </c>
      <c r="AA205" s="29">
        <v>300</v>
      </c>
      <c r="AB205" s="29">
        <v>475</v>
      </c>
      <c r="AC205" s="30">
        <v>52.556899999999999</v>
      </c>
      <c r="AD205" s="30">
        <v>0.21075448621553886</v>
      </c>
      <c r="AE205" s="29">
        <v>1</v>
      </c>
    </row>
    <row r="206" spans="2:31" x14ac:dyDescent="0.3">
      <c r="B206" s="27">
        <v>118</v>
      </c>
      <c r="C206" s="28" t="s">
        <v>664</v>
      </c>
      <c r="D206" s="28" t="s">
        <v>382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-2.7900000000000001E-2</v>
      </c>
      <c r="J206" s="28">
        <v>-3.7199999999999997E-2</v>
      </c>
      <c r="K206" s="29">
        <v>300</v>
      </c>
      <c r="L206" s="29">
        <v>475</v>
      </c>
      <c r="M206" s="30">
        <v>-46.873800000000003</v>
      </c>
      <c r="N206" s="30">
        <v>0.18796511278195491</v>
      </c>
      <c r="O206" s="29">
        <v>1</v>
      </c>
      <c r="R206" s="27">
        <v>118</v>
      </c>
      <c r="S206" s="28" t="s">
        <v>664</v>
      </c>
      <c r="T206" s="28" t="s">
        <v>382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-2.7900000000000001E-2</v>
      </c>
      <c r="Z206" s="28">
        <v>-3.7199999999999997E-2</v>
      </c>
      <c r="AA206" s="29">
        <v>300</v>
      </c>
      <c r="AB206" s="29">
        <v>475</v>
      </c>
      <c r="AC206" s="30">
        <v>-46.965800000000002</v>
      </c>
      <c r="AD206" s="30">
        <v>0.18833403508771931</v>
      </c>
      <c r="AE206" s="29">
        <v>1</v>
      </c>
    </row>
    <row r="207" spans="2:31" x14ac:dyDescent="0.3">
      <c r="B207" s="27">
        <v>118</v>
      </c>
      <c r="C207" s="28" t="s">
        <v>665</v>
      </c>
      <c r="D207" s="28" t="s">
        <v>384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-2.7900000000000001E-2</v>
      </c>
      <c r="J207" s="28">
        <v>-3.7199999999999997E-2</v>
      </c>
      <c r="K207" s="29">
        <v>300</v>
      </c>
      <c r="L207" s="29">
        <v>475</v>
      </c>
      <c r="M207" s="30">
        <v>115.44199999999999</v>
      </c>
      <c r="N207" s="30">
        <v>0.46292531328320802</v>
      </c>
      <c r="O207" s="29">
        <v>1</v>
      </c>
      <c r="R207" s="27">
        <v>118</v>
      </c>
      <c r="S207" s="28" t="s">
        <v>665</v>
      </c>
      <c r="T207" s="28" t="s">
        <v>384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-2.7900000000000001E-2</v>
      </c>
      <c r="Z207" s="28">
        <v>-3.7199999999999997E-2</v>
      </c>
      <c r="AA207" s="29">
        <v>300</v>
      </c>
      <c r="AB207" s="29">
        <v>475</v>
      </c>
      <c r="AC207" s="30">
        <v>52.556899999999999</v>
      </c>
      <c r="AD207" s="30">
        <v>0.21075448621553886</v>
      </c>
      <c r="AE207" s="29">
        <v>1</v>
      </c>
    </row>
    <row r="208" spans="2:31" x14ac:dyDescent="0.3">
      <c r="B208" s="27">
        <v>119</v>
      </c>
      <c r="C208" s="28" t="s">
        <v>667</v>
      </c>
      <c r="D208" s="28" t="s">
        <v>382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-2.7900000000000001E-2</v>
      </c>
      <c r="J208" s="28">
        <v>-3.7199999999999997E-2</v>
      </c>
      <c r="K208" s="29">
        <v>300</v>
      </c>
      <c r="L208" s="29">
        <v>475</v>
      </c>
      <c r="M208" s="30">
        <v>-42.475299999999997</v>
      </c>
      <c r="N208" s="30">
        <v>0.17032701754385962</v>
      </c>
      <c r="O208" s="29">
        <v>1</v>
      </c>
      <c r="R208" s="27">
        <v>119</v>
      </c>
      <c r="S208" s="28" t="s">
        <v>667</v>
      </c>
      <c r="T208" s="28" t="s">
        <v>382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-2.7900000000000001E-2</v>
      </c>
      <c r="Z208" s="28">
        <v>-3.7199999999999997E-2</v>
      </c>
      <c r="AA208" s="29">
        <v>300</v>
      </c>
      <c r="AB208" s="29">
        <v>475</v>
      </c>
      <c r="AC208" s="30">
        <v>-42.448</v>
      </c>
      <c r="AD208" s="30">
        <v>0.17021754385964913</v>
      </c>
      <c r="AE208" s="29">
        <v>1</v>
      </c>
    </row>
    <row r="209" spans="2:31" x14ac:dyDescent="0.3">
      <c r="B209" s="27">
        <v>119</v>
      </c>
      <c r="C209" s="28" t="s">
        <v>668</v>
      </c>
      <c r="D209" s="28" t="s">
        <v>384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-2.7900000000000001E-2</v>
      </c>
      <c r="J209" s="28">
        <v>-3.7199999999999997E-2</v>
      </c>
      <c r="K209" s="29">
        <v>300</v>
      </c>
      <c r="L209" s="29">
        <v>475</v>
      </c>
      <c r="M209" s="30">
        <v>115.44199999999999</v>
      </c>
      <c r="N209" s="30">
        <v>0.46292531328320802</v>
      </c>
      <c r="O209" s="29">
        <v>1</v>
      </c>
      <c r="R209" s="27">
        <v>119</v>
      </c>
      <c r="S209" s="28" t="s">
        <v>668</v>
      </c>
      <c r="T209" s="28" t="s">
        <v>384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-2.7900000000000001E-2</v>
      </c>
      <c r="Z209" s="28">
        <v>-3.7199999999999997E-2</v>
      </c>
      <c r="AA209" s="29">
        <v>300</v>
      </c>
      <c r="AB209" s="29">
        <v>475</v>
      </c>
      <c r="AC209" s="30">
        <v>52.556899999999999</v>
      </c>
      <c r="AD209" s="30">
        <v>0.21075448621553886</v>
      </c>
      <c r="AE209" s="29">
        <v>1</v>
      </c>
    </row>
    <row r="210" spans="2:31" x14ac:dyDescent="0.3">
      <c r="B210" s="27">
        <v>89</v>
      </c>
      <c r="C210" s="28" t="s">
        <v>670</v>
      </c>
      <c r="D210" s="28" t="s">
        <v>382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-2.86E-2</v>
      </c>
      <c r="J210" s="28">
        <v>-3.8100000000000002E-2</v>
      </c>
      <c r="K210" s="29">
        <v>300</v>
      </c>
      <c r="L210" s="29">
        <v>475</v>
      </c>
      <c r="M210" s="30">
        <v>-13.4399</v>
      </c>
      <c r="N210" s="30">
        <v>5.3894335839598996E-2</v>
      </c>
      <c r="O210" s="29">
        <v>1</v>
      </c>
      <c r="R210" s="27">
        <v>89</v>
      </c>
      <c r="S210" s="28" t="s">
        <v>670</v>
      </c>
      <c r="T210" s="28" t="s">
        <v>382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-2.86E-2</v>
      </c>
      <c r="Z210" s="28">
        <v>-3.8100000000000002E-2</v>
      </c>
      <c r="AA210" s="29">
        <v>300</v>
      </c>
      <c r="AB210" s="29">
        <v>475</v>
      </c>
      <c r="AC210" s="30">
        <v>-14.080399999999999</v>
      </c>
      <c r="AD210" s="30">
        <v>5.6462756892230577E-2</v>
      </c>
      <c r="AE210" s="29">
        <v>1</v>
      </c>
    </row>
    <row r="211" spans="2:31" x14ac:dyDescent="0.3">
      <c r="B211" s="27">
        <v>89</v>
      </c>
      <c r="C211" s="28" t="s">
        <v>671</v>
      </c>
      <c r="D211" s="28" t="s">
        <v>384</v>
      </c>
      <c r="E211" s="28">
        <v>1E-4</v>
      </c>
      <c r="F211" s="28">
        <v>2.8400000000000002E-2</v>
      </c>
      <c r="G211" s="28">
        <v>3.7900000000000003E-2</v>
      </c>
      <c r="H211" s="28">
        <v>-1E-4</v>
      </c>
      <c r="I211" s="28">
        <v>-2.8400000000000002E-2</v>
      </c>
      <c r="J211" s="28">
        <v>-3.7900000000000003E-2</v>
      </c>
      <c r="K211" s="29">
        <v>300</v>
      </c>
      <c r="L211" s="29">
        <v>475</v>
      </c>
      <c r="M211" s="30">
        <v>115.44199999999999</v>
      </c>
      <c r="N211" s="30">
        <v>0.46292531328320802</v>
      </c>
      <c r="O211" s="29">
        <v>1</v>
      </c>
      <c r="R211" s="27">
        <v>89</v>
      </c>
      <c r="S211" s="28" t="s">
        <v>671</v>
      </c>
      <c r="T211" s="28" t="s">
        <v>384</v>
      </c>
      <c r="U211" s="28">
        <v>1E-4</v>
      </c>
      <c r="V211" s="28">
        <v>2.8400000000000002E-2</v>
      </c>
      <c r="W211" s="28">
        <v>3.7900000000000003E-2</v>
      </c>
      <c r="X211" s="28">
        <v>-1E-4</v>
      </c>
      <c r="Y211" s="28">
        <v>-2.8400000000000002E-2</v>
      </c>
      <c r="Z211" s="28">
        <v>-3.7900000000000003E-2</v>
      </c>
      <c r="AA211" s="29">
        <v>300</v>
      </c>
      <c r="AB211" s="29">
        <v>475</v>
      </c>
      <c r="AC211" s="30">
        <v>52.556899999999999</v>
      </c>
      <c r="AD211" s="30">
        <v>0.21075448621553886</v>
      </c>
      <c r="AE211" s="29">
        <v>1</v>
      </c>
    </row>
    <row r="212" spans="2:31" x14ac:dyDescent="0.3">
      <c r="B212" s="27">
        <v>92</v>
      </c>
      <c r="C212" s="28" t="s">
        <v>673</v>
      </c>
      <c r="D212" s="28" t="s">
        <v>382</v>
      </c>
      <c r="E212" s="28">
        <v>1E-4</v>
      </c>
      <c r="F212" s="28">
        <v>2.8500000000000001E-2</v>
      </c>
      <c r="G212" s="28">
        <v>3.7900000000000003E-2</v>
      </c>
      <c r="H212" s="28">
        <v>-1E-4</v>
      </c>
      <c r="I212" s="28">
        <v>-2.9000000000000001E-2</v>
      </c>
      <c r="J212" s="28">
        <v>-3.8600000000000002E-2</v>
      </c>
      <c r="K212" s="29">
        <v>300</v>
      </c>
      <c r="L212" s="29">
        <v>475</v>
      </c>
      <c r="M212" s="30">
        <v>-12.811999999999999</v>
      </c>
      <c r="N212" s="30">
        <v>5.1376441102756895E-2</v>
      </c>
      <c r="O212" s="29">
        <v>1</v>
      </c>
      <c r="R212" s="27">
        <v>92</v>
      </c>
      <c r="S212" s="28" t="s">
        <v>673</v>
      </c>
      <c r="T212" s="28" t="s">
        <v>382</v>
      </c>
      <c r="U212" s="28">
        <v>1E-4</v>
      </c>
      <c r="V212" s="28">
        <v>2.8500000000000001E-2</v>
      </c>
      <c r="W212" s="28">
        <v>3.7900000000000003E-2</v>
      </c>
      <c r="X212" s="28">
        <v>-1E-4</v>
      </c>
      <c r="Y212" s="28">
        <v>-2.9000000000000001E-2</v>
      </c>
      <c r="Z212" s="28">
        <v>-3.8600000000000002E-2</v>
      </c>
      <c r="AA212" s="29">
        <v>300</v>
      </c>
      <c r="AB212" s="29">
        <v>475</v>
      </c>
      <c r="AC212" s="30">
        <v>-13.4511</v>
      </c>
      <c r="AD212" s="30">
        <v>5.3939248120300751E-2</v>
      </c>
      <c r="AE212" s="29">
        <v>1</v>
      </c>
    </row>
    <row r="213" spans="2:31" x14ac:dyDescent="0.3">
      <c r="B213" s="27">
        <v>92</v>
      </c>
      <c r="C213" s="28" t="s">
        <v>674</v>
      </c>
      <c r="D213" s="28" t="s">
        <v>384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115.44199999999999</v>
      </c>
      <c r="N213" s="30">
        <v>0.46292531328320802</v>
      </c>
      <c r="O213" s="29">
        <v>1</v>
      </c>
      <c r="R213" s="27">
        <v>92</v>
      </c>
      <c r="S213" s="28" t="s">
        <v>674</v>
      </c>
      <c r="T213" s="28" t="s">
        <v>384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52.556899999999999</v>
      </c>
      <c r="AD213" s="30">
        <v>0.21075448621553886</v>
      </c>
      <c r="AE213" s="29">
        <v>1</v>
      </c>
    </row>
    <row r="214" spans="2:31" x14ac:dyDescent="0.3">
      <c r="B214" s="27">
        <v>95</v>
      </c>
      <c r="C214" s="28" t="s">
        <v>676</v>
      </c>
      <c r="D214" s="28" t="s">
        <v>382</v>
      </c>
      <c r="E214" s="28">
        <v>1E-4</v>
      </c>
      <c r="F214" s="28">
        <v>2.8500000000000001E-2</v>
      </c>
      <c r="G214" s="28">
        <v>3.7999999999999999E-2</v>
      </c>
      <c r="H214" s="28">
        <v>-1E-4</v>
      </c>
      <c r="I214" s="28">
        <v>-2.87E-2</v>
      </c>
      <c r="J214" s="28">
        <v>-3.8300000000000001E-2</v>
      </c>
      <c r="K214" s="29">
        <v>300</v>
      </c>
      <c r="L214" s="29">
        <v>475</v>
      </c>
      <c r="M214" s="30">
        <v>-10.9602</v>
      </c>
      <c r="N214" s="30">
        <v>4.3950676691729328E-2</v>
      </c>
      <c r="O214" s="29">
        <v>1</v>
      </c>
      <c r="R214" s="27">
        <v>95</v>
      </c>
      <c r="S214" s="28" t="s">
        <v>676</v>
      </c>
      <c r="T214" s="28" t="s">
        <v>382</v>
      </c>
      <c r="U214" s="28">
        <v>1E-4</v>
      </c>
      <c r="V214" s="28">
        <v>2.8500000000000001E-2</v>
      </c>
      <c r="W214" s="28">
        <v>3.7999999999999999E-2</v>
      </c>
      <c r="X214" s="28">
        <v>-1E-4</v>
      </c>
      <c r="Y214" s="28">
        <v>-2.87E-2</v>
      </c>
      <c r="Z214" s="28">
        <v>-3.8300000000000001E-2</v>
      </c>
      <c r="AA214" s="29">
        <v>300</v>
      </c>
      <c r="AB214" s="29">
        <v>475</v>
      </c>
      <c r="AC214" s="30">
        <v>-11.710599999999999</v>
      </c>
      <c r="AD214" s="30">
        <v>4.695979949874686E-2</v>
      </c>
      <c r="AE214" s="29">
        <v>1</v>
      </c>
    </row>
    <row r="215" spans="2:31" x14ac:dyDescent="0.3">
      <c r="B215" s="27">
        <v>95</v>
      </c>
      <c r="C215" s="28" t="s">
        <v>677</v>
      </c>
      <c r="D215" s="28" t="s">
        <v>384</v>
      </c>
      <c r="E215" s="28">
        <v>1E-4</v>
      </c>
      <c r="F215" s="28">
        <v>2.8500000000000001E-2</v>
      </c>
      <c r="G215" s="28">
        <v>3.7999999999999999E-2</v>
      </c>
      <c r="H215" s="28">
        <v>-1E-4</v>
      </c>
      <c r="I215" s="28">
        <v>-2.87E-2</v>
      </c>
      <c r="J215" s="28">
        <v>-3.8300000000000001E-2</v>
      </c>
      <c r="K215" s="29">
        <v>300</v>
      </c>
      <c r="L215" s="29">
        <v>475</v>
      </c>
      <c r="M215" s="30">
        <v>115.44199999999999</v>
      </c>
      <c r="N215" s="30">
        <v>0.46292531328320802</v>
      </c>
      <c r="O215" s="29">
        <v>1</v>
      </c>
      <c r="R215" s="27">
        <v>95</v>
      </c>
      <c r="S215" s="28" t="s">
        <v>677</v>
      </c>
      <c r="T215" s="28" t="s">
        <v>384</v>
      </c>
      <c r="U215" s="28">
        <v>1E-4</v>
      </c>
      <c r="V215" s="28">
        <v>2.8500000000000001E-2</v>
      </c>
      <c r="W215" s="28">
        <v>3.7999999999999999E-2</v>
      </c>
      <c r="X215" s="28">
        <v>-1E-4</v>
      </c>
      <c r="Y215" s="28">
        <v>-2.87E-2</v>
      </c>
      <c r="Z215" s="28">
        <v>-3.8300000000000001E-2</v>
      </c>
      <c r="AA215" s="29">
        <v>300</v>
      </c>
      <c r="AB215" s="29">
        <v>475</v>
      </c>
      <c r="AC215" s="30">
        <v>52.556899999999999</v>
      </c>
      <c r="AD215" s="30">
        <v>0.21075448621553886</v>
      </c>
      <c r="AE215" s="29">
        <v>1</v>
      </c>
    </row>
    <row r="216" spans="2:31" x14ac:dyDescent="0.3">
      <c r="B216" s="27">
        <v>98</v>
      </c>
      <c r="C216" s="28" t="s">
        <v>679</v>
      </c>
      <c r="D216" s="28" t="s">
        <v>382</v>
      </c>
      <c r="E216" s="28">
        <v>1E-4</v>
      </c>
      <c r="F216" s="28">
        <v>2.8500000000000001E-2</v>
      </c>
      <c r="G216" s="28">
        <v>3.7999999999999999E-2</v>
      </c>
      <c r="H216" s="28">
        <v>-1E-4</v>
      </c>
      <c r="I216" s="28">
        <v>-2.87E-2</v>
      </c>
      <c r="J216" s="28">
        <v>-3.8300000000000001E-2</v>
      </c>
      <c r="K216" s="29">
        <v>300</v>
      </c>
      <c r="L216" s="29">
        <v>475</v>
      </c>
      <c r="M216" s="30">
        <v>-10.9984</v>
      </c>
      <c r="N216" s="30">
        <v>4.4103859649122806E-2</v>
      </c>
      <c r="O216" s="29">
        <v>1</v>
      </c>
      <c r="R216" s="27">
        <v>98</v>
      </c>
      <c r="S216" s="28" t="s">
        <v>679</v>
      </c>
      <c r="T216" s="28" t="s">
        <v>382</v>
      </c>
      <c r="U216" s="28">
        <v>1E-4</v>
      </c>
      <c r="V216" s="28">
        <v>2.8500000000000001E-2</v>
      </c>
      <c r="W216" s="28">
        <v>3.7999999999999999E-2</v>
      </c>
      <c r="X216" s="28">
        <v>-1E-4</v>
      </c>
      <c r="Y216" s="28">
        <v>-2.87E-2</v>
      </c>
      <c r="Z216" s="28">
        <v>-3.8300000000000001E-2</v>
      </c>
      <c r="AA216" s="29">
        <v>300</v>
      </c>
      <c r="AB216" s="29">
        <v>475</v>
      </c>
      <c r="AC216" s="30">
        <v>-11.7403</v>
      </c>
      <c r="AD216" s="30">
        <v>4.7078897243107765E-2</v>
      </c>
      <c r="AE216" s="29">
        <v>1</v>
      </c>
    </row>
    <row r="217" spans="2:31" x14ac:dyDescent="0.3">
      <c r="B217" s="27">
        <v>98</v>
      </c>
      <c r="C217" s="28" t="s">
        <v>680</v>
      </c>
      <c r="D217" s="28" t="s">
        <v>384</v>
      </c>
      <c r="E217" s="28">
        <v>1E-4</v>
      </c>
      <c r="F217" s="28">
        <v>2.8500000000000001E-2</v>
      </c>
      <c r="G217" s="28">
        <v>3.7999999999999999E-2</v>
      </c>
      <c r="H217" s="28">
        <v>-1E-4</v>
      </c>
      <c r="I217" s="28">
        <v>-2.87E-2</v>
      </c>
      <c r="J217" s="28">
        <v>-3.8300000000000001E-2</v>
      </c>
      <c r="K217" s="29">
        <v>300</v>
      </c>
      <c r="L217" s="29">
        <v>475</v>
      </c>
      <c r="M217" s="30">
        <v>115.44199999999999</v>
      </c>
      <c r="N217" s="30">
        <v>0.46292531328320802</v>
      </c>
      <c r="O217" s="29">
        <v>1</v>
      </c>
      <c r="R217" s="27">
        <v>98</v>
      </c>
      <c r="S217" s="28" t="s">
        <v>680</v>
      </c>
      <c r="T217" s="28" t="s">
        <v>384</v>
      </c>
      <c r="U217" s="28">
        <v>1E-4</v>
      </c>
      <c r="V217" s="28">
        <v>2.8500000000000001E-2</v>
      </c>
      <c r="W217" s="28">
        <v>3.7999999999999999E-2</v>
      </c>
      <c r="X217" s="28">
        <v>-1E-4</v>
      </c>
      <c r="Y217" s="28">
        <v>-2.87E-2</v>
      </c>
      <c r="Z217" s="28">
        <v>-3.8300000000000001E-2</v>
      </c>
      <c r="AA217" s="29">
        <v>300</v>
      </c>
      <c r="AB217" s="29">
        <v>475</v>
      </c>
      <c r="AC217" s="30">
        <v>52.556899999999999</v>
      </c>
      <c r="AD217" s="30">
        <v>0.21075448621553886</v>
      </c>
      <c r="AE217" s="29">
        <v>1</v>
      </c>
    </row>
    <row r="218" spans="2:31" x14ac:dyDescent="0.3">
      <c r="B218" s="27">
        <v>101</v>
      </c>
      <c r="C218" s="28" t="s">
        <v>682</v>
      </c>
      <c r="D218" s="28" t="s">
        <v>382</v>
      </c>
      <c r="E218" s="28">
        <v>1E-4</v>
      </c>
      <c r="F218" s="28">
        <v>2.8500000000000001E-2</v>
      </c>
      <c r="G218" s="28">
        <v>3.7900000000000003E-2</v>
      </c>
      <c r="H218" s="28">
        <v>-1E-4</v>
      </c>
      <c r="I218" s="28">
        <v>-2.9000000000000001E-2</v>
      </c>
      <c r="J218" s="28">
        <v>-3.8600000000000002E-2</v>
      </c>
      <c r="K218" s="29">
        <v>300</v>
      </c>
      <c r="L218" s="29">
        <v>475</v>
      </c>
      <c r="M218" s="30">
        <v>-12.932399999999999</v>
      </c>
      <c r="N218" s="30">
        <v>5.1859248120300752E-2</v>
      </c>
      <c r="O218" s="29">
        <v>1</v>
      </c>
      <c r="R218" s="27">
        <v>101</v>
      </c>
      <c r="S218" s="28" t="s">
        <v>682</v>
      </c>
      <c r="T218" s="28" t="s">
        <v>382</v>
      </c>
      <c r="U218" s="28">
        <v>1E-4</v>
      </c>
      <c r="V218" s="28">
        <v>2.8500000000000001E-2</v>
      </c>
      <c r="W218" s="28">
        <v>3.7900000000000003E-2</v>
      </c>
      <c r="X218" s="28">
        <v>-1E-4</v>
      </c>
      <c r="Y218" s="28">
        <v>-2.9000000000000001E-2</v>
      </c>
      <c r="Z218" s="28">
        <v>-3.8600000000000002E-2</v>
      </c>
      <c r="AA218" s="29">
        <v>300</v>
      </c>
      <c r="AB218" s="29">
        <v>475</v>
      </c>
      <c r="AC218" s="30">
        <v>-13.5403</v>
      </c>
      <c r="AD218" s="30">
        <v>5.4296942355889728E-2</v>
      </c>
      <c r="AE218" s="29">
        <v>1</v>
      </c>
    </row>
    <row r="219" spans="2:31" x14ac:dyDescent="0.3">
      <c r="B219" s="27">
        <v>101</v>
      </c>
      <c r="C219" s="28" t="s">
        <v>683</v>
      </c>
      <c r="D219" s="28" t="s">
        <v>384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115.44199999999999</v>
      </c>
      <c r="N219" s="30">
        <v>0.46292531328320802</v>
      </c>
      <c r="O219" s="29">
        <v>1</v>
      </c>
      <c r="R219" s="27">
        <v>101</v>
      </c>
      <c r="S219" s="28" t="s">
        <v>683</v>
      </c>
      <c r="T219" s="28" t="s">
        <v>384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52.556899999999999</v>
      </c>
      <c r="AD219" s="30">
        <v>0.21075448621553886</v>
      </c>
      <c r="AE219" s="29">
        <v>1</v>
      </c>
    </row>
    <row r="220" spans="2:31" x14ac:dyDescent="0.3">
      <c r="B220" s="27">
        <v>104</v>
      </c>
      <c r="C220" s="28" t="s">
        <v>685</v>
      </c>
      <c r="D220" s="28" t="s">
        <v>382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-2.86E-2</v>
      </c>
      <c r="J220" s="28">
        <v>-3.8100000000000002E-2</v>
      </c>
      <c r="K220" s="29">
        <v>300</v>
      </c>
      <c r="L220" s="29">
        <v>475</v>
      </c>
      <c r="M220" s="30">
        <v>-13.577</v>
      </c>
      <c r="N220" s="30">
        <v>5.4444110275689225E-2</v>
      </c>
      <c r="O220" s="29">
        <v>1</v>
      </c>
      <c r="R220" s="27">
        <v>104</v>
      </c>
      <c r="S220" s="28" t="s">
        <v>685</v>
      </c>
      <c r="T220" s="28" t="s">
        <v>382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-2.86E-2</v>
      </c>
      <c r="Z220" s="28">
        <v>-3.8100000000000002E-2</v>
      </c>
      <c r="AA220" s="29">
        <v>300</v>
      </c>
      <c r="AB220" s="29">
        <v>475</v>
      </c>
      <c r="AC220" s="30">
        <v>-14.1868</v>
      </c>
      <c r="AD220" s="30">
        <v>5.6889423558897242E-2</v>
      </c>
      <c r="AE220" s="29">
        <v>1</v>
      </c>
    </row>
    <row r="221" spans="2:31" x14ac:dyDescent="0.3">
      <c r="B221" s="27">
        <v>104</v>
      </c>
      <c r="C221" s="28" t="s">
        <v>686</v>
      </c>
      <c r="D221" s="28" t="s">
        <v>384</v>
      </c>
      <c r="E221" s="28">
        <v>1E-4</v>
      </c>
      <c r="F221" s="28">
        <v>2.8400000000000002E-2</v>
      </c>
      <c r="G221" s="28">
        <v>3.7900000000000003E-2</v>
      </c>
      <c r="H221" s="28">
        <v>-1E-4</v>
      </c>
      <c r="I221" s="28">
        <v>-2.8400000000000002E-2</v>
      </c>
      <c r="J221" s="28">
        <v>-3.7900000000000003E-2</v>
      </c>
      <c r="K221" s="29">
        <v>300</v>
      </c>
      <c r="L221" s="29">
        <v>475</v>
      </c>
      <c r="M221" s="30">
        <v>115.44199999999999</v>
      </c>
      <c r="N221" s="30">
        <v>0.46292531328320802</v>
      </c>
      <c r="O221" s="29">
        <v>1</v>
      </c>
      <c r="R221" s="27">
        <v>104</v>
      </c>
      <c r="S221" s="28" t="s">
        <v>686</v>
      </c>
      <c r="T221" s="28" t="s">
        <v>384</v>
      </c>
      <c r="U221" s="28">
        <v>1E-4</v>
      </c>
      <c r="V221" s="28">
        <v>2.8400000000000002E-2</v>
      </c>
      <c r="W221" s="28">
        <v>3.7900000000000003E-2</v>
      </c>
      <c r="X221" s="28">
        <v>-1E-4</v>
      </c>
      <c r="Y221" s="28">
        <v>-2.8400000000000002E-2</v>
      </c>
      <c r="Z221" s="28">
        <v>-3.7900000000000003E-2</v>
      </c>
      <c r="AA221" s="29">
        <v>300</v>
      </c>
      <c r="AB221" s="29">
        <v>475</v>
      </c>
      <c r="AC221" s="30">
        <v>52.556899999999999</v>
      </c>
      <c r="AD221" s="30">
        <v>0.21075448621553886</v>
      </c>
      <c r="AE221" s="29">
        <v>1</v>
      </c>
    </row>
    <row r="222" spans="2:31" x14ac:dyDescent="0.3">
      <c r="B222" s="27">
        <v>120</v>
      </c>
      <c r="C222" s="28" t="s">
        <v>688</v>
      </c>
      <c r="D222" s="28" t="s">
        <v>382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-2.7799999999999998E-2</v>
      </c>
      <c r="J222" s="28">
        <v>-3.6999999999999998E-2</v>
      </c>
      <c r="K222" s="29">
        <v>300</v>
      </c>
      <c r="L222" s="29">
        <v>475</v>
      </c>
      <c r="M222" s="30">
        <v>-39.709499999999998</v>
      </c>
      <c r="N222" s="30">
        <v>0.1592360902255639</v>
      </c>
      <c r="O222" s="29">
        <v>1</v>
      </c>
      <c r="R222" s="27">
        <v>120</v>
      </c>
      <c r="S222" s="28" t="s">
        <v>688</v>
      </c>
      <c r="T222" s="28" t="s">
        <v>382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-2.7799999999999998E-2</v>
      </c>
      <c r="Z222" s="28">
        <v>-3.6999999999999998E-2</v>
      </c>
      <c r="AA222" s="29">
        <v>300</v>
      </c>
      <c r="AB222" s="29">
        <v>475</v>
      </c>
      <c r="AC222" s="30">
        <v>-39.332900000000002</v>
      </c>
      <c r="AD222" s="30">
        <v>0.15772591478696743</v>
      </c>
      <c r="AE222" s="29">
        <v>1</v>
      </c>
    </row>
    <row r="223" spans="2:31" x14ac:dyDescent="0.3">
      <c r="B223" s="27">
        <v>120</v>
      </c>
      <c r="C223" s="28" t="s">
        <v>689</v>
      </c>
      <c r="D223" s="28" t="s">
        <v>384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115.44199999999999</v>
      </c>
      <c r="N223" s="30">
        <v>0.46292531328320802</v>
      </c>
      <c r="O223" s="29">
        <v>1</v>
      </c>
      <c r="R223" s="27">
        <v>120</v>
      </c>
      <c r="S223" s="28" t="s">
        <v>689</v>
      </c>
      <c r="T223" s="28" t="s">
        <v>384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52.556899999999999</v>
      </c>
      <c r="AD223" s="30">
        <v>0.21075448621553886</v>
      </c>
      <c r="AE223" s="29">
        <v>1</v>
      </c>
    </row>
    <row r="224" spans="2:31" x14ac:dyDescent="0.3">
      <c r="B224" s="27">
        <v>121</v>
      </c>
      <c r="C224" s="28" t="s">
        <v>691</v>
      </c>
      <c r="D224" s="28" t="s">
        <v>382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-43.445900000000002</v>
      </c>
      <c r="N224" s="30">
        <v>0.17421914786967418</v>
      </c>
      <c r="O224" s="29">
        <v>1</v>
      </c>
      <c r="R224" s="27">
        <v>121</v>
      </c>
      <c r="S224" s="28" t="s">
        <v>691</v>
      </c>
      <c r="T224" s="28" t="s">
        <v>382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-43.497100000000003</v>
      </c>
      <c r="AD224" s="30">
        <v>0.17442446115288224</v>
      </c>
      <c r="AE224" s="29">
        <v>1</v>
      </c>
    </row>
    <row r="225" spans="2:31" x14ac:dyDescent="0.3">
      <c r="B225" s="27">
        <v>121</v>
      </c>
      <c r="C225" s="28" t="s">
        <v>692</v>
      </c>
      <c r="D225" s="28" t="s">
        <v>384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115.44199999999999</v>
      </c>
      <c r="N225" s="30">
        <v>0.46292531328320802</v>
      </c>
      <c r="O225" s="29">
        <v>1</v>
      </c>
      <c r="R225" s="27">
        <v>121</v>
      </c>
      <c r="S225" s="28" t="s">
        <v>692</v>
      </c>
      <c r="T225" s="28" t="s">
        <v>384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52.556899999999999</v>
      </c>
      <c r="AD225" s="30">
        <v>0.21075448621553886</v>
      </c>
      <c r="AE225" s="29">
        <v>1</v>
      </c>
    </row>
    <row r="226" spans="2:31" x14ac:dyDescent="0.3">
      <c r="B226" s="27">
        <v>122</v>
      </c>
      <c r="C226" s="28" t="s">
        <v>693</v>
      </c>
      <c r="D226" s="28" t="s">
        <v>382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-40.083100000000002</v>
      </c>
      <c r="N226" s="30">
        <v>0.16073423558897243</v>
      </c>
      <c r="O226" s="29">
        <v>1</v>
      </c>
      <c r="R226" s="27">
        <v>122</v>
      </c>
      <c r="S226" s="28" t="s">
        <v>693</v>
      </c>
      <c r="T226" s="28" t="s">
        <v>382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-40.019599999999997</v>
      </c>
      <c r="AD226" s="30">
        <v>0.16047959899749373</v>
      </c>
      <c r="AE226" s="29">
        <v>1</v>
      </c>
    </row>
    <row r="227" spans="2:31" x14ac:dyDescent="0.3">
      <c r="B227" s="27">
        <v>122</v>
      </c>
      <c r="C227" s="28" t="s">
        <v>694</v>
      </c>
      <c r="D227" s="28" t="s">
        <v>384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115.44199999999999</v>
      </c>
      <c r="N227" s="30">
        <v>0.46292531328320802</v>
      </c>
      <c r="O227" s="29">
        <v>1</v>
      </c>
      <c r="R227" s="27">
        <v>122</v>
      </c>
      <c r="S227" s="28" t="s">
        <v>694</v>
      </c>
      <c r="T227" s="28" t="s">
        <v>384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52.556899999999999</v>
      </c>
      <c r="AD227" s="30">
        <v>0.21075448621553886</v>
      </c>
      <c r="AE227" s="29">
        <v>1</v>
      </c>
    </row>
    <row r="228" spans="2:31" x14ac:dyDescent="0.3">
      <c r="B228" s="27">
        <v>123</v>
      </c>
      <c r="C228" s="28" t="s">
        <v>695</v>
      </c>
      <c r="D228" s="28" t="s">
        <v>382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-38.966299999999997</v>
      </c>
      <c r="N228" s="30">
        <v>0.15625583959899747</v>
      </c>
      <c r="O228" s="29">
        <v>1</v>
      </c>
      <c r="R228" s="27">
        <v>123</v>
      </c>
      <c r="S228" s="28" t="s">
        <v>695</v>
      </c>
      <c r="T228" s="28" t="s">
        <v>382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-38.807499999999997</v>
      </c>
      <c r="AD228" s="30">
        <v>0.15561904761904763</v>
      </c>
      <c r="AE228" s="29">
        <v>1</v>
      </c>
    </row>
    <row r="229" spans="2:31" x14ac:dyDescent="0.3">
      <c r="B229" s="27">
        <v>123</v>
      </c>
      <c r="C229" s="28" t="s">
        <v>696</v>
      </c>
      <c r="D229" s="28" t="s">
        <v>384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115.44199999999999</v>
      </c>
      <c r="N229" s="30">
        <v>0.46292531328320802</v>
      </c>
      <c r="O229" s="29">
        <v>1</v>
      </c>
      <c r="R229" s="27">
        <v>123</v>
      </c>
      <c r="S229" s="28" t="s">
        <v>696</v>
      </c>
      <c r="T229" s="28" t="s">
        <v>384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52.556899999999999</v>
      </c>
      <c r="AD229" s="30">
        <v>0.21075448621553886</v>
      </c>
      <c r="AE229" s="29">
        <v>1</v>
      </c>
    </row>
    <row r="230" spans="2:31" x14ac:dyDescent="0.3">
      <c r="B230" s="27">
        <v>124</v>
      </c>
      <c r="C230" s="28" t="s">
        <v>698</v>
      </c>
      <c r="D230" s="28" t="s">
        <v>382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-43.734499999999997</v>
      </c>
      <c r="N230" s="30">
        <v>0.17537644110275688</v>
      </c>
      <c r="O230" s="29">
        <v>1</v>
      </c>
      <c r="R230" s="27">
        <v>124</v>
      </c>
      <c r="S230" s="28" t="s">
        <v>698</v>
      </c>
      <c r="T230" s="28" t="s">
        <v>382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-43.970100000000002</v>
      </c>
      <c r="AD230" s="30">
        <v>0.17632120300751883</v>
      </c>
      <c r="AE230" s="29">
        <v>1</v>
      </c>
    </row>
    <row r="231" spans="2:31" x14ac:dyDescent="0.3">
      <c r="B231" s="27">
        <v>124</v>
      </c>
      <c r="C231" s="28" t="s">
        <v>699</v>
      </c>
      <c r="D231" s="28" t="s">
        <v>384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-2.7799999999999998E-2</v>
      </c>
      <c r="J231" s="28">
        <v>-3.6999999999999998E-2</v>
      </c>
      <c r="K231" s="29">
        <v>300</v>
      </c>
      <c r="L231" s="29">
        <v>475</v>
      </c>
      <c r="M231" s="30">
        <v>115.44199999999999</v>
      </c>
      <c r="N231" s="30">
        <v>0.46292531328320802</v>
      </c>
      <c r="O231" s="29">
        <v>1</v>
      </c>
      <c r="R231" s="27">
        <v>124</v>
      </c>
      <c r="S231" s="28" t="s">
        <v>699</v>
      </c>
      <c r="T231" s="28" t="s">
        <v>384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-2.7799999999999998E-2</v>
      </c>
      <c r="Z231" s="28">
        <v>-3.6999999999999998E-2</v>
      </c>
      <c r="AA231" s="29">
        <v>300</v>
      </c>
      <c r="AB231" s="29">
        <v>475</v>
      </c>
      <c r="AC231" s="30">
        <v>52.556899999999999</v>
      </c>
      <c r="AD231" s="30">
        <v>0.21075448621553886</v>
      </c>
      <c r="AE231" s="29">
        <v>1</v>
      </c>
    </row>
    <row r="232" spans="2:31" x14ac:dyDescent="0.3">
      <c r="B232" s="27">
        <v>167</v>
      </c>
      <c r="C232" s="28" t="s">
        <v>701</v>
      </c>
      <c r="D232" s="28" t="s">
        <v>382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-2.7799999999999998E-2</v>
      </c>
      <c r="J232" s="28">
        <v>-3.6999999999999998E-2</v>
      </c>
      <c r="K232" s="29">
        <v>300</v>
      </c>
      <c r="L232" s="29">
        <v>475</v>
      </c>
      <c r="M232" s="30">
        <v>-29.488800000000001</v>
      </c>
      <c r="N232" s="30">
        <v>0.11825082706766918</v>
      </c>
      <c r="O232" s="29">
        <v>1</v>
      </c>
      <c r="R232" s="27">
        <v>167</v>
      </c>
      <c r="S232" s="28" t="s">
        <v>701</v>
      </c>
      <c r="T232" s="28" t="s">
        <v>382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-2.7799999999999998E-2</v>
      </c>
      <c r="Z232" s="28">
        <v>-3.6999999999999998E-2</v>
      </c>
      <c r="AA232" s="29">
        <v>300</v>
      </c>
      <c r="AB232" s="29">
        <v>475</v>
      </c>
      <c r="AC232" s="30">
        <v>-29.4344</v>
      </c>
      <c r="AD232" s="30">
        <v>0.11803268170426066</v>
      </c>
      <c r="AE232" s="29">
        <v>1</v>
      </c>
    </row>
    <row r="233" spans="2:31" x14ac:dyDescent="0.3">
      <c r="B233" s="27">
        <v>167</v>
      </c>
      <c r="C233" s="28" t="s">
        <v>702</v>
      </c>
      <c r="D233" s="28" t="s">
        <v>384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115.44199999999999</v>
      </c>
      <c r="N233" s="30">
        <v>0.46292531328320802</v>
      </c>
      <c r="O233" s="29">
        <v>1</v>
      </c>
      <c r="R233" s="27">
        <v>167</v>
      </c>
      <c r="S233" s="28" t="s">
        <v>702</v>
      </c>
      <c r="T233" s="28" t="s">
        <v>384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52.556899999999999</v>
      </c>
      <c r="AD233" s="30">
        <v>0.21075448621553886</v>
      </c>
      <c r="AE233" s="29">
        <v>1</v>
      </c>
    </row>
    <row r="234" spans="2:31" x14ac:dyDescent="0.3">
      <c r="B234" s="27">
        <v>168</v>
      </c>
      <c r="C234" s="28" t="s">
        <v>704</v>
      </c>
      <c r="D234" s="28" t="s">
        <v>382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-35.323300000000003</v>
      </c>
      <c r="N234" s="30">
        <v>0.14164731829573937</v>
      </c>
      <c r="O234" s="29">
        <v>1</v>
      </c>
      <c r="R234" s="27">
        <v>168</v>
      </c>
      <c r="S234" s="28" t="s">
        <v>704</v>
      </c>
      <c r="T234" s="28" t="s">
        <v>382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-35.369300000000003</v>
      </c>
      <c r="AD234" s="30">
        <v>0.14183177944862158</v>
      </c>
      <c r="AE234" s="29">
        <v>1</v>
      </c>
    </row>
    <row r="235" spans="2:31" x14ac:dyDescent="0.3">
      <c r="B235" s="27">
        <v>168</v>
      </c>
      <c r="C235" s="28" t="s">
        <v>705</v>
      </c>
      <c r="D235" s="28" t="s">
        <v>384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115.44199999999999</v>
      </c>
      <c r="N235" s="30">
        <v>0.46292531328320802</v>
      </c>
      <c r="O235" s="29">
        <v>1</v>
      </c>
      <c r="R235" s="27">
        <v>168</v>
      </c>
      <c r="S235" s="28" t="s">
        <v>705</v>
      </c>
      <c r="T235" s="28" t="s">
        <v>384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52.556899999999999</v>
      </c>
      <c r="AD235" s="30">
        <v>0.21075448621553886</v>
      </c>
      <c r="AE235" s="29">
        <v>1</v>
      </c>
    </row>
    <row r="236" spans="2:31" x14ac:dyDescent="0.3">
      <c r="B236" s="27">
        <v>169</v>
      </c>
      <c r="C236" s="28" t="s">
        <v>706</v>
      </c>
      <c r="D236" s="28" t="s">
        <v>382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-30.6266</v>
      </c>
      <c r="N236" s="30">
        <v>0.12281343358395989</v>
      </c>
      <c r="O236" s="29">
        <v>1</v>
      </c>
      <c r="R236" s="27">
        <v>169</v>
      </c>
      <c r="S236" s="28" t="s">
        <v>706</v>
      </c>
      <c r="T236" s="28" t="s">
        <v>382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-30.6114</v>
      </c>
      <c r="AD236" s="30">
        <v>0.12275248120300752</v>
      </c>
      <c r="AE236" s="29">
        <v>1</v>
      </c>
    </row>
    <row r="237" spans="2:31" x14ac:dyDescent="0.3">
      <c r="B237" s="27">
        <v>169</v>
      </c>
      <c r="C237" s="28" t="s">
        <v>707</v>
      </c>
      <c r="D237" s="28" t="s">
        <v>384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115.44199999999999</v>
      </c>
      <c r="N237" s="30">
        <v>0.46292531328320802</v>
      </c>
      <c r="O237" s="29">
        <v>1</v>
      </c>
      <c r="R237" s="27">
        <v>169</v>
      </c>
      <c r="S237" s="28" t="s">
        <v>707</v>
      </c>
      <c r="T237" s="28" t="s">
        <v>384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52.556899999999999</v>
      </c>
      <c r="AD237" s="30">
        <v>0.21075448621553886</v>
      </c>
      <c r="AE237" s="29">
        <v>1</v>
      </c>
    </row>
    <row r="238" spans="2:31" x14ac:dyDescent="0.3">
      <c r="B238" s="27">
        <v>170</v>
      </c>
      <c r="C238" s="28" t="s">
        <v>708</v>
      </c>
      <c r="D238" s="28" t="s">
        <v>382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-28.661899999999999</v>
      </c>
      <c r="N238" s="30">
        <v>0.11493493734335838</v>
      </c>
      <c r="O238" s="29">
        <v>1</v>
      </c>
      <c r="R238" s="27">
        <v>170</v>
      </c>
      <c r="S238" s="28" t="s">
        <v>708</v>
      </c>
      <c r="T238" s="28" t="s">
        <v>382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-28.5932</v>
      </c>
      <c r="AD238" s="30">
        <v>0.11465944862155389</v>
      </c>
      <c r="AE238" s="29">
        <v>1</v>
      </c>
    </row>
    <row r="239" spans="2:31" x14ac:dyDescent="0.3">
      <c r="B239" s="27">
        <v>170</v>
      </c>
      <c r="C239" s="28" t="s">
        <v>709</v>
      </c>
      <c r="D239" s="28" t="s">
        <v>384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115.44199999999999</v>
      </c>
      <c r="N239" s="30">
        <v>0.46292531328320802</v>
      </c>
      <c r="O239" s="29">
        <v>1</v>
      </c>
      <c r="R239" s="27">
        <v>170</v>
      </c>
      <c r="S239" s="28" t="s">
        <v>709</v>
      </c>
      <c r="T239" s="28" t="s">
        <v>384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52.556899999999999</v>
      </c>
      <c r="AD239" s="30">
        <v>0.21075448621553886</v>
      </c>
      <c r="AE239" s="29">
        <v>1</v>
      </c>
    </row>
    <row r="240" spans="2:31" x14ac:dyDescent="0.3">
      <c r="B240" s="27">
        <v>171</v>
      </c>
      <c r="C240" s="28" t="s">
        <v>711</v>
      </c>
      <c r="D240" s="28" t="s">
        <v>382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-35.353700000000003</v>
      </c>
      <c r="N240" s="30">
        <v>0.14176922305764414</v>
      </c>
      <c r="O240" s="29">
        <v>1</v>
      </c>
      <c r="R240" s="27">
        <v>171</v>
      </c>
      <c r="S240" s="28" t="s">
        <v>711</v>
      </c>
      <c r="T240" s="28" t="s">
        <v>382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-35.385599999999997</v>
      </c>
      <c r="AD240" s="30">
        <v>0.14189714285714286</v>
      </c>
      <c r="AE240" s="29">
        <v>1</v>
      </c>
    </row>
    <row r="241" spans="2:31" x14ac:dyDescent="0.3">
      <c r="B241" s="27">
        <v>171</v>
      </c>
      <c r="C241" s="28" t="s">
        <v>712</v>
      </c>
      <c r="D241" s="28" t="s">
        <v>384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-2.7799999999999998E-2</v>
      </c>
      <c r="J241" s="28">
        <v>-3.6999999999999998E-2</v>
      </c>
      <c r="K241" s="29">
        <v>300</v>
      </c>
      <c r="L241" s="29">
        <v>475</v>
      </c>
      <c r="M241" s="30">
        <v>115.44199999999999</v>
      </c>
      <c r="N241" s="30">
        <v>0.46292531328320802</v>
      </c>
      <c r="O241" s="29">
        <v>1</v>
      </c>
      <c r="R241" s="27">
        <v>171</v>
      </c>
      <c r="S241" s="28" t="s">
        <v>712</v>
      </c>
      <c r="T241" s="28" t="s">
        <v>384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-2.7799999999999998E-2</v>
      </c>
      <c r="Z241" s="28">
        <v>-3.6999999999999998E-2</v>
      </c>
      <c r="AA241" s="29">
        <v>300</v>
      </c>
      <c r="AB241" s="29">
        <v>475</v>
      </c>
      <c r="AC241" s="30">
        <v>52.556899999999999</v>
      </c>
      <c r="AD241" s="30">
        <v>0.21075448621553886</v>
      </c>
      <c r="AE241" s="29">
        <v>1</v>
      </c>
    </row>
    <row r="242" spans="2:31" x14ac:dyDescent="0.3">
      <c r="B242" s="27">
        <v>149</v>
      </c>
      <c r="C242" s="28" t="s">
        <v>714</v>
      </c>
      <c r="D242" s="28" t="s">
        <v>382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-2.86E-2</v>
      </c>
      <c r="J242" s="28">
        <v>-3.8100000000000002E-2</v>
      </c>
      <c r="K242" s="29">
        <v>300</v>
      </c>
      <c r="L242" s="29">
        <v>475</v>
      </c>
      <c r="M242" s="30">
        <v>-1.1335</v>
      </c>
      <c r="N242" s="30">
        <v>4.5453634085213029E-3</v>
      </c>
      <c r="O242" s="29">
        <v>1</v>
      </c>
      <c r="R242" s="27">
        <v>149</v>
      </c>
      <c r="S242" s="28" t="s">
        <v>714</v>
      </c>
      <c r="T242" s="28" t="s">
        <v>382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-2.86E-2</v>
      </c>
      <c r="Z242" s="28">
        <v>-3.8100000000000002E-2</v>
      </c>
      <c r="AA242" s="29">
        <v>300</v>
      </c>
      <c r="AB242" s="29">
        <v>475</v>
      </c>
      <c r="AC242" s="30">
        <v>-0.9486</v>
      </c>
      <c r="AD242" s="30">
        <v>3.8039097744360902E-3</v>
      </c>
      <c r="AE242" s="29">
        <v>1</v>
      </c>
    </row>
    <row r="243" spans="2:31" x14ac:dyDescent="0.3">
      <c r="B243" s="27">
        <v>149</v>
      </c>
      <c r="C243" s="28" t="s">
        <v>715</v>
      </c>
      <c r="D243" s="28" t="s">
        <v>384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-2.86E-2</v>
      </c>
      <c r="J243" s="28">
        <v>-3.8100000000000002E-2</v>
      </c>
      <c r="K243" s="29">
        <v>300</v>
      </c>
      <c r="L243" s="29">
        <v>475</v>
      </c>
      <c r="M243" s="30">
        <v>115.44199999999999</v>
      </c>
      <c r="N243" s="30">
        <v>0.46292531328320802</v>
      </c>
      <c r="O243" s="29">
        <v>1</v>
      </c>
      <c r="R243" s="27">
        <v>149</v>
      </c>
      <c r="S243" s="28" t="s">
        <v>715</v>
      </c>
      <c r="T243" s="28" t="s">
        <v>384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-2.86E-2</v>
      </c>
      <c r="Z243" s="28">
        <v>-3.8100000000000002E-2</v>
      </c>
      <c r="AA243" s="29">
        <v>300</v>
      </c>
      <c r="AB243" s="29">
        <v>475</v>
      </c>
      <c r="AC243" s="30">
        <v>52.556899999999999</v>
      </c>
      <c r="AD243" s="30">
        <v>0.21075448621553886</v>
      </c>
      <c r="AE243" s="29">
        <v>1</v>
      </c>
    </row>
    <row r="244" spans="2:31" x14ac:dyDescent="0.3">
      <c r="B244" s="27">
        <v>152</v>
      </c>
      <c r="C244" s="28" t="s">
        <v>717</v>
      </c>
      <c r="D244" s="28" t="s">
        <v>382</v>
      </c>
      <c r="E244" s="28">
        <v>1E-4</v>
      </c>
      <c r="F244" s="28">
        <v>2.8500000000000001E-2</v>
      </c>
      <c r="G244" s="28">
        <v>3.7999999999999999E-2</v>
      </c>
      <c r="H244" s="28">
        <v>-1E-4</v>
      </c>
      <c r="I244" s="28">
        <v>-2.87E-2</v>
      </c>
      <c r="J244" s="28">
        <v>-3.8300000000000001E-2</v>
      </c>
      <c r="K244" s="29">
        <v>300</v>
      </c>
      <c r="L244" s="29">
        <v>475</v>
      </c>
      <c r="M244" s="30">
        <v>-0.38419999999999999</v>
      </c>
      <c r="N244" s="30">
        <v>1.5406516290726816E-3</v>
      </c>
      <c r="O244" s="29">
        <v>1</v>
      </c>
      <c r="R244" s="27">
        <v>152</v>
      </c>
      <c r="S244" s="28" t="s">
        <v>717</v>
      </c>
      <c r="T244" s="28" t="s">
        <v>382</v>
      </c>
      <c r="U244" s="28">
        <v>1E-4</v>
      </c>
      <c r="V244" s="28">
        <v>2.8500000000000001E-2</v>
      </c>
      <c r="W244" s="28">
        <v>3.7999999999999999E-2</v>
      </c>
      <c r="X244" s="28">
        <v>-1E-4</v>
      </c>
      <c r="Y244" s="28">
        <v>-2.87E-2</v>
      </c>
      <c r="Z244" s="28">
        <v>-3.8300000000000001E-2</v>
      </c>
      <c r="AA244" s="29">
        <v>300</v>
      </c>
      <c r="AB244" s="29">
        <v>475</v>
      </c>
      <c r="AC244" s="30">
        <v>-0.23649999999999999</v>
      </c>
      <c r="AD244" s="30">
        <v>9.4837092731829575E-4</v>
      </c>
      <c r="AE244" s="29">
        <v>1</v>
      </c>
    </row>
    <row r="245" spans="2:31" x14ac:dyDescent="0.3">
      <c r="B245" s="27">
        <v>152</v>
      </c>
      <c r="C245" s="28" t="s">
        <v>718</v>
      </c>
      <c r="D245" s="28" t="s">
        <v>384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115.44199999999999</v>
      </c>
      <c r="N245" s="30">
        <v>0.46292531328320802</v>
      </c>
      <c r="O245" s="29">
        <v>1</v>
      </c>
      <c r="R245" s="27">
        <v>152</v>
      </c>
      <c r="S245" s="28" t="s">
        <v>718</v>
      </c>
      <c r="T245" s="28" t="s">
        <v>384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52.556899999999999</v>
      </c>
      <c r="AD245" s="30">
        <v>0.21075448621553886</v>
      </c>
      <c r="AE245" s="29">
        <v>1</v>
      </c>
    </row>
    <row r="246" spans="2:31" x14ac:dyDescent="0.3">
      <c r="B246" s="27">
        <v>155</v>
      </c>
      <c r="C246" s="28" t="s">
        <v>720</v>
      </c>
      <c r="D246" s="28" t="s">
        <v>382</v>
      </c>
      <c r="E246" s="28">
        <v>1E-4</v>
      </c>
      <c r="F246" s="28">
        <v>2.8500000000000001E-2</v>
      </c>
      <c r="G246" s="28">
        <v>3.7999999999999999E-2</v>
      </c>
      <c r="H246" s="28">
        <v>-1E-4</v>
      </c>
      <c r="I246" s="28">
        <v>-2.87E-2</v>
      </c>
      <c r="J246" s="28">
        <v>-3.8300000000000001E-2</v>
      </c>
      <c r="K246" s="29">
        <v>300</v>
      </c>
      <c r="L246" s="29">
        <v>475</v>
      </c>
      <c r="M246" s="30">
        <v>1.1600999999999999</v>
      </c>
      <c r="N246" s="30">
        <v>4.6520300751879693E-3</v>
      </c>
      <c r="O246" s="29">
        <v>1</v>
      </c>
      <c r="R246" s="27">
        <v>155</v>
      </c>
      <c r="S246" s="28" t="s">
        <v>720</v>
      </c>
      <c r="T246" s="28" t="s">
        <v>382</v>
      </c>
      <c r="U246" s="28">
        <v>1E-4</v>
      </c>
      <c r="V246" s="28">
        <v>2.8500000000000001E-2</v>
      </c>
      <c r="W246" s="28">
        <v>3.7999999999999999E-2</v>
      </c>
      <c r="X246" s="28">
        <v>-1E-4</v>
      </c>
      <c r="Y246" s="28">
        <v>-2.87E-2</v>
      </c>
      <c r="Z246" s="28">
        <v>-3.8300000000000001E-2</v>
      </c>
      <c r="AA246" s="29">
        <v>300</v>
      </c>
      <c r="AB246" s="29">
        <v>475</v>
      </c>
      <c r="AC246" s="30">
        <v>1.4063000000000001</v>
      </c>
      <c r="AD246" s="30">
        <v>5.6392982456140361E-3</v>
      </c>
      <c r="AE246" s="29">
        <v>1</v>
      </c>
    </row>
    <row r="247" spans="2:31" x14ac:dyDescent="0.3">
      <c r="B247" s="27">
        <v>155</v>
      </c>
      <c r="C247" s="28" t="s">
        <v>721</v>
      </c>
      <c r="D247" s="28" t="s">
        <v>384</v>
      </c>
      <c r="E247" s="28">
        <v>1E-4</v>
      </c>
      <c r="F247" s="28">
        <v>2.8500000000000001E-2</v>
      </c>
      <c r="G247" s="28">
        <v>3.7999999999999999E-2</v>
      </c>
      <c r="H247" s="28">
        <v>-1E-4</v>
      </c>
      <c r="I247" s="28">
        <v>-2.87E-2</v>
      </c>
      <c r="J247" s="28">
        <v>-3.8300000000000001E-2</v>
      </c>
      <c r="K247" s="29">
        <v>300</v>
      </c>
      <c r="L247" s="29">
        <v>475</v>
      </c>
      <c r="M247" s="30">
        <v>115.44199999999999</v>
      </c>
      <c r="N247" s="30">
        <v>0.46292531328320802</v>
      </c>
      <c r="O247" s="29">
        <v>1</v>
      </c>
      <c r="R247" s="27">
        <v>155</v>
      </c>
      <c r="S247" s="28" t="s">
        <v>721</v>
      </c>
      <c r="T247" s="28" t="s">
        <v>384</v>
      </c>
      <c r="U247" s="28">
        <v>1E-4</v>
      </c>
      <c r="V247" s="28">
        <v>2.8500000000000001E-2</v>
      </c>
      <c r="W247" s="28">
        <v>3.7999999999999999E-2</v>
      </c>
      <c r="X247" s="28">
        <v>-1E-4</v>
      </c>
      <c r="Y247" s="28">
        <v>-2.87E-2</v>
      </c>
      <c r="Z247" s="28">
        <v>-3.8300000000000001E-2</v>
      </c>
      <c r="AA247" s="29">
        <v>300</v>
      </c>
      <c r="AB247" s="29">
        <v>475</v>
      </c>
      <c r="AC247" s="30">
        <v>52.556899999999999</v>
      </c>
      <c r="AD247" s="30">
        <v>0.21075448621553886</v>
      </c>
      <c r="AE247" s="29">
        <v>1</v>
      </c>
    </row>
    <row r="248" spans="2:31" x14ac:dyDescent="0.3">
      <c r="B248" s="27">
        <v>158</v>
      </c>
      <c r="C248" s="28" t="s">
        <v>723</v>
      </c>
      <c r="D248" s="28" t="s">
        <v>382</v>
      </c>
      <c r="E248" s="28">
        <v>1E-4</v>
      </c>
      <c r="F248" s="28">
        <v>2.8500000000000001E-2</v>
      </c>
      <c r="G248" s="28">
        <v>3.7999999999999999E-2</v>
      </c>
      <c r="H248" s="28">
        <v>-1E-4</v>
      </c>
      <c r="I248" s="28">
        <v>-2.87E-2</v>
      </c>
      <c r="J248" s="28">
        <v>-3.8300000000000001E-2</v>
      </c>
      <c r="K248" s="29">
        <v>300</v>
      </c>
      <c r="L248" s="29">
        <v>475</v>
      </c>
      <c r="M248" s="30">
        <v>1.1206</v>
      </c>
      <c r="N248" s="30">
        <v>4.4936340852130335E-3</v>
      </c>
      <c r="O248" s="29">
        <v>1</v>
      </c>
      <c r="R248" s="27">
        <v>158</v>
      </c>
      <c r="S248" s="28" t="s">
        <v>723</v>
      </c>
      <c r="T248" s="28" t="s">
        <v>382</v>
      </c>
      <c r="U248" s="28">
        <v>1E-4</v>
      </c>
      <c r="V248" s="28">
        <v>2.8500000000000001E-2</v>
      </c>
      <c r="W248" s="28">
        <v>3.7999999999999999E-2</v>
      </c>
      <c r="X248" s="28">
        <v>-1E-4</v>
      </c>
      <c r="Y248" s="28">
        <v>-2.87E-2</v>
      </c>
      <c r="Z248" s="28">
        <v>-3.8300000000000001E-2</v>
      </c>
      <c r="AA248" s="29">
        <v>300</v>
      </c>
      <c r="AB248" s="29">
        <v>475</v>
      </c>
      <c r="AC248" s="30">
        <v>1.3729</v>
      </c>
      <c r="AD248" s="30">
        <v>5.5053634085213037E-3</v>
      </c>
      <c r="AE248" s="29">
        <v>1</v>
      </c>
    </row>
    <row r="249" spans="2:31" x14ac:dyDescent="0.3">
      <c r="B249" s="27">
        <v>158</v>
      </c>
      <c r="C249" s="28" t="s">
        <v>724</v>
      </c>
      <c r="D249" s="28" t="s">
        <v>384</v>
      </c>
      <c r="E249" s="28">
        <v>1E-4</v>
      </c>
      <c r="F249" s="28">
        <v>2.8500000000000001E-2</v>
      </c>
      <c r="G249" s="28">
        <v>3.7999999999999999E-2</v>
      </c>
      <c r="H249" s="28">
        <v>-1E-4</v>
      </c>
      <c r="I249" s="28">
        <v>-2.87E-2</v>
      </c>
      <c r="J249" s="28">
        <v>-3.8300000000000001E-2</v>
      </c>
      <c r="K249" s="29">
        <v>300</v>
      </c>
      <c r="L249" s="29">
        <v>475</v>
      </c>
      <c r="M249" s="30">
        <v>115.44199999999999</v>
      </c>
      <c r="N249" s="30">
        <v>0.46292531328320802</v>
      </c>
      <c r="O249" s="29">
        <v>1</v>
      </c>
      <c r="R249" s="27">
        <v>158</v>
      </c>
      <c r="S249" s="28" t="s">
        <v>724</v>
      </c>
      <c r="T249" s="28" t="s">
        <v>384</v>
      </c>
      <c r="U249" s="28">
        <v>1E-4</v>
      </c>
      <c r="V249" s="28">
        <v>2.8500000000000001E-2</v>
      </c>
      <c r="W249" s="28">
        <v>3.7999999999999999E-2</v>
      </c>
      <c r="X249" s="28">
        <v>-1E-4</v>
      </c>
      <c r="Y249" s="28">
        <v>-2.87E-2</v>
      </c>
      <c r="Z249" s="28">
        <v>-3.8300000000000001E-2</v>
      </c>
      <c r="AA249" s="29">
        <v>300</v>
      </c>
      <c r="AB249" s="29">
        <v>475</v>
      </c>
      <c r="AC249" s="30">
        <v>52.556899999999999</v>
      </c>
      <c r="AD249" s="30">
        <v>0.21075448621553886</v>
      </c>
      <c r="AE249" s="29">
        <v>1</v>
      </c>
    </row>
    <row r="250" spans="2:31" x14ac:dyDescent="0.3">
      <c r="B250" s="27">
        <v>161</v>
      </c>
      <c r="C250" s="28" t="s">
        <v>726</v>
      </c>
      <c r="D250" s="28" t="s">
        <v>382</v>
      </c>
      <c r="E250" s="28">
        <v>1E-4</v>
      </c>
      <c r="F250" s="28">
        <v>2.8500000000000001E-2</v>
      </c>
      <c r="G250" s="28">
        <v>3.7999999999999999E-2</v>
      </c>
      <c r="H250" s="28">
        <v>-1E-4</v>
      </c>
      <c r="I250" s="28">
        <v>-2.87E-2</v>
      </c>
      <c r="J250" s="28">
        <v>-3.8300000000000001E-2</v>
      </c>
      <c r="K250" s="29">
        <v>300</v>
      </c>
      <c r="L250" s="29">
        <v>475</v>
      </c>
      <c r="M250" s="30">
        <v>-0.48920000000000002</v>
      </c>
      <c r="N250" s="30">
        <v>1.9617042606516291E-3</v>
      </c>
      <c r="O250" s="29">
        <v>1</v>
      </c>
      <c r="R250" s="27">
        <v>161</v>
      </c>
      <c r="S250" s="28" t="s">
        <v>726</v>
      </c>
      <c r="T250" s="28" t="s">
        <v>382</v>
      </c>
      <c r="U250" s="28">
        <v>1E-4</v>
      </c>
      <c r="V250" s="28">
        <v>2.8500000000000001E-2</v>
      </c>
      <c r="W250" s="28">
        <v>3.7999999999999999E-2</v>
      </c>
      <c r="X250" s="28">
        <v>-1E-4</v>
      </c>
      <c r="Y250" s="28">
        <v>-2.87E-2</v>
      </c>
      <c r="Z250" s="28">
        <v>-3.8300000000000001E-2</v>
      </c>
      <c r="AA250" s="29">
        <v>300</v>
      </c>
      <c r="AB250" s="29">
        <v>475</v>
      </c>
      <c r="AC250" s="30">
        <v>-0.32519999999999999</v>
      </c>
      <c r="AD250" s="30">
        <v>1.3040601503759399E-3</v>
      </c>
      <c r="AE250" s="29">
        <v>1</v>
      </c>
    </row>
    <row r="251" spans="2:31" x14ac:dyDescent="0.3">
      <c r="B251" s="27">
        <v>161</v>
      </c>
      <c r="C251" s="28" t="s">
        <v>727</v>
      </c>
      <c r="D251" s="28" t="s">
        <v>384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115.44199999999999</v>
      </c>
      <c r="N251" s="30">
        <v>0.46292531328320802</v>
      </c>
      <c r="O251" s="29">
        <v>1</v>
      </c>
      <c r="R251" s="27">
        <v>161</v>
      </c>
      <c r="S251" s="28" t="s">
        <v>727</v>
      </c>
      <c r="T251" s="28" t="s">
        <v>384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52.556899999999999</v>
      </c>
      <c r="AD251" s="30">
        <v>0.21075448621553886</v>
      </c>
      <c r="AE251" s="29">
        <v>1</v>
      </c>
    </row>
    <row r="252" spans="2:31" x14ac:dyDescent="0.3">
      <c r="B252" s="27">
        <v>164</v>
      </c>
      <c r="C252" s="28" t="s">
        <v>729</v>
      </c>
      <c r="D252" s="28" t="s">
        <v>382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-2.86E-2</v>
      </c>
      <c r="J252" s="28">
        <v>-3.8100000000000002E-2</v>
      </c>
      <c r="K252" s="29">
        <v>300</v>
      </c>
      <c r="L252" s="29">
        <v>475</v>
      </c>
      <c r="M252" s="30">
        <v>-1.2185999999999999</v>
      </c>
      <c r="N252" s="30">
        <v>4.886616541353383E-3</v>
      </c>
      <c r="O252" s="29">
        <v>1</v>
      </c>
      <c r="R252" s="27">
        <v>164</v>
      </c>
      <c r="S252" s="28" t="s">
        <v>729</v>
      </c>
      <c r="T252" s="28" t="s">
        <v>382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-2.86E-2</v>
      </c>
      <c r="Z252" s="28">
        <v>-3.8100000000000002E-2</v>
      </c>
      <c r="AA252" s="29">
        <v>300</v>
      </c>
      <c r="AB252" s="29">
        <v>475</v>
      </c>
      <c r="AC252" s="30">
        <v>-1.0155000000000001</v>
      </c>
      <c r="AD252" s="30">
        <v>4.0721804511278199E-3</v>
      </c>
      <c r="AE252" s="29">
        <v>1</v>
      </c>
    </row>
    <row r="253" spans="2:31" x14ac:dyDescent="0.3">
      <c r="B253" s="27">
        <v>164</v>
      </c>
      <c r="C253" s="28" t="s">
        <v>730</v>
      </c>
      <c r="D253" s="28" t="s">
        <v>384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-2.86E-2</v>
      </c>
      <c r="J253" s="28">
        <v>-3.8100000000000002E-2</v>
      </c>
      <c r="K253" s="29">
        <v>300</v>
      </c>
      <c r="L253" s="29">
        <v>475</v>
      </c>
      <c r="M253" s="30">
        <v>115.44199999999999</v>
      </c>
      <c r="N253" s="30">
        <v>0.46292531328320802</v>
      </c>
      <c r="O253" s="29">
        <v>1</v>
      </c>
      <c r="R253" s="27">
        <v>164</v>
      </c>
      <c r="S253" s="28" t="s">
        <v>730</v>
      </c>
      <c r="T253" s="28" t="s">
        <v>384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-2.86E-2</v>
      </c>
      <c r="Z253" s="28">
        <v>-3.8100000000000002E-2</v>
      </c>
      <c r="AA253" s="29">
        <v>300</v>
      </c>
      <c r="AB253" s="29">
        <v>475</v>
      </c>
      <c r="AC253" s="30">
        <v>52.556899999999999</v>
      </c>
      <c r="AD253" s="30">
        <v>0.21075448621553886</v>
      </c>
      <c r="AE253" s="29">
        <v>1</v>
      </c>
    </row>
    <row r="254" spans="2:31" x14ac:dyDescent="0.3">
      <c r="B254" s="27">
        <v>172</v>
      </c>
      <c r="C254" s="28" t="s">
        <v>732</v>
      </c>
      <c r="D254" s="28" t="s">
        <v>382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-2.7900000000000001E-2</v>
      </c>
      <c r="J254" s="28">
        <v>-3.7199999999999997E-2</v>
      </c>
      <c r="K254" s="29">
        <v>300</v>
      </c>
      <c r="L254" s="29">
        <v>475</v>
      </c>
      <c r="M254" s="30">
        <v>-45.959000000000003</v>
      </c>
      <c r="N254" s="30">
        <v>0.1842967418546366</v>
      </c>
      <c r="O254" s="29">
        <v>1</v>
      </c>
      <c r="R254" s="27">
        <v>172</v>
      </c>
      <c r="S254" s="28" t="s">
        <v>732</v>
      </c>
      <c r="T254" s="28" t="s">
        <v>382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-2.7900000000000001E-2</v>
      </c>
      <c r="Z254" s="28">
        <v>-3.7199999999999997E-2</v>
      </c>
      <c r="AA254" s="29">
        <v>300</v>
      </c>
      <c r="AB254" s="29">
        <v>475</v>
      </c>
      <c r="AC254" s="30">
        <v>-46.037399999999998</v>
      </c>
      <c r="AD254" s="30">
        <v>0.18461112781954889</v>
      </c>
      <c r="AE254" s="29">
        <v>1</v>
      </c>
    </row>
    <row r="255" spans="2:31" x14ac:dyDescent="0.3">
      <c r="B255" s="27">
        <v>172</v>
      </c>
      <c r="C255" s="28" t="s">
        <v>733</v>
      </c>
      <c r="D255" s="28" t="s">
        <v>384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-2.7900000000000001E-2</v>
      </c>
      <c r="J255" s="28">
        <v>-3.7199999999999997E-2</v>
      </c>
      <c r="K255" s="29">
        <v>300</v>
      </c>
      <c r="L255" s="29">
        <v>475</v>
      </c>
      <c r="M255" s="30">
        <v>115.44199999999999</v>
      </c>
      <c r="N255" s="30">
        <v>0.46292531328320802</v>
      </c>
      <c r="O255" s="29">
        <v>1</v>
      </c>
      <c r="R255" s="27">
        <v>172</v>
      </c>
      <c r="S255" s="28" t="s">
        <v>733</v>
      </c>
      <c r="T255" s="28" t="s">
        <v>384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-2.7900000000000001E-2</v>
      </c>
      <c r="Z255" s="28">
        <v>-3.7199999999999997E-2</v>
      </c>
      <c r="AA255" s="29">
        <v>300</v>
      </c>
      <c r="AB255" s="29">
        <v>475</v>
      </c>
      <c r="AC255" s="30">
        <v>52.556899999999999</v>
      </c>
      <c r="AD255" s="30">
        <v>0.21075448621553886</v>
      </c>
      <c r="AE255" s="29">
        <v>1</v>
      </c>
    </row>
    <row r="256" spans="2:31" x14ac:dyDescent="0.3">
      <c r="B256" s="27">
        <v>173</v>
      </c>
      <c r="C256" s="28" t="s">
        <v>735</v>
      </c>
      <c r="D256" s="28" t="s">
        <v>382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-2.7900000000000001E-2</v>
      </c>
      <c r="J256" s="28">
        <v>-3.7199999999999997E-2</v>
      </c>
      <c r="K256" s="29">
        <v>300</v>
      </c>
      <c r="L256" s="29">
        <v>475</v>
      </c>
      <c r="M256" s="30">
        <v>-41.65</v>
      </c>
      <c r="N256" s="30">
        <v>0.16701754385964912</v>
      </c>
      <c r="O256" s="29">
        <v>1</v>
      </c>
      <c r="R256" s="27">
        <v>173</v>
      </c>
      <c r="S256" s="28" t="s">
        <v>735</v>
      </c>
      <c r="T256" s="28" t="s">
        <v>382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-2.7900000000000001E-2</v>
      </c>
      <c r="Z256" s="28">
        <v>-3.7199999999999997E-2</v>
      </c>
      <c r="AA256" s="29">
        <v>300</v>
      </c>
      <c r="AB256" s="29">
        <v>475</v>
      </c>
      <c r="AC256" s="30">
        <v>-41.606900000000003</v>
      </c>
      <c r="AD256" s="30">
        <v>0.16684471177944862</v>
      </c>
      <c r="AE256" s="29">
        <v>1</v>
      </c>
    </row>
    <row r="257" spans="2:31" x14ac:dyDescent="0.3">
      <c r="B257" s="27">
        <v>173</v>
      </c>
      <c r="C257" s="28" t="s">
        <v>736</v>
      </c>
      <c r="D257" s="28" t="s">
        <v>384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-2.7900000000000001E-2</v>
      </c>
      <c r="J257" s="28">
        <v>-3.7199999999999997E-2</v>
      </c>
      <c r="K257" s="29">
        <v>300</v>
      </c>
      <c r="L257" s="29">
        <v>475</v>
      </c>
      <c r="M257" s="30">
        <v>115.44199999999999</v>
      </c>
      <c r="N257" s="30">
        <v>0.46292531328320802</v>
      </c>
      <c r="O257" s="29">
        <v>1</v>
      </c>
      <c r="R257" s="27">
        <v>173</v>
      </c>
      <c r="S257" s="28" t="s">
        <v>736</v>
      </c>
      <c r="T257" s="28" t="s">
        <v>384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-2.7900000000000001E-2</v>
      </c>
      <c r="Z257" s="28">
        <v>-3.7199999999999997E-2</v>
      </c>
      <c r="AA257" s="29">
        <v>300</v>
      </c>
      <c r="AB257" s="29">
        <v>475</v>
      </c>
      <c r="AC257" s="30">
        <v>52.556899999999999</v>
      </c>
      <c r="AD257" s="30">
        <v>0.21075448621553886</v>
      </c>
      <c r="AE257" s="29">
        <v>1</v>
      </c>
    </row>
    <row r="258" spans="2:31" x14ac:dyDescent="0.3">
      <c r="B258" s="27">
        <v>174</v>
      </c>
      <c r="C258" s="28" t="s">
        <v>737</v>
      </c>
      <c r="D258" s="28" t="s">
        <v>382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-2.7900000000000001E-2</v>
      </c>
      <c r="J258" s="28">
        <v>-3.7199999999999997E-2</v>
      </c>
      <c r="K258" s="29">
        <v>300</v>
      </c>
      <c r="L258" s="29">
        <v>475</v>
      </c>
      <c r="M258" s="30">
        <v>-46.265099999999997</v>
      </c>
      <c r="N258" s="30">
        <v>0.18552421052631579</v>
      </c>
      <c r="O258" s="29">
        <v>1</v>
      </c>
      <c r="R258" s="27">
        <v>174</v>
      </c>
      <c r="S258" s="28" t="s">
        <v>737</v>
      </c>
      <c r="T258" s="28" t="s">
        <v>382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-2.7900000000000001E-2</v>
      </c>
      <c r="Z258" s="28">
        <v>-3.7199999999999997E-2</v>
      </c>
      <c r="AA258" s="29">
        <v>300</v>
      </c>
      <c r="AB258" s="29">
        <v>475</v>
      </c>
      <c r="AC258" s="30">
        <v>-46.2866</v>
      </c>
      <c r="AD258" s="30">
        <v>0.1856104260651629</v>
      </c>
      <c r="AE258" s="29">
        <v>1</v>
      </c>
    </row>
    <row r="259" spans="2:31" x14ac:dyDescent="0.3">
      <c r="B259" s="27">
        <v>174</v>
      </c>
      <c r="C259" s="28" t="s">
        <v>738</v>
      </c>
      <c r="D259" s="28" t="s">
        <v>384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-2.7900000000000001E-2</v>
      </c>
      <c r="J259" s="28">
        <v>-3.7199999999999997E-2</v>
      </c>
      <c r="K259" s="29">
        <v>300</v>
      </c>
      <c r="L259" s="29">
        <v>475</v>
      </c>
      <c r="M259" s="30">
        <v>115.44199999999999</v>
      </c>
      <c r="N259" s="30">
        <v>0.46292531328320802</v>
      </c>
      <c r="O259" s="29">
        <v>1</v>
      </c>
      <c r="R259" s="27">
        <v>174</v>
      </c>
      <c r="S259" s="28" t="s">
        <v>738</v>
      </c>
      <c r="T259" s="28" t="s">
        <v>384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-2.7900000000000001E-2</v>
      </c>
      <c r="Z259" s="28">
        <v>-3.7199999999999997E-2</v>
      </c>
      <c r="AA259" s="29">
        <v>300</v>
      </c>
      <c r="AB259" s="29">
        <v>475</v>
      </c>
      <c r="AC259" s="30">
        <v>52.556899999999999</v>
      </c>
      <c r="AD259" s="30">
        <v>0.21075448621553886</v>
      </c>
      <c r="AE259" s="29">
        <v>1</v>
      </c>
    </row>
    <row r="260" spans="2:31" x14ac:dyDescent="0.3">
      <c r="B260" s="27">
        <v>175</v>
      </c>
      <c r="C260" s="28" t="s">
        <v>739</v>
      </c>
      <c r="D260" s="28" t="s">
        <v>382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-2.7900000000000001E-2</v>
      </c>
      <c r="J260" s="28">
        <v>-3.7199999999999997E-2</v>
      </c>
      <c r="K260" s="29">
        <v>300</v>
      </c>
      <c r="L260" s="29">
        <v>475</v>
      </c>
      <c r="M260" s="30">
        <v>-46.334099999999999</v>
      </c>
      <c r="N260" s="30">
        <v>0.18580090225563908</v>
      </c>
      <c r="O260" s="29">
        <v>1</v>
      </c>
      <c r="R260" s="27">
        <v>175</v>
      </c>
      <c r="S260" s="28" t="s">
        <v>739</v>
      </c>
      <c r="T260" s="28" t="s">
        <v>382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-2.7900000000000001E-2</v>
      </c>
      <c r="Z260" s="28">
        <v>-3.7199999999999997E-2</v>
      </c>
      <c r="AA260" s="29">
        <v>300</v>
      </c>
      <c r="AB260" s="29">
        <v>475</v>
      </c>
      <c r="AC260" s="30">
        <v>-46.421100000000003</v>
      </c>
      <c r="AD260" s="30">
        <v>0.18614977443609024</v>
      </c>
      <c r="AE260" s="29">
        <v>1</v>
      </c>
    </row>
    <row r="261" spans="2:31" x14ac:dyDescent="0.3">
      <c r="B261" s="27">
        <v>175</v>
      </c>
      <c r="C261" s="28" t="s">
        <v>740</v>
      </c>
      <c r="D261" s="28" t="s">
        <v>384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-2.7900000000000001E-2</v>
      </c>
      <c r="J261" s="28">
        <v>-3.7199999999999997E-2</v>
      </c>
      <c r="K261" s="29">
        <v>300</v>
      </c>
      <c r="L261" s="29">
        <v>475</v>
      </c>
      <c r="M261" s="30">
        <v>115.44199999999999</v>
      </c>
      <c r="N261" s="30">
        <v>0.46292531328320802</v>
      </c>
      <c r="O261" s="29">
        <v>1</v>
      </c>
      <c r="R261" s="27">
        <v>175</v>
      </c>
      <c r="S261" s="28" t="s">
        <v>740</v>
      </c>
      <c r="T261" s="28" t="s">
        <v>384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-2.7900000000000001E-2</v>
      </c>
      <c r="Z261" s="28">
        <v>-3.7199999999999997E-2</v>
      </c>
      <c r="AA261" s="29">
        <v>300</v>
      </c>
      <c r="AB261" s="29">
        <v>475</v>
      </c>
      <c r="AC261" s="30">
        <v>52.556899999999999</v>
      </c>
      <c r="AD261" s="30">
        <v>0.21075448621553886</v>
      </c>
      <c r="AE261" s="29">
        <v>1</v>
      </c>
    </row>
    <row r="262" spans="2:31" x14ac:dyDescent="0.3">
      <c r="B262" s="27">
        <v>176</v>
      </c>
      <c r="C262" s="28" t="s">
        <v>742</v>
      </c>
      <c r="D262" s="28" t="s">
        <v>382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-2.7900000000000001E-2</v>
      </c>
      <c r="J262" s="28">
        <v>-3.7199999999999997E-2</v>
      </c>
      <c r="K262" s="29">
        <v>300</v>
      </c>
      <c r="L262" s="29">
        <v>475</v>
      </c>
      <c r="M262" s="30">
        <v>-42.392600000000002</v>
      </c>
      <c r="N262" s="30">
        <v>0.16999538847117793</v>
      </c>
      <c r="O262" s="29">
        <v>1</v>
      </c>
      <c r="R262" s="27">
        <v>176</v>
      </c>
      <c r="S262" s="28" t="s">
        <v>742</v>
      </c>
      <c r="T262" s="28" t="s">
        <v>382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-2.7900000000000001E-2</v>
      </c>
      <c r="Z262" s="28">
        <v>-3.7199999999999997E-2</v>
      </c>
      <c r="AA262" s="29">
        <v>300</v>
      </c>
      <c r="AB262" s="29">
        <v>475</v>
      </c>
      <c r="AC262" s="30">
        <v>-42.354500000000002</v>
      </c>
      <c r="AD262" s="30">
        <v>0.16984260651629074</v>
      </c>
      <c r="AE262" s="29">
        <v>1</v>
      </c>
    </row>
    <row r="263" spans="2:31" x14ac:dyDescent="0.3">
      <c r="B263" s="27">
        <v>176</v>
      </c>
      <c r="C263" s="28" t="s">
        <v>743</v>
      </c>
      <c r="D263" s="28" t="s">
        <v>384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-2.7900000000000001E-2</v>
      </c>
      <c r="J263" s="28">
        <v>-3.7199999999999997E-2</v>
      </c>
      <c r="K263" s="29">
        <v>300</v>
      </c>
      <c r="L263" s="29">
        <v>475</v>
      </c>
      <c r="M263" s="30">
        <v>115.44199999999999</v>
      </c>
      <c r="N263" s="30">
        <v>0.46292531328320802</v>
      </c>
      <c r="O263" s="29">
        <v>1</v>
      </c>
      <c r="R263" s="27">
        <v>176</v>
      </c>
      <c r="S263" s="28" t="s">
        <v>743</v>
      </c>
      <c r="T263" s="28" t="s">
        <v>384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-2.7900000000000001E-2</v>
      </c>
      <c r="Z263" s="28">
        <v>-3.7199999999999997E-2</v>
      </c>
      <c r="AA263" s="29">
        <v>300</v>
      </c>
      <c r="AB263" s="29">
        <v>475</v>
      </c>
      <c r="AC263" s="30">
        <v>52.556899999999999</v>
      </c>
      <c r="AD263" s="30">
        <v>0.21075448621553886</v>
      </c>
      <c r="AE263" s="29">
        <v>1</v>
      </c>
    </row>
    <row r="264" spans="2:31" x14ac:dyDescent="0.3">
      <c r="B264" s="27">
        <v>150</v>
      </c>
      <c r="C264" s="28" t="s">
        <v>745</v>
      </c>
      <c r="D264" s="28" t="s">
        <v>382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-2.86E-2</v>
      </c>
      <c r="J264" s="28">
        <v>-3.8100000000000002E-2</v>
      </c>
      <c r="K264" s="29">
        <v>300</v>
      </c>
      <c r="L264" s="29">
        <v>475</v>
      </c>
      <c r="M264" s="30">
        <v>-7.0502000000000002</v>
      </c>
      <c r="N264" s="30">
        <v>2.8271478696741854E-2</v>
      </c>
      <c r="O264" s="29">
        <v>1</v>
      </c>
      <c r="R264" s="27">
        <v>150</v>
      </c>
      <c r="S264" s="28" t="s">
        <v>745</v>
      </c>
      <c r="T264" s="28" t="s">
        <v>382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-2.86E-2</v>
      </c>
      <c r="Z264" s="28">
        <v>-3.8100000000000002E-2</v>
      </c>
      <c r="AA264" s="29">
        <v>300</v>
      </c>
      <c r="AB264" s="29">
        <v>475</v>
      </c>
      <c r="AC264" s="30">
        <v>-7.5225999999999997</v>
      </c>
      <c r="AD264" s="30">
        <v>3.0165814536340849E-2</v>
      </c>
      <c r="AE264" s="29">
        <v>1</v>
      </c>
    </row>
    <row r="265" spans="2:31" x14ac:dyDescent="0.3">
      <c r="B265" s="27">
        <v>150</v>
      </c>
      <c r="C265" s="28" t="s">
        <v>746</v>
      </c>
      <c r="D265" s="28" t="s">
        <v>384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-2.86E-2</v>
      </c>
      <c r="J265" s="28">
        <v>-3.8100000000000002E-2</v>
      </c>
      <c r="K265" s="29">
        <v>300</v>
      </c>
      <c r="L265" s="29">
        <v>475</v>
      </c>
      <c r="M265" s="30">
        <v>115.44199999999999</v>
      </c>
      <c r="N265" s="30">
        <v>0.46292531328320802</v>
      </c>
      <c r="O265" s="29">
        <v>1</v>
      </c>
      <c r="R265" s="27">
        <v>150</v>
      </c>
      <c r="S265" s="28" t="s">
        <v>746</v>
      </c>
      <c r="T265" s="28" t="s">
        <v>384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-2.86E-2</v>
      </c>
      <c r="Z265" s="28">
        <v>-3.8100000000000002E-2</v>
      </c>
      <c r="AA265" s="29">
        <v>300</v>
      </c>
      <c r="AB265" s="29">
        <v>475</v>
      </c>
      <c r="AC265" s="30">
        <v>30.3461</v>
      </c>
      <c r="AD265" s="30">
        <v>0.12168862155388471</v>
      </c>
      <c r="AE265" s="29">
        <v>1</v>
      </c>
    </row>
    <row r="266" spans="2:31" x14ac:dyDescent="0.3">
      <c r="B266" s="27">
        <v>153</v>
      </c>
      <c r="C266" s="28" t="s">
        <v>748</v>
      </c>
      <c r="D266" s="28" t="s">
        <v>382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-5.2760999999999996</v>
      </c>
      <c r="N266" s="30">
        <v>2.1157293233082703E-2</v>
      </c>
      <c r="O266" s="29">
        <v>1</v>
      </c>
      <c r="R266" s="27">
        <v>153</v>
      </c>
      <c r="S266" s="28" t="s">
        <v>748</v>
      </c>
      <c r="T266" s="28" t="s">
        <v>382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-5.0289000000000001</v>
      </c>
      <c r="AD266" s="30">
        <v>2.0166015037593986E-2</v>
      </c>
      <c r="AE266" s="29">
        <v>1</v>
      </c>
    </row>
    <row r="267" spans="2:31" x14ac:dyDescent="0.3">
      <c r="B267" s="27">
        <v>153</v>
      </c>
      <c r="C267" s="28" t="s">
        <v>749</v>
      </c>
      <c r="D267" s="28" t="s">
        <v>384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95.229399999999998</v>
      </c>
      <c r="N267" s="30">
        <v>0.38187228070175439</v>
      </c>
      <c r="O267" s="29">
        <v>1</v>
      </c>
      <c r="R267" s="27">
        <v>153</v>
      </c>
      <c r="S267" s="28" t="s">
        <v>749</v>
      </c>
      <c r="T267" s="28" t="s">
        <v>384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30.3461</v>
      </c>
      <c r="AD267" s="30">
        <v>0.12168862155388471</v>
      </c>
      <c r="AE267" s="29">
        <v>1</v>
      </c>
    </row>
    <row r="268" spans="2:31" x14ac:dyDescent="0.3">
      <c r="B268" s="27">
        <v>156</v>
      </c>
      <c r="C268" s="28" t="s">
        <v>751</v>
      </c>
      <c r="D268" s="28" t="s">
        <v>382</v>
      </c>
      <c r="E268" s="28">
        <v>1E-4</v>
      </c>
      <c r="F268" s="28">
        <v>2.8500000000000001E-2</v>
      </c>
      <c r="G268" s="28">
        <v>3.7999999999999999E-2</v>
      </c>
      <c r="H268" s="28">
        <v>-1E-4</v>
      </c>
      <c r="I268" s="28">
        <v>-2.87E-2</v>
      </c>
      <c r="J268" s="28">
        <v>-3.8300000000000001E-2</v>
      </c>
      <c r="K268" s="29">
        <v>300</v>
      </c>
      <c r="L268" s="29">
        <v>475</v>
      </c>
      <c r="M268" s="30">
        <v>0.47770000000000001</v>
      </c>
      <c r="N268" s="30">
        <v>1.9155889724310777E-3</v>
      </c>
      <c r="O268" s="29">
        <v>1</v>
      </c>
      <c r="R268" s="27">
        <v>156</v>
      </c>
      <c r="S268" s="28" t="s">
        <v>751</v>
      </c>
      <c r="T268" s="28" t="s">
        <v>382</v>
      </c>
      <c r="U268" s="28">
        <v>1E-4</v>
      </c>
      <c r="V268" s="28">
        <v>2.8500000000000001E-2</v>
      </c>
      <c r="W268" s="28">
        <v>3.7999999999999999E-2</v>
      </c>
      <c r="X268" s="28">
        <v>-1E-4</v>
      </c>
      <c r="Y268" s="28">
        <v>-2.87E-2</v>
      </c>
      <c r="Z268" s="28">
        <v>-3.8300000000000001E-2</v>
      </c>
      <c r="AA268" s="29">
        <v>300</v>
      </c>
      <c r="AB268" s="29">
        <v>475</v>
      </c>
      <c r="AC268" s="30">
        <v>0.66900000000000004</v>
      </c>
      <c r="AD268" s="30">
        <v>2.6827067669172931E-3</v>
      </c>
      <c r="AE268" s="29">
        <v>1</v>
      </c>
    </row>
    <row r="269" spans="2:31" x14ac:dyDescent="0.3">
      <c r="B269" s="27">
        <v>156</v>
      </c>
      <c r="C269" s="28" t="s">
        <v>752</v>
      </c>
      <c r="D269" s="28" t="s">
        <v>384</v>
      </c>
      <c r="E269" s="28">
        <v>1E-4</v>
      </c>
      <c r="F269" s="28">
        <v>2.8500000000000001E-2</v>
      </c>
      <c r="G269" s="28">
        <v>3.7999999999999999E-2</v>
      </c>
      <c r="H269" s="28">
        <v>-1E-4</v>
      </c>
      <c r="I269" s="28">
        <v>-2.87E-2</v>
      </c>
      <c r="J269" s="28">
        <v>-3.8300000000000001E-2</v>
      </c>
      <c r="K269" s="29">
        <v>300</v>
      </c>
      <c r="L269" s="29">
        <v>475</v>
      </c>
      <c r="M269" s="30">
        <v>95.229399999999998</v>
      </c>
      <c r="N269" s="30">
        <v>0.38187228070175439</v>
      </c>
      <c r="O269" s="29">
        <v>1</v>
      </c>
      <c r="R269" s="27">
        <v>156</v>
      </c>
      <c r="S269" s="28" t="s">
        <v>752</v>
      </c>
      <c r="T269" s="28" t="s">
        <v>384</v>
      </c>
      <c r="U269" s="28">
        <v>1E-4</v>
      </c>
      <c r="V269" s="28">
        <v>2.8500000000000001E-2</v>
      </c>
      <c r="W269" s="28">
        <v>3.7999999999999999E-2</v>
      </c>
      <c r="X269" s="28">
        <v>-1E-4</v>
      </c>
      <c r="Y269" s="28">
        <v>-2.87E-2</v>
      </c>
      <c r="Z269" s="28">
        <v>-3.8300000000000001E-2</v>
      </c>
      <c r="AA269" s="29">
        <v>300</v>
      </c>
      <c r="AB269" s="29">
        <v>475</v>
      </c>
      <c r="AC269" s="30">
        <v>23.433800000000002</v>
      </c>
      <c r="AD269" s="30">
        <v>9.397012531328322E-2</v>
      </c>
      <c r="AE269" s="29">
        <v>1</v>
      </c>
    </row>
    <row r="270" spans="2:31" x14ac:dyDescent="0.3">
      <c r="B270" s="27">
        <v>159</v>
      </c>
      <c r="C270" s="28" t="s">
        <v>754</v>
      </c>
      <c r="D270" s="28" t="s">
        <v>382</v>
      </c>
      <c r="E270" s="28">
        <v>1E-4</v>
      </c>
      <c r="F270" s="28">
        <v>2.8500000000000001E-2</v>
      </c>
      <c r="G270" s="28">
        <v>3.7999999999999999E-2</v>
      </c>
      <c r="H270" s="28">
        <v>-1E-4</v>
      </c>
      <c r="I270" s="28">
        <v>-2.87E-2</v>
      </c>
      <c r="J270" s="28">
        <v>-3.8300000000000001E-2</v>
      </c>
      <c r="K270" s="29">
        <v>300</v>
      </c>
      <c r="L270" s="29">
        <v>475</v>
      </c>
      <c r="M270" s="30">
        <v>0.42459999999999998</v>
      </c>
      <c r="N270" s="30">
        <v>1.7026566416040098E-3</v>
      </c>
      <c r="O270" s="29">
        <v>1</v>
      </c>
      <c r="R270" s="27">
        <v>159</v>
      </c>
      <c r="S270" s="28" t="s">
        <v>754</v>
      </c>
      <c r="T270" s="28" t="s">
        <v>382</v>
      </c>
      <c r="U270" s="28">
        <v>1E-4</v>
      </c>
      <c r="V270" s="28">
        <v>2.8500000000000001E-2</v>
      </c>
      <c r="W270" s="28">
        <v>3.7999999999999999E-2</v>
      </c>
      <c r="X270" s="28">
        <v>-1E-4</v>
      </c>
      <c r="Y270" s="28">
        <v>-2.87E-2</v>
      </c>
      <c r="Z270" s="28">
        <v>-3.8300000000000001E-2</v>
      </c>
      <c r="AA270" s="29">
        <v>300</v>
      </c>
      <c r="AB270" s="29">
        <v>475</v>
      </c>
      <c r="AC270" s="30">
        <v>0.62549999999999994</v>
      </c>
      <c r="AD270" s="30">
        <v>2.5082706766917295E-3</v>
      </c>
      <c r="AE270" s="29">
        <v>1</v>
      </c>
    </row>
    <row r="271" spans="2:31" x14ac:dyDescent="0.3">
      <c r="B271" s="27">
        <v>159</v>
      </c>
      <c r="C271" s="28" t="s">
        <v>755</v>
      </c>
      <c r="D271" s="28" t="s">
        <v>384</v>
      </c>
      <c r="E271" s="28">
        <v>1E-4</v>
      </c>
      <c r="F271" s="28">
        <v>2.8500000000000001E-2</v>
      </c>
      <c r="G271" s="28">
        <v>3.7999999999999999E-2</v>
      </c>
      <c r="H271" s="28">
        <v>-1E-4</v>
      </c>
      <c r="I271" s="28">
        <v>-2.87E-2</v>
      </c>
      <c r="J271" s="28">
        <v>-3.8300000000000001E-2</v>
      </c>
      <c r="K271" s="29">
        <v>300</v>
      </c>
      <c r="L271" s="29">
        <v>475</v>
      </c>
      <c r="M271" s="30">
        <v>95.229399999999998</v>
      </c>
      <c r="N271" s="30">
        <v>0.38187228070175439</v>
      </c>
      <c r="O271" s="29">
        <v>1</v>
      </c>
      <c r="R271" s="27">
        <v>159</v>
      </c>
      <c r="S271" s="28" t="s">
        <v>755</v>
      </c>
      <c r="T271" s="28" t="s">
        <v>384</v>
      </c>
      <c r="U271" s="28">
        <v>1E-4</v>
      </c>
      <c r="V271" s="28">
        <v>2.8500000000000001E-2</v>
      </c>
      <c r="W271" s="28">
        <v>3.7999999999999999E-2</v>
      </c>
      <c r="X271" s="28">
        <v>-1E-4</v>
      </c>
      <c r="Y271" s="28">
        <v>-2.87E-2</v>
      </c>
      <c r="Z271" s="28">
        <v>-3.8300000000000001E-2</v>
      </c>
      <c r="AA271" s="29">
        <v>300</v>
      </c>
      <c r="AB271" s="29">
        <v>475</v>
      </c>
      <c r="AC271" s="30">
        <v>23.596599999999999</v>
      </c>
      <c r="AD271" s="30">
        <v>9.4622957393483698E-2</v>
      </c>
      <c r="AE271" s="29">
        <v>1</v>
      </c>
    </row>
    <row r="272" spans="2:31" x14ac:dyDescent="0.3">
      <c r="B272" s="27">
        <v>162</v>
      </c>
      <c r="C272" s="28" t="s">
        <v>757</v>
      </c>
      <c r="D272" s="28" t="s">
        <v>382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-5.4661999999999997</v>
      </c>
      <c r="N272" s="30">
        <v>2.1919598997493732E-2</v>
      </c>
      <c r="O272" s="29">
        <v>1</v>
      </c>
      <c r="R272" s="27">
        <v>162</v>
      </c>
      <c r="S272" s="28" t="s">
        <v>757</v>
      </c>
      <c r="T272" s="28" t="s">
        <v>382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-5.1821000000000002</v>
      </c>
      <c r="AD272" s="30">
        <v>2.0780350877192984E-2</v>
      </c>
      <c r="AE272" s="29">
        <v>1</v>
      </c>
    </row>
    <row r="273" spans="2:31" x14ac:dyDescent="0.3">
      <c r="B273" s="27">
        <v>162</v>
      </c>
      <c r="C273" s="28" t="s">
        <v>758</v>
      </c>
      <c r="D273" s="28" t="s">
        <v>384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95.532300000000006</v>
      </c>
      <c r="N273" s="30">
        <v>0.38308691729323308</v>
      </c>
      <c r="O273" s="29">
        <v>1</v>
      </c>
      <c r="R273" s="27">
        <v>162</v>
      </c>
      <c r="S273" s="28" t="s">
        <v>758</v>
      </c>
      <c r="T273" s="28" t="s">
        <v>384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23.596599999999999</v>
      </c>
      <c r="AD273" s="30">
        <v>9.4622957393483698E-2</v>
      </c>
      <c r="AE273" s="29">
        <v>1</v>
      </c>
    </row>
    <row r="274" spans="2:31" x14ac:dyDescent="0.3">
      <c r="B274" s="27">
        <v>165</v>
      </c>
      <c r="C274" s="28" t="s">
        <v>760</v>
      </c>
      <c r="D274" s="28" t="s">
        <v>382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-2.86E-2</v>
      </c>
      <c r="J274" s="28">
        <v>-3.8100000000000002E-2</v>
      </c>
      <c r="K274" s="29">
        <v>300</v>
      </c>
      <c r="L274" s="29">
        <v>475</v>
      </c>
      <c r="M274" s="30">
        <v>-6.3080999999999996</v>
      </c>
      <c r="N274" s="30">
        <v>2.5295639097744359E-2</v>
      </c>
      <c r="O274" s="29">
        <v>1</v>
      </c>
      <c r="R274" s="27">
        <v>165</v>
      </c>
      <c r="S274" s="28" t="s">
        <v>760</v>
      </c>
      <c r="T274" s="28" t="s">
        <v>382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-2.86E-2</v>
      </c>
      <c r="Z274" s="28">
        <v>-3.8100000000000002E-2</v>
      </c>
      <c r="AA274" s="29">
        <v>300</v>
      </c>
      <c r="AB274" s="29">
        <v>475</v>
      </c>
      <c r="AC274" s="30">
        <v>-6.9063999999999997</v>
      </c>
      <c r="AD274" s="30">
        <v>2.7694837092731829E-2</v>
      </c>
      <c r="AE274" s="29">
        <v>1</v>
      </c>
    </row>
    <row r="275" spans="2:31" x14ac:dyDescent="0.3">
      <c r="B275" s="27">
        <v>165</v>
      </c>
      <c r="C275" s="28" t="s">
        <v>761</v>
      </c>
      <c r="D275" s="28" t="s">
        <v>384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-2.86E-2</v>
      </c>
      <c r="J275" s="28">
        <v>-3.8100000000000002E-2</v>
      </c>
      <c r="K275" s="29">
        <v>300</v>
      </c>
      <c r="L275" s="29">
        <v>475</v>
      </c>
      <c r="M275" s="30">
        <v>95.532300000000006</v>
      </c>
      <c r="N275" s="30">
        <v>0.38308691729323308</v>
      </c>
      <c r="O275" s="29">
        <v>1</v>
      </c>
      <c r="R275" s="27">
        <v>165</v>
      </c>
      <c r="S275" s="28" t="s">
        <v>761</v>
      </c>
      <c r="T275" s="28" t="s">
        <v>384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-2.86E-2</v>
      </c>
      <c r="Z275" s="28">
        <v>-3.8100000000000002E-2</v>
      </c>
      <c r="AA275" s="29">
        <v>300</v>
      </c>
      <c r="AB275" s="29">
        <v>475</v>
      </c>
      <c r="AC275" s="30">
        <v>30.930199999999999</v>
      </c>
      <c r="AD275" s="30">
        <v>0.12403087719298246</v>
      </c>
      <c r="AE275" s="29">
        <v>1</v>
      </c>
    </row>
    <row r="276" spans="2:31" x14ac:dyDescent="0.3">
      <c r="B276" s="27">
        <v>177</v>
      </c>
      <c r="C276" s="28" t="s">
        <v>763</v>
      </c>
      <c r="D276" s="28" t="s">
        <v>382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-2.7900000000000001E-2</v>
      </c>
      <c r="J276" s="28">
        <v>-3.7199999999999997E-2</v>
      </c>
      <c r="K276" s="29">
        <v>300</v>
      </c>
      <c r="L276" s="29">
        <v>475</v>
      </c>
      <c r="M276" s="30">
        <v>-47.308300000000003</v>
      </c>
      <c r="N276" s="30">
        <v>0.1897074686716792</v>
      </c>
      <c r="O276" s="29">
        <v>1</v>
      </c>
      <c r="R276" s="27">
        <v>177</v>
      </c>
      <c r="S276" s="28" t="s">
        <v>763</v>
      </c>
      <c r="T276" s="28" t="s">
        <v>382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-2.7900000000000001E-2</v>
      </c>
      <c r="Z276" s="28">
        <v>-3.7199999999999997E-2</v>
      </c>
      <c r="AA276" s="29">
        <v>300</v>
      </c>
      <c r="AB276" s="29">
        <v>475</v>
      </c>
      <c r="AC276" s="30">
        <v>-47.411700000000003</v>
      </c>
      <c r="AD276" s="30">
        <v>0.19012210526315793</v>
      </c>
      <c r="AE276" s="29">
        <v>1</v>
      </c>
    </row>
    <row r="277" spans="2:31" x14ac:dyDescent="0.3">
      <c r="B277" s="27">
        <v>177</v>
      </c>
      <c r="C277" s="28" t="s">
        <v>764</v>
      </c>
      <c r="D277" s="28" t="s">
        <v>384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-2.7900000000000001E-2</v>
      </c>
      <c r="J277" s="28">
        <v>-3.7199999999999997E-2</v>
      </c>
      <c r="K277" s="29">
        <v>300</v>
      </c>
      <c r="L277" s="29">
        <v>475</v>
      </c>
      <c r="M277" s="30">
        <v>95.532300000000006</v>
      </c>
      <c r="N277" s="30">
        <v>0.38308691729323308</v>
      </c>
      <c r="O277" s="29">
        <v>1</v>
      </c>
      <c r="R277" s="27">
        <v>177</v>
      </c>
      <c r="S277" s="28" t="s">
        <v>764</v>
      </c>
      <c r="T277" s="28" t="s">
        <v>384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-2.7900000000000001E-2</v>
      </c>
      <c r="Z277" s="28">
        <v>-3.7199999999999997E-2</v>
      </c>
      <c r="AA277" s="29">
        <v>300</v>
      </c>
      <c r="AB277" s="29">
        <v>475</v>
      </c>
      <c r="AC277" s="30">
        <v>30.930199999999999</v>
      </c>
      <c r="AD277" s="30">
        <v>0.12403087719298246</v>
      </c>
      <c r="AE277" s="29">
        <v>1</v>
      </c>
    </row>
    <row r="278" spans="2:31" x14ac:dyDescent="0.3">
      <c r="B278" s="27">
        <v>178</v>
      </c>
      <c r="C278" s="28" t="s">
        <v>766</v>
      </c>
      <c r="D278" s="28" t="s">
        <v>382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-2.7900000000000001E-2</v>
      </c>
      <c r="J278" s="28">
        <v>-3.7199999999999997E-2</v>
      </c>
      <c r="K278" s="29">
        <v>300</v>
      </c>
      <c r="L278" s="29">
        <v>475</v>
      </c>
      <c r="M278" s="30">
        <v>-41.758299999999998</v>
      </c>
      <c r="N278" s="30">
        <v>0.16745182957393481</v>
      </c>
      <c r="O278" s="29">
        <v>1</v>
      </c>
      <c r="R278" s="27">
        <v>178</v>
      </c>
      <c r="S278" s="28" t="s">
        <v>766</v>
      </c>
      <c r="T278" s="28" t="s">
        <v>382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-2.7900000000000001E-2</v>
      </c>
      <c r="Z278" s="28">
        <v>-3.7199999999999997E-2</v>
      </c>
      <c r="AA278" s="29">
        <v>300</v>
      </c>
      <c r="AB278" s="29">
        <v>475</v>
      </c>
      <c r="AC278" s="30">
        <v>-41.753599999999999</v>
      </c>
      <c r="AD278" s="30">
        <v>0.16743298245614036</v>
      </c>
      <c r="AE278" s="29">
        <v>1</v>
      </c>
    </row>
    <row r="279" spans="2:31" x14ac:dyDescent="0.3">
      <c r="B279" s="27">
        <v>178</v>
      </c>
      <c r="C279" s="28" t="s">
        <v>767</v>
      </c>
      <c r="D279" s="28" t="s">
        <v>384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-2.7900000000000001E-2</v>
      </c>
      <c r="J279" s="28">
        <v>-3.7199999999999997E-2</v>
      </c>
      <c r="K279" s="29">
        <v>300</v>
      </c>
      <c r="L279" s="29">
        <v>475</v>
      </c>
      <c r="M279" s="30">
        <v>95.532300000000006</v>
      </c>
      <c r="N279" s="30">
        <v>0.38308691729323308</v>
      </c>
      <c r="O279" s="29">
        <v>1</v>
      </c>
      <c r="R279" s="27">
        <v>178</v>
      </c>
      <c r="S279" s="28" t="s">
        <v>767</v>
      </c>
      <c r="T279" s="28" t="s">
        <v>384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-2.7900000000000001E-2</v>
      </c>
      <c r="Z279" s="28">
        <v>-3.7199999999999997E-2</v>
      </c>
      <c r="AA279" s="29">
        <v>300</v>
      </c>
      <c r="AB279" s="29">
        <v>475</v>
      </c>
      <c r="AC279" s="30">
        <v>30.930199999999999</v>
      </c>
      <c r="AD279" s="30">
        <v>0.12403087719298246</v>
      </c>
      <c r="AE279" s="29">
        <v>1</v>
      </c>
    </row>
    <row r="280" spans="2:31" x14ac:dyDescent="0.3">
      <c r="B280" s="27">
        <v>179</v>
      </c>
      <c r="C280" s="28" t="s">
        <v>768</v>
      </c>
      <c r="D280" s="28" t="s">
        <v>382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-2.7900000000000001E-2</v>
      </c>
      <c r="J280" s="28">
        <v>-3.7199999999999997E-2</v>
      </c>
      <c r="K280" s="29">
        <v>300</v>
      </c>
      <c r="L280" s="29">
        <v>475</v>
      </c>
      <c r="M280" s="30">
        <v>-46.996000000000002</v>
      </c>
      <c r="N280" s="30">
        <v>0.18845513784461154</v>
      </c>
      <c r="O280" s="29">
        <v>1</v>
      </c>
      <c r="R280" s="27">
        <v>179</v>
      </c>
      <c r="S280" s="28" t="s">
        <v>768</v>
      </c>
      <c r="T280" s="28" t="s">
        <v>382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-2.7900000000000001E-2</v>
      </c>
      <c r="Z280" s="28">
        <v>-3.7199999999999997E-2</v>
      </c>
      <c r="AA280" s="29">
        <v>300</v>
      </c>
      <c r="AB280" s="29">
        <v>475</v>
      </c>
      <c r="AC280" s="30">
        <v>-47.037599999999998</v>
      </c>
      <c r="AD280" s="30">
        <v>0.18862195488721803</v>
      </c>
      <c r="AE280" s="29">
        <v>1</v>
      </c>
    </row>
    <row r="281" spans="2:31" x14ac:dyDescent="0.3">
      <c r="B281" s="27">
        <v>179</v>
      </c>
      <c r="C281" s="28" t="s">
        <v>769</v>
      </c>
      <c r="D281" s="28" t="s">
        <v>384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-2.7900000000000001E-2</v>
      </c>
      <c r="J281" s="28">
        <v>-3.7199999999999997E-2</v>
      </c>
      <c r="K281" s="29">
        <v>300</v>
      </c>
      <c r="L281" s="29">
        <v>475</v>
      </c>
      <c r="M281" s="30">
        <v>95.532300000000006</v>
      </c>
      <c r="N281" s="30">
        <v>0.38308691729323308</v>
      </c>
      <c r="O281" s="29">
        <v>1</v>
      </c>
      <c r="R281" s="27">
        <v>179</v>
      </c>
      <c r="S281" s="28" t="s">
        <v>769</v>
      </c>
      <c r="T281" s="28" t="s">
        <v>384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-2.7900000000000001E-2</v>
      </c>
      <c r="Z281" s="28">
        <v>-3.7199999999999997E-2</v>
      </c>
      <c r="AA281" s="29">
        <v>300</v>
      </c>
      <c r="AB281" s="29">
        <v>475</v>
      </c>
      <c r="AC281" s="30">
        <v>30.930199999999999</v>
      </c>
      <c r="AD281" s="30">
        <v>0.12403087719298246</v>
      </c>
      <c r="AE281" s="29">
        <v>1</v>
      </c>
    </row>
    <row r="282" spans="2:31" x14ac:dyDescent="0.3">
      <c r="B282" s="27">
        <v>180</v>
      </c>
      <c r="C282" s="28" t="s">
        <v>770</v>
      </c>
      <c r="D282" s="28" t="s">
        <v>382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-2.7900000000000001E-2</v>
      </c>
      <c r="J282" s="28">
        <v>-3.7199999999999997E-2</v>
      </c>
      <c r="K282" s="29">
        <v>300</v>
      </c>
      <c r="L282" s="29">
        <v>475</v>
      </c>
      <c r="M282" s="30">
        <v>-47.075899999999997</v>
      </c>
      <c r="N282" s="30">
        <v>0.18877553884711776</v>
      </c>
      <c r="O282" s="29">
        <v>1</v>
      </c>
      <c r="R282" s="27">
        <v>180</v>
      </c>
      <c r="S282" s="28" t="s">
        <v>770</v>
      </c>
      <c r="T282" s="28" t="s">
        <v>382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-2.7900000000000001E-2</v>
      </c>
      <c r="Z282" s="28">
        <v>-3.7199999999999997E-2</v>
      </c>
      <c r="AA282" s="29">
        <v>300</v>
      </c>
      <c r="AB282" s="29">
        <v>475</v>
      </c>
      <c r="AC282" s="30">
        <v>-47.150799999999997</v>
      </c>
      <c r="AD282" s="30">
        <v>0.18907588972431075</v>
      </c>
      <c r="AE282" s="29">
        <v>1</v>
      </c>
    </row>
    <row r="283" spans="2:31" x14ac:dyDescent="0.3">
      <c r="B283" s="27">
        <v>180</v>
      </c>
      <c r="C283" s="28" t="s">
        <v>771</v>
      </c>
      <c r="D283" s="28" t="s">
        <v>384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-2.7900000000000001E-2</v>
      </c>
      <c r="J283" s="28">
        <v>-3.7199999999999997E-2</v>
      </c>
      <c r="K283" s="29">
        <v>300</v>
      </c>
      <c r="L283" s="29">
        <v>475</v>
      </c>
      <c r="M283" s="30">
        <v>95.532300000000006</v>
      </c>
      <c r="N283" s="30">
        <v>0.38308691729323308</v>
      </c>
      <c r="O283" s="29">
        <v>1</v>
      </c>
      <c r="R283" s="27">
        <v>180</v>
      </c>
      <c r="S283" s="28" t="s">
        <v>771</v>
      </c>
      <c r="T283" s="28" t="s">
        <v>384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-2.7900000000000001E-2</v>
      </c>
      <c r="Z283" s="28">
        <v>-3.7199999999999997E-2</v>
      </c>
      <c r="AA283" s="29">
        <v>300</v>
      </c>
      <c r="AB283" s="29">
        <v>475</v>
      </c>
      <c r="AC283" s="30">
        <v>30.930199999999999</v>
      </c>
      <c r="AD283" s="30">
        <v>0.12403087719298246</v>
      </c>
      <c r="AE283" s="29">
        <v>1</v>
      </c>
    </row>
    <row r="284" spans="2:31" x14ac:dyDescent="0.3">
      <c r="B284" s="27">
        <v>181</v>
      </c>
      <c r="C284" s="28" t="s">
        <v>773</v>
      </c>
      <c r="D284" s="28" t="s">
        <v>382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-2.7900000000000001E-2</v>
      </c>
      <c r="J284" s="28">
        <v>-3.7199999999999997E-2</v>
      </c>
      <c r="K284" s="29">
        <v>300</v>
      </c>
      <c r="L284" s="29">
        <v>475</v>
      </c>
      <c r="M284" s="30">
        <v>-42.314900000000002</v>
      </c>
      <c r="N284" s="30">
        <v>0.16968380952380954</v>
      </c>
      <c r="O284" s="29">
        <v>1</v>
      </c>
      <c r="R284" s="27">
        <v>181</v>
      </c>
      <c r="S284" s="28" t="s">
        <v>773</v>
      </c>
      <c r="T284" s="28" t="s">
        <v>382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-2.7900000000000001E-2</v>
      </c>
      <c r="Z284" s="28">
        <v>-3.7199999999999997E-2</v>
      </c>
      <c r="AA284" s="29">
        <v>300</v>
      </c>
      <c r="AB284" s="29">
        <v>475</v>
      </c>
      <c r="AC284" s="30">
        <v>-42.293399999999998</v>
      </c>
      <c r="AD284" s="30">
        <v>0.16959759398496241</v>
      </c>
      <c r="AE284" s="29">
        <v>1</v>
      </c>
    </row>
    <row r="285" spans="2:31" x14ac:dyDescent="0.3">
      <c r="B285" s="27">
        <v>181</v>
      </c>
      <c r="C285" s="28" t="s">
        <v>774</v>
      </c>
      <c r="D285" s="28" t="s">
        <v>384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-2.7900000000000001E-2</v>
      </c>
      <c r="J285" s="28">
        <v>-3.7199999999999997E-2</v>
      </c>
      <c r="K285" s="29">
        <v>300</v>
      </c>
      <c r="L285" s="29">
        <v>475</v>
      </c>
      <c r="M285" s="30">
        <v>95.532300000000006</v>
      </c>
      <c r="N285" s="30">
        <v>0.38308691729323308</v>
      </c>
      <c r="O285" s="29">
        <v>1</v>
      </c>
      <c r="R285" s="27">
        <v>181</v>
      </c>
      <c r="S285" s="28" t="s">
        <v>774</v>
      </c>
      <c r="T285" s="28" t="s">
        <v>384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-2.7900000000000001E-2</v>
      </c>
      <c r="Z285" s="28">
        <v>-3.7199999999999997E-2</v>
      </c>
      <c r="AA285" s="29">
        <v>300</v>
      </c>
      <c r="AB285" s="29">
        <v>475</v>
      </c>
      <c r="AC285" s="30">
        <v>30.930199999999999</v>
      </c>
      <c r="AD285" s="30">
        <v>0.12403087719298246</v>
      </c>
      <c r="AE285" s="29">
        <v>1</v>
      </c>
    </row>
    <row r="286" spans="2:31" x14ac:dyDescent="0.3">
      <c r="B286" s="27">
        <v>151</v>
      </c>
      <c r="C286" s="28" t="s">
        <v>776</v>
      </c>
      <c r="D286" s="28" t="s">
        <v>382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-2.86E-2</v>
      </c>
      <c r="J286" s="28">
        <v>-3.8100000000000002E-2</v>
      </c>
      <c r="K286" s="29">
        <v>300</v>
      </c>
      <c r="L286" s="29">
        <v>475</v>
      </c>
      <c r="M286" s="30">
        <v>-4.5631000000000004</v>
      </c>
      <c r="N286" s="30">
        <v>1.8298145363408524E-2</v>
      </c>
      <c r="O286" s="29">
        <v>1</v>
      </c>
      <c r="R286" s="27">
        <v>151</v>
      </c>
      <c r="S286" s="28" t="s">
        <v>776</v>
      </c>
      <c r="T286" s="28" t="s">
        <v>382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-2.86E-2</v>
      </c>
      <c r="Z286" s="28">
        <v>-3.8100000000000002E-2</v>
      </c>
      <c r="AA286" s="29">
        <v>300</v>
      </c>
      <c r="AB286" s="29">
        <v>475</v>
      </c>
      <c r="AC286" s="30">
        <v>-4.5201000000000002</v>
      </c>
      <c r="AD286" s="30">
        <v>1.8125714285714287E-2</v>
      </c>
      <c r="AE286" s="29">
        <v>1</v>
      </c>
    </row>
    <row r="287" spans="2:31" x14ac:dyDescent="0.3">
      <c r="B287" s="27">
        <v>151</v>
      </c>
      <c r="C287" s="28" t="s">
        <v>777</v>
      </c>
      <c r="D287" s="28" t="s">
        <v>384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-2.86E-2</v>
      </c>
      <c r="J287" s="28">
        <v>-3.8100000000000002E-2</v>
      </c>
      <c r="K287" s="29">
        <v>300</v>
      </c>
      <c r="L287" s="29">
        <v>475</v>
      </c>
      <c r="M287" s="30">
        <v>95.532300000000006</v>
      </c>
      <c r="N287" s="30">
        <v>0.38308691729323308</v>
      </c>
      <c r="O287" s="29">
        <v>1</v>
      </c>
      <c r="R287" s="27">
        <v>151</v>
      </c>
      <c r="S287" s="28" t="s">
        <v>777</v>
      </c>
      <c r="T287" s="28" t="s">
        <v>384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-2.86E-2</v>
      </c>
      <c r="Z287" s="28">
        <v>-3.8100000000000002E-2</v>
      </c>
      <c r="AA287" s="29">
        <v>300</v>
      </c>
      <c r="AB287" s="29">
        <v>475</v>
      </c>
      <c r="AC287" s="30">
        <v>30.930199999999999</v>
      </c>
      <c r="AD287" s="30">
        <v>0.12403087719298246</v>
      </c>
      <c r="AE287" s="29">
        <v>1</v>
      </c>
    </row>
    <row r="288" spans="2:31" x14ac:dyDescent="0.3">
      <c r="B288" s="27">
        <v>154</v>
      </c>
      <c r="C288" s="28" t="s">
        <v>779</v>
      </c>
      <c r="D288" s="28" t="s">
        <v>382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-3.7061999999999999</v>
      </c>
      <c r="N288" s="30">
        <v>1.4861954887218044E-2</v>
      </c>
      <c r="O288" s="29">
        <v>1</v>
      </c>
      <c r="R288" s="27">
        <v>154</v>
      </c>
      <c r="S288" s="28" t="s">
        <v>779</v>
      </c>
      <c r="T288" s="28" t="s">
        <v>382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-3.4842</v>
      </c>
      <c r="AD288" s="30">
        <v>1.3971729323308269E-2</v>
      </c>
      <c r="AE288" s="29">
        <v>1</v>
      </c>
    </row>
    <row r="289" spans="2:31" x14ac:dyDescent="0.3">
      <c r="B289" s="27">
        <v>154</v>
      </c>
      <c r="C289" s="28" t="s">
        <v>780</v>
      </c>
      <c r="D289" s="28" t="s">
        <v>384</v>
      </c>
      <c r="E289" s="28">
        <v>1E-4</v>
      </c>
      <c r="F289" s="28">
        <v>2.8500000000000001E-2</v>
      </c>
      <c r="G289" s="28">
        <v>3.7999999999999999E-2</v>
      </c>
      <c r="H289" s="28">
        <v>-1E-4</v>
      </c>
      <c r="I289" s="28">
        <v>-2.87E-2</v>
      </c>
      <c r="J289" s="28">
        <v>-3.8300000000000001E-2</v>
      </c>
      <c r="K289" s="29">
        <v>300</v>
      </c>
      <c r="L289" s="29">
        <v>475</v>
      </c>
      <c r="M289" s="30">
        <v>95.532300000000006</v>
      </c>
      <c r="N289" s="30">
        <v>0.38308691729323308</v>
      </c>
      <c r="O289" s="29">
        <v>1</v>
      </c>
      <c r="R289" s="27">
        <v>154</v>
      </c>
      <c r="S289" s="28" t="s">
        <v>780</v>
      </c>
      <c r="T289" s="28" t="s">
        <v>384</v>
      </c>
      <c r="U289" s="28">
        <v>1E-4</v>
      </c>
      <c r="V289" s="28">
        <v>2.8500000000000001E-2</v>
      </c>
      <c r="W289" s="28">
        <v>3.7999999999999999E-2</v>
      </c>
      <c r="X289" s="28">
        <v>-1E-4</v>
      </c>
      <c r="Y289" s="28">
        <v>-2.87E-2</v>
      </c>
      <c r="Z289" s="28">
        <v>-3.8300000000000001E-2</v>
      </c>
      <c r="AA289" s="29">
        <v>300</v>
      </c>
      <c r="AB289" s="29">
        <v>475</v>
      </c>
      <c r="AC289" s="30">
        <v>30.930199999999999</v>
      </c>
      <c r="AD289" s="30">
        <v>0.12403087719298246</v>
      </c>
      <c r="AE289" s="29">
        <v>1</v>
      </c>
    </row>
    <row r="290" spans="2:31" x14ac:dyDescent="0.3">
      <c r="B290" s="27">
        <v>157</v>
      </c>
      <c r="C290" s="28" t="s">
        <v>782</v>
      </c>
      <c r="D290" s="28" t="s">
        <v>382</v>
      </c>
      <c r="E290" s="28">
        <v>1E-4</v>
      </c>
      <c r="F290" s="28">
        <v>2.8500000000000001E-2</v>
      </c>
      <c r="G290" s="28">
        <v>3.7999999999999999E-2</v>
      </c>
      <c r="H290" s="28">
        <v>-1E-4</v>
      </c>
      <c r="I290" s="28">
        <v>-2.87E-2</v>
      </c>
      <c r="J290" s="28">
        <v>-3.8300000000000001E-2</v>
      </c>
      <c r="K290" s="29">
        <v>300</v>
      </c>
      <c r="L290" s="29">
        <v>475</v>
      </c>
      <c r="M290" s="30">
        <v>-3.3494000000000002</v>
      </c>
      <c r="N290" s="30">
        <v>1.3431177944862156E-2</v>
      </c>
      <c r="O290" s="29">
        <v>1</v>
      </c>
      <c r="R290" s="27">
        <v>157</v>
      </c>
      <c r="S290" s="28" t="s">
        <v>782</v>
      </c>
      <c r="T290" s="28" t="s">
        <v>382</v>
      </c>
      <c r="U290" s="28">
        <v>1E-4</v>
      </c>
      <c r="V290" s="28">
        <v>2.8500000000000001E-2</v>
      </c>
      <c r="W290" s="28">
        <v>3.7999999999999999E-2</v>
      </c>
      <c r="X290" s="28">
        <v>-1E-4</v>
      </c>
      <c r="Y290" s="28">
        <v>-2.87E-2</v>
      </c>
      <c r="Z290" s="28">
        <v>-3.8300000000000001E-2</v>
      </c>
      <c r="AA290" s="29">
        <v>300</v>
      </c>
      <c r="AB290" s="29">
        <v>475</v>
      </c>
      <c r="AC290" s="30">
        <v>-3.1991000000000001</v>
      </c>
      <c r="AD290" s="30">
        <v>1.2828471177944861E-2</v>
      </c>
      <c r="AE290" s="29">
        <v>1</v>
      </c>
    </row>
    <row r="291" spans="2:31" x14ac:dyDescent="0.3">
      <c r="B291" s="27">
        <v>157</v>
      </c>
      <c r="C291" s="28" t="s">
        <v>783</v>
      </c>
      <c r="D291" s="28" t="s">
        <v>384</v>
      </c>
      <c r="E291" s="28">
        <v>1E-4</v>
      </c>
      <c r="F291" s="28">
        <v>2.8500000000000001E-2</v>
      </c>
      <c r="G291" s="28">
        <v>3.7999999999999999E-2</v>
      </c>
      <c r="H291" s="28">
        <v>-1E-4</v>
      </c>
      <c r="I291" s="28">
        <v>-2.87E-2</v>
      </c>
      <c r="J291" s="28">
        <v>-3.8300000000000001E-2</v>
      </c>
      <c r="K291" s="29">
        <v>300</v>
      </c>
      <c r="L291" s="29">
        <v>475</v>
      </c>
      <c r="M291" s="30">
        <v>95.532300000000006</v>
      </c>
      <c r="N291" s="30">
        <v>0.38308691729323308</v>
      </c>
      <c r="O291" s="29">
        <v>1</v>
      </c>
      <c r="R291" s="27">
        <v>157</v>
      </c>
      <c r="S291" s="28" t="s">
        <v>783</v>
      </c>
      <c r="T291" s="28" t="s">
        <v>384</v>
      </c>
      <c r="U291" s="28">
        <v>1E-4</v>
      </c>
      <c r="V291" s="28">
        <v>2.8500000000000001E-2</v>
      </c>
      <c r="W291" s="28">
        <v>3.7999999999999999E-2</v>
      </c>
      <c r="X291" s="28">
        <v>-1E-4</v>
      </c>
      <c r="Y291" s="28">
        <v>-2.87E-2</v>
      </c>
      <c r="Z291" s="28">
        <v>-3.8300000000000001E-2</v>
      </c>
      <c r="AA291" s="29">
        <v>300</v>
      </c>
      <c r="AB291" s="29">
        <v>475</v>
      </c>
      <c r="AC291" s="30">
        <v>30.930199999999999</v>
      </c>
      <c r="AD291" s="30">
        <v>0.12403087719298246</v>
      </c>
      <c r="AE291" s="29">
        <v>1</v>
      </c>
    </row>
    <row r="292" spans="2:31" x14ac:dyDescent="0.3">
      <c r="B292" s="27">
        <v>160</v>
      </c>
      <c r="C292" s="28" t="s">
        <v>785</v>
      </c>
      <c r="D292" s="28" t="s">
        <v>382</v>
      </c>
      <c r="E292" s="28">
        <v>1E-4</v>
      </c>
      <c r="F292" s="28">
        <v>2.8500000000000001E-2</v>
      </c>
      <c r="G292" s="28">
        <v>3.7999999999999999E-2</v>
      </c>
      <c r="H292" s="28">
        <v>-1E-4</v>
      </c>
      <c r="I292" s="28">
        <v>-2.87E-2</v>
      </c>
      <c r="J292" s="28">
        <v>-3.8300000000000001E-2</v>
      </c>
      <c r="K292" s="29">
        <v>300</v>
      </c>
      <c r="L292" s="29">
        <v>475</v>
      </c>
      <c r="M292" s="30">
        <v>-3.3906000000000001</v>
      </c>
      <c r="N292" s="30">
        <v>1.3596390977443609E-2</v>
      </c>
      <c r="O292" s="29">
        <v>1</v>
      </c>
      <c r="R292" s="27">
        <v>160</v>
      </c>
      <c r="S292" s="28" t="s">
        <v>785</v>
      </c>
      <c r="T292" s="28" t="s">
        <v>382</v>
      </c>
      <c r="U292" s="28">
        <v>1E-4</v>
      </c>
      <c r="V292" s="28">
        <v>2.8500000000000001E-2</v>
      </c>
      <c r="W292" s="28">
        <v>3.7999999999999999E-2</v>
      </c>
      <c r="X292" s="28">
        <v>-1E-4</v>
      </c>
      <c r="Y292" s="28">
        <v>-2.87E-2</v>
      </c>
      <c r="Z292" s="28">
        <v>-3.8300000000000001E-2</v>
      </c>
      <c r="AA292" s="29">
        <v>300</v>
      </c>
      <c r="AB292" s="29">
        <v>475</v>
      </c>
      <c r="AC292" s="30">
        <v>-3.2290999999999999</v>
      </c>
      <c r="AD292" s="30">
        <v>1.2948771929824561E-2</v>
      </c>
      <c r="AE292" s="29">
        <v>1</v>
      </c>
    </row>
    <row r="293" spans="2:31" x14ac:dyDescent="0.3">
      <c r="B293" s="27">
        <v>160</v>
      </c>
      <c r="C293" s="28" t="s">
        <v>786</v>
      </c>
      <c r="D293" s="28" t="s">
        <v>384</v>
      </c>
      <c r="E293" s="28">
        <v>1E-4</v>
      </c>
      <c r="F293" s="28">
        <v>2.8500000000000001E-2</v>
      </c>
      <c r="G293" s="28">
        <v>3.7999999999999999E-2</v>
      </c>
      <c r="H293" s="28">
        <v>-1E-4</v>
      </c>
      <c r="I293" s="28">
        <v>-2.87E-2</v>
      </c>
      <c r="J293" s="28">
        <v>-3.8300000000000001E-2</v>
      </c>
      <c r="K293" s="29">
        <v>300</v>
      </c>
      <c r="L293" s="29">
        <v>475</v>
      </c>
      <c r="M293" s="30">
        <v>95.532300000000006</v>
      </c>
      <c r="N293" s="30">
        <v>0.38308691729323308</v>
      </c>
      <c r="O293" s="29">
        <v>1</v>
      </c>
      <c r="R293" s="27">
        <v>160</v>
      </c>
      <c r="S293" s="28" t="s">
        <v>786</v>
      </c>
      <c r="T293" s="28" t="s">
        <v>384</v>
      </c>
      <c r="U293" s="28">
        <v>1E-4</v>
      </c>
      <c r="V293" s="28">
        <v>2.8500000000000001E-2</v>
      </c>
      <c r="W293" s="28">
        <v>3.7999999999999999E-2</v>
      </c>
      <c r="X293" s="28">
        <v>-1E-4</v>
      </c>
      <c r="Y293" s="28">
        <v>-2.87E-2</v>
      </c>
      <c r="Z293" s="28">
        <v>-3.8300000000000001E-2</v>
      </c>
      <c r="AA293" s="29">
        <v>300</v>
      </c>
      <c r="AB293" s="29">
        <v>475</v>
      </c>
      <c r="AC293" s="30">
        <v>30.930199999999999</v>
      </c>
      <c r="AD293" s="30">
        <v>0.12403087719298246</v>
      </c>
      <c r="AE293" s="29">
        <v>1</v>
      </c>
    </row>
    <row r="294" spans="2:31" x14ac:dyDescent="0.3">
      <c r="B294" s="27">
        <v>163</v>
      </c>
      <c r="C294" s="28" t="s">
        <v>788</v>
      </c>
      <c r="D294" s="28" t="s">
        <v>382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-3.8327</v>
      </c>
      <c r="N294" s="30">
        <v>1.536922305764411E-2</v>
      </c>
      <c r="O294" s="29">
        <v>1</v>
      </c>
      <c r="R294" s="27">
        <v>163</v>
      </c>
      <c r="S294" s="28" t="s">
        <v>788</v>
      </c>
      <c r="T294" s="28" t="s">
        <v>382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-3.5691999999999999</v>
      </c>
      <c r="AD294" s="30">
        <v>1.4312581453634085E-2</v>
      </c>
      <c r="AE294" s="29">
        <v>1</v>
      </c>
    </row>
    <row r="295" spans="2:31" x14ac:dyDescent="0.3">
      <c r="B295" s="27">
        <v>163</v>
      </c>
      <c r="C295" s="28" t="s">
        <v>789</v>
      </c>
      <c r="D295" s="28" t="s">
        <v>384</v>
      </c>
      <c r="E295" s="28">
        <v>1E-4</v>
      </c>
      <c r="F295" s="28">
        <v>2.8500000000000001E-2</v>
      </c>
      <c r="G295" s="28">
        <v>3.7999999999999999E-2</v>
      </c>
      <c r="H295" s="28">
        <v>-1E-4</v>
      </c>
      <c r="I295" s="28">
        <v>-2.87E-2</v>
      </c>
      <c r="J295" s="28">
        <v>-3.8300000000000001E-2</v>
      </c>
      <c r="K295" s="29">
        <v>300</v>
      </c>
      <c r="L295" s="29">
        <v>475</v>
      </c>
      <c r="M295" s="30">
        <v>95.532300000000006</v>
      </c>
      <c r="N295" s="30">
        <v>0.38308691729323308</v>
      </c>
      <c r="O295" s="29">
        <v>1</v>
      </c>
      <c r="R295" s="27">
        <v>163</v>
      </c>
      <c r="S295" s="28" t="s">
        <v>789</v>
      </c>
      <c r="T295" s="28" t="s">
        <v>384</v>
      </c>
      <c r="U295" s="28">
        <v>1E-4</v>
      </c>
      <c r="V295" s="28">
        <v>2.8500000000000001E-2</v>
      </c>
      <c r="W295" s="28">
        <v>3.7999999999999999E-2</v>
      </c>
      <c r="X295" s="28">
        <v>-1E-4</v>
      </c>
      <c r="Y295" s="28">
        <v>-2.87E-2</v>
      </c>
      <c r="Z295" s="28">
        <v>-3.8300000000000001E-2</v>
      </c>
      <c r="AA295" s="29">
        <v>300</v>
      </c>
      <c r="AB295" s="29">
        <v>475</v>
      </c>
      <c r="AC295" s="30">
        <v>30.930199999999999</v>
      </c>
      <c r="AD295" s="30">
        <v>0.12403087719298246</v>
      </c>
      <c r="AE295" s="29">
        <v>1</v>
      </c>
    </row>
    <row r="296" spans="2:31" x14ac:dyDescent="0.3">
      <c r="B296" s="27">
        <v>166</v>
      </c>
      <c r="C296" s="28" t="s">
        <v>791</v>
      </c>
      <c r="D296" s="28" t="s">
        <v>382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-2.86E-2</v>
      </c>
      <c r="J296" s="28">
        <v>-3.8100000000000002E-2</v>
      </c>
      <c r="K296" s="29">
        <v>300</v>
      </c>
      <c r="L296" s="29">
        <v>475</v>
      </c>
      <c r="M296" s="30">
        <v>-4.7202999999999999</v>
      </c>
      <c r="N296" s="30">
        <v>1.8928521303258145E-2</v>
      </c>
      <c r="O296" s="29">
        <v>1</v>
      </c>
      <c r="R296" s="27">
        <v>166</v>
      </c>
      <c r="S296" s="28" t="s">
        <v>791</v>
      </c>
      <c r="T296" s="28" t="s">
        <v>382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-2.86E-2</v>
      </c>
      <c r="Z296" s="28">
        <v>-3.8100000000000002E-2</v>
      </c>
      <c r="AA296" s="29">
        <v>300</v>
      </c>
      <c r="AB296" s="29">
        <v>475</v>
      </c>
      <c r="AC296" s="30">
        <v>-4.6398999999999999</v>
      </c>
      <c r="AD296" s="30">
        <v>1.8606115288220551E-2</v>
      </c>
      <c r="AE296" s="29">
        <v>1</v>
      </c>
    </row>
    <row r="297" spans="2:31" x14ac:dyDescent="0.3">
      <c r="B297" s="27">
        <v>166</v>
      </c>
      <c r="C297" s="28" t="s">
        <v>792</v>
      </c>
      <c r="D297" s="28" t="s">
        <v>384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-2.86E-2</v>
      </c>
      <c r="J297" s="28">
        <v>-3.8100000000000002E-2</v>
      </c>
      <c r="K297" s="29">
        <v>300</v>
      </c>
      <c r="L297" s="29">
        <v>475</v>
      </c>
      <c r="M297" s="30">
        <v>95.532300000000006</v>
      </c>
      <c r="N297" s="30">
        <v>0.38308691729323308</v>
      </c>
      <c r="O297" s="29">
        <v>1</v>
      </c>
      <c r="R297" s="27">
        <v>166</v>
      </c>
      <c r="S297" s="28" t="s">
        <v>792</v>
      </c>
      <c r="T297" s="28" t="s">
        <v>384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-2.86E-2</v>
      </c>
      <c r="Z297" s="28">
        <v>-3.8100000000000002E-2</v>
      </c>
      <c r="AA297" s="29">
        <v>300</v>
      </c>
      <c r="AB297" s="29">
        <v>475</v>
      </c>
      <c r="AC297" s="30">
        <v>30.930199999999999</v>
      </c>
      <c r="AD297" s="30">
        <v>0.12403087719298246</v>
      </c>
      <c r="AE297" s="29">
        <v>1</v>
      </c>
    </row>
    <row r="298" spans="2:31" x14ac:dyDescent="0.3">
      <c r="B298" s="27">
        <v>182</v>
      </c>
      <c r="C298" s="28" t="s">
        <v>794</v>
      </c>
      <c r="D298" s="28" t="s">
        <v>382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-2.7799999999999998E-2</v>
      </c>
      <c r="J298" s="28">
        <v>-3.6999999999999998E-2</v>
      </c>
      <c r="K298" s="29">
        <v>300</v>
      </c>
      <c r="L298" s="29">
        <v>475</v>
      </c>
      <c r="M298" s="30">
        <v>-39.339700000000001</v>
      </c>
      <c r="N298" s="30">
        <v>0.15775318295739346</v>
      </c>
      <c r="O298" s="29">
        <v>1</v>
      </c>
      <c r="R298" s="27">
        <v>182</v>
      </c>
      <c r="S298" s="28" t="s">
        <v>794</v>
      </c>
      <c r="T298" s="28" t="s">
        <v>382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-2.7799999999999998E-2</v>
      </c>
      <c r="Z298" s="28">
        <v>-3.6999999999999998E-2</v>
      </c>
      <c r="AA298" s="29">
        <v>300</v>
      </c>
      <c r="AB298" s="29">
        <v>475</v>
      </c>
      <c r="AC298" s="30">
        <v>-39.194699999999997</v>
      </c>
      <c r="AD298" s="30">
        <v>0.15717172932330825</v>
      </c>
      <c r="AE298" s="29">
        <v>1</v>
      </c>
    </row>
    <row r="299" spans="2:31" x14ac:dyDescent="0.3">
      <c r="B299" s="27">
        <v>182</v>
      </c>
      <c r="C299" s="28" t="s">
        <v>795</v>
      </c>
      <c r="D299" s="28" t="s">
        <v>384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95.532300000000006</v>
      </c>
      <c r="N299" s="30">
        <v>0.38308691729323308</v>
      </c>
      <c r="O299" s="29">
        <v>1</v>
      </c>
      <c r="R299" s="27">
        <v>182</v>
      </c>
      <c r="S299" s="28" t="s">
        <v>795</v>
      </c>
      <c r="T299" s="28" t="s">
        <v>384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30.930199999999999</v>
      </c>
      <c r="AD299" s="30">
        <v>0.12403087719298246</v>
      </c>
      <c r="AE299" s="29">
        <v>1</v>
      </c>
    </row>
    <row r="300" spans="2:31" x14ac:dyDescent="0.3">
      <c r="B300" s="27">
        <v>183</v>
      </c>
      <c r="C300" s="28" t="s">
        <v>797</v>
      </c>
      <c r="D300" s="28" t="s">
        <v>382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-43.646799999999999</v>
      </c>
      <c r="N300" s="30">
        <v>0.17502476190476188</v>
      </c>
      <c r="O300" s="29">
        <v>1</v>
      </c>
      <c r="R300" s="27">
        <v>183</v>
      </c>
      <c r="S300" s="28" t="s">
        <v>797</v>
      </c>
      <c r="T300" s="28" t="s">
        <v>382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-43.766800000000003</v>
      </c>
      <c r="AD300" s="30">
        <v>0.17550596491228071</v>
      </c>
      <c r="AE300" s="29">
        <v>1</v>
      </c>
    </row>
    <row r="301" spans="2:31" x14ac:dyDescent="0.3">
      <c r="B301" s="27">
        <v>183</v>
      </c>
      <c r="C301" s="28" t="s">
        <v>798</v>
      </c>
      <c r="D301" s="28" t="s">
        <v>384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95.532300000000006</v>
      </c>
      <c r="N301" s="30">
        <v>0.38308691729323308</v>
      </c>
      <c r="O301" s="29">
        <v>1</v>
      </c>
      <c r="R301" s="27">
        <v>183</v>
      </c>
      <c r="S301" s="28" t="s">
        <v>798</v>
      </c>
      <c r="T301" s="28" t="s">
        <v>384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30.930199999999999</v>
      </c>
      <c r="AD301" s="30">
        <v>0.12403087719298246</v>
      </c>
      <c r="AE301" s="29">
        <v>1</v>
      </c>
    </row>
    <row r="302" spans="2:31" x14ac:dyDescent="0.3">
      <c r="B302" s="27">
        <v>184</v>
      </c>
      <c r="C302" s="28" t="s">
        <v>799</v>
      </c>
      <c r="D302" s="28" t="s">
        <v>382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-41.060400000000001</v>
      </c>
      <c r="N302" s="30">
        <v>0.16465323308270677</v>
      </c>
      <c r="O302" s="29">
        <v>1</v>
      </c>
      <c r="R302" s="27">
        <v>184</v>
      </c>
      <c r="S302" s="28" t="s">
        <v>799</v>
      </c>
      <c r="T302" s="28" t="s">
        <v>382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-41.121099999999998</v>
      </c>
      <c r="AD302" s="30">
        <v>0.16489664160401002</v>
      </c>
      <c r="AE302" s="29">
        <v>1</v>
      </c>
    </row>
    <row r="303" spans="2:31" x14ac:dyDescent="0.3">
      <c r="B303" s="27">
        <v>184</v>
      </c>
      <c r="C303" s="28" t="s">
        <v>800</v>
      </c>
      <c r="D303" s="28" t="s">
        <v>384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95.532300000000006</v>
      </c>
      <c r="N303" s="30">
        <v>0.38308691729323308</v>
      </c>
      <c r="O303" s="29">
        <v>1</v>
      </c>
      <c r="R303" s="27">
        <v>184</v>
      </c>
      <c r="S303" s="28" t="s">
        <v>800</v>
      </c>
      <c r="T303" s="28" t="s">
        <v>384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30.930199999999999</v>
      </c>
      <c r="AD303" s="30">
        <v>0.12403087719298246</v>
      </c>
      <c r="AE303" s="29">
        <v>1</v>
      </c>
    </row>
    <row r="304" spans="2:31" x14ac:dyDescent="0.3">
      <c r="B304" s="27">
        <v>185</v>
      </c>
      <c r="C304" s="28" t="s">
        <v>801</v>
      </c>
      <c r="D304" s="28" t="s">
        <v>382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-40.525300000000001</v>
      </c>
      <c r="N304" s="30">
        <v>0.1625074686716792</v>
      </c>
      <c r="O304" s="29">
        <v>1</v>
      </c>
      <c r="R304" s="27">
        <v>185</v>
      </c>
      <c r="S304" s="28" t="s">
        <v>801</v>
      </c>
      <c r="T304" s="28" t="s">
        <v>382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-40.527099999999997</v>
      </c>
      <c r="AD304" s="30">
        <v>0.16251468671679198</v>
      </c>
      <c r="AE304" s="29">
        <v>1</v>
      </c>
    </row>
    <row r="305" spans="2:31" x14ac:dyDescent="0.3">
      <c r="B305" s="27">
        <v>185</v>
      </c>
      <c r="C305" s="28" t="s">
        <v>802</v>
      </c>
      <c r="D305" s="28" t="s">
        <v>384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95.532300000000006</v>
      </c>
      <c r="N305" s="30">
        <v>0.38308691729323308</v>
      </c>
      <c r="O305" s="29">
        <v>1</v>
      </c>
      <c r="R305" s="27">
        <v>185</v>
      </c>
      <c r="S305" s="28" t="s">
        <v>802</v>
      </c>
      <c r="T305" s="28" t="s">
        <v>384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30.930199999999999</v>
      </c>
      <c r="AD305" s="30">
        <v>0.12403087719298246</v>
      </c>
      <c r="AE305" s="29">
        <v>1</v>
      </c>
    </row>
    <row r="306" spans="2:31" x14ac:dyDescent="0.3">
      <c r="B306" s="27">
        <v>186</v>
      </c>
      <c r="C306" s="28" t="s">
        <v>804</v>
      </c>
      <c r="D306" s="28" t="s">
        <v>382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-45.323</v>
      </c>
      <c r="N306" s="30">
        <v>0.18174636591478696</v>
      </c>
      <c r="O306" s="29">
        <v>1</v>
      </c>
      <c r="R306" s="27">
        <v>186</v>
      </c>
      <c r="S306" s="28" t="s">
        <v>804</v>
      </c>
      <c r="T306" s="28" t="s">
        <v>382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-45.572299999999998</v>
      </c>
      <c r="AD306" s="30">
        <v>0.18274606516290726</v>
      </c>
      <c r="AE306" s="29">
        <v>1</v>
      </c>
    </row>
    <row r="307" spans="2:31" x14ac:dyDescent="0.3">
      <c r="B307" s="27">
        <v>186</v>
      </c>
      <c r="C307" s="28" t="s">
        <v>805</v>
      </c>
      <c r="D307" s="28" t="s">
        <v>384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-2.7799999999999998E-2</v>
      </c>
      <c r="J307" s="28">
        <v>-3.6999999999999998E-2</v>
      </c>
      <c r="K307" s="29">
        <v>300</v>
      </c>
      <c r="L307" s="29">
        <v>475</v>
      </c>
      <c r="M307" s="30">
        <v>95.532300000000006</v>
      </c>
      <c r="N307" s="30">
        <v>0.38308691729323308</v>
      </c>
      <c r="O307" s="29">
        <v>1</v>
      </c>
      <c r="R307" s="27">
        <v>186</v>
      </c>
      <c r="S307" s="28" t="s">
        <v>805</v>
      </c>
      <c r="T307" s="28" t="s">
        <v>384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-2.7799999999999998E-2</v>
      </c>
      <c r="Z307" s="28">
        <v>-3.6999999999999998E-2</v>
      </c>
      <c r="AA307" s="29">
        <v>300</v>
      </c>
      <c r="AB307" s="29">
        <v>475</v>
      </c>
      <c r="AC307" s="30">
        <v>30.930199999999999</v>
      </c>
      <c r="AD307" s="30">
        <v>0.12403087719298246</v>
      </c>
      <c r="AE307" s="29">
        <v>1</v>
      </c>
    </row>
    <row r="308" spans="2:31" x14ac:dyDescent="0.3">
      <c r="B308" s="27">
        <v>43</v>
      </c>
      <c r="C308" s="28" t="s">
        <v>807</v>
      </c>
      <c r="D308" s="28" t="s">
        <v>382</v>
      </c>
      <c r="E308" s="28">
        <v>1E-4</v>
      </c>
      <c r="F308" s="28">
        <v>2.7799999999999998E-2</v>
      </c>
      <c r="G308" s="28">
        <v>3.6999999999999998E-2</v>
      </c>
      <c r="H308" s="28">
        <v>-1E-4</v>
      </c>
      <c r="I308" s="28">
        <v>-2.7799999999999998E-2</v>
      </c>
      <c r="J308" s="28">
        <v>-3.6999999999999998E-2</v>
      </c>
      <c r="K308" s="29">
        <v>300</v>
      </c>
      <c r="L308" s="29">
        <v>475</v>
      </c>
      <c r="M308" s="30">
        <v>-29.310099999999998</v>
      </c>
      <c r="N308" s="30">
        <v>0.11753423558897243</v>
      </c>
      <c r="O308" s="29">
        <v>1</v>
      </c>
      <c r="R308" s="27">
        <v>43</v>
      </c>
      <c r="S308" s="28" t="s">
        <v>807</v>
      </c>
      <c r="T308" s="28" t="s">
        <v>382</v>
      </c>
      <c r="U308" s="28">
        <v>1E-4</v>
      </c>
      <c r="V308" s="28">
        <v>2.7799999999999998E-2</v>
      </c>
      <c r="W308" s="28">
        <v>3.6999999999999998E-2</v>
      </c>
      <c r="X308" s="28">
        <v>-1E-4</v>
      </c>
      <c r="Y308" s="28">
        <v>-2.7799999999999998E-2</v>
      </c>
      <c r="Z308" s="28">
        <v>-3.6999999999999998E-2</v>
      </c>
      <c r="AA308" s="29">
        <v>300</v>
      </c>
      <c r="AB308" s="29">
        <v>475</v>
      </c>
      <c r="AC308" s="30">
        <v>-29.194099999999999</v>
      </c>
      <c r="AD308" s="30">
        <v>0.11706907268170426</v>
      </c>
      <c r="AE308" s="29">
        <v>1</v>
      </c>
    </row>
    <row r="309" spans="2:31" x14ac:dyDescent="0.3">
      <c r="B309" s="27">
        <v>43</v>
      </c>
      <c r="C309" s="28" t="s">
        <v>808</v>
      </c>
      <c r="D309" s="28" t="s">
        <v>384</v>
      </c>
      <c r="E309" s="28">
        <v>1E-4</v>
      </c>
      <c r="F309" s="28">
        <v>2.7799999999999998E-2</v>
      </c>
      <c r="G309" s="28">
        <v>3.6999999999999998E-2</v>
      </c>
      <c r="H309" s="28">
        <v>-1E-4</v>
      </c>
      <c r="I309" s="28">
        <v>-2.8000000000000001E-2</v>
      </c>
      <c r="J309" s="28">
        <v>-3.73E-2</v>
      </c>
      <c r="K309" s="29">
        <v>300</v>
      </c>
      <c r="L309" s="29">
        <v>475</v>
      </c>
      <c r="M309" s="30">
        <v>95.532300000000006</v>
      </c>
      <c r="N309" s="30">
        <v>0.38308691729323308</v>
      </c>
      <c r="O309" s="29">
        <v>1</v>
      </c>
      <c r="R309" s="27">
        <v>43</v>
      </c>
      <c r="S309" s="28" t="s">
        <v>808</v>
      </c>
      <c r="T309" s="28" t="s">
        <v>384</v>
      </c>
      <c r="U309" s="28">
        <v>1E-4</v>
      </c>
      <c r="V309" s="28">
        <v>2.7799999999999998E-2</v>
      </c>
      <c r="W309" s="28">
        <v>3.6999999999999998E-2</v>
      </c>
      <c r="X309" s="28">
        <v>-1E-4</v>
      </c>
      <c r="Y309" s="28">
        <v>-2.8000000000000001E-2</v>
      </c>
      <c r="Z309" s="28">
        <v>-3.73E-2</v>
      </c>
      <c r="AA309" s="29">
        <v>300</v>
      </c>
      <c r="AB309" s="29">
        <v>475</v>
      </c>
      <c r="AC309" s="30">
        <v>30.930199999999999</v>
      </c>
      <c r="AD309" s="30">
        <v>0.12403087719298246</v>
      </c>
      <c r="AE309" s="29">
        <v>1</v>
      </c>
    </row>
    <row r="310" spans="2:31" x14ac:dyDescent="0.3">
      <c r="B310" s="27">
        <v>44</v>
      </c>
      <c r="C310" s="28" t="s">
        <v>810</v>
      </c>
      <c r="D310" s="28" t="s">
        <v>382</v>
      </c>
      <c r="E310" s="28">
        <v>1E-4</v>
      </c>
      <c r="F310" s="28">
        <v>2.7799999999999998E-2</v>
      </c>
      <c r="G310" s="28">
        <v>3.6999999999999998E-2</v>
      </c>
      <c r="H310" s="28">
        <v>-1E-4</v>
      </c>
      <c r="I310" s="28">
        <v>-2.8000000000000001E-2</v>
      </c>
      <c r="J310" s="28">
        <v>-3.73E-2</v>
      </c>
      <c r="K310" s="29">
        <v>300</v>
      </c>
      <c r="L310" s="29">
        <v>475</v>
      </c>
      <c r="M310" s="30">
        <v>-35.488599999999998</v>
      </c>
      <c r="N310" s="30">
        <v>0.14231017543859648</v>
      </c>
      <c r="O310" s="29">
        <v>1</v>
      </c>
      <c r="R310" s="27">
        <v>44</v>
      </c>
      <c r="S310" s="28" t="s">
        <v>810</v>
      </c>
      <c r="T310" s="28" t="s">
        <v>382</v>
      </c>
      <c r="U310" s="28">
        <v>1E-4</v>
      </c>
      <c r="V310" s="28">
        <v>2.7799999999999998E-2</v>
      </c>
      <c r="W310" s="28">
        <v>3.6999999999999998E-2</v>
      </c>
      <c r="X310" s="28">
        <v>-1E-4</v>
      </c>
      <c r="Y310" s="28">
        <v>-2.8000000000000001E-2</v>
      </c>
      <c r="Z310" s="28">
        <v>-3.73E-2</v>
      </c>
      <c r="AA310" s="29">
        <v>300</v>
      </c>
      <c r="AB310" s="29">
        <v>475</v>
      </c>
      <c r="AC310" s="30">
        <v>-35.412300000000002</v>
      </c>
      <c r="AD310" s="30">
        <v>0.14200421052631579</v>
      </c>
      <c r="AE310" s="29">
        <v>1</v>
      </c>
    </row>
    <row r="311" spans="2:31" x14ac:dyDescent="0.3">
      <c r="B311" s="27">
        <v>44</v>
      </c>
      <c r="C311" s="28" t="s">
        <v>811</v>
      </c>
      <c r="D311" s="28" t="s">
        <v>384</v>
      </c>
      <c r="E311" s="28">
        <v>1E-4</v>
      </c>
      <c r="F311" s="28">
        <v>2.7799999999999998E-2</v>
      </c>
      <c r="G311" s="28">
        <v>3.6999999999999998E-2</v>
      </c>
      <c r="H311" s="28">
        <v>-1E-4</v>
      </c>
      <c r="I311" s="28">
        <v>-2.8000000000000001E-2</v>
      </c>
      <c r="J311" s="28">
        <v>-3.73E-2</v>
      </c>
      <c r="K311" s="29">
        <v>300</v>
      </c>
      <c r="L311" s="29">
        <v>475</v>
      </c>
      <c r="M311" s="30">
        <v>95.532300000000006</v>
      </c>
      <c r="N311" s="30">
        <v>0.38308691729323308</v>
      </c>
      <c r="O311" s="29">
        <v>1</v>
      </c>
      <c r="R311" s="27">
        <v>44</v>
      </c>
      <c r="S311" s="28" t="s">
        <v>811</v>
      </c>
      <c r="T311" s="28" t="s">
        <v>384</v>
      </c>
      <c r="U311" s="28">
        <v>1E-4</v>
      </c>
      <c r="V311" s="28">
        <v>2.7799999999999998E-2</v>
      </c>
      <c r="W311" s="28">
        <v>3.6999999999999998E-2</v>
      </c>
      <c r="X311" s="28">
        <v>-1E-4</v>
      </c>
      <c r="Y311" s="28">
        <v>-2.8000000000000001E-2</v>
      </c>
      <c r="Z311" s="28">
        <v>-3.73E-2</v>
      </c>
      <c r="AA311" s="29">
        <v>300</v>
      </c>
      <c r="AB311" s="29">
        <v>475</v>
      </c>
      <c r="AC311" s="30">
        <v>30.930199999999999</v>
      </c>
      <c r="AD311" s="30">
        <v>0.12403087719298246</v>
      </c>
      <c r="AE311" s="29">
        <v>1</v>
      </c>
    </row>
    <row r="312" spans="2:31" x14ac:dyDescent="0.3">
      <c r="B312" s="27">
        <v>45</v>
      </c>
      <c r="C312" s="28" t="s">
        <v>812</v>
      </c>
      <c r="D312" s="28" t="s">
        <v>382</v>
      </c>
      <c r="E312" s="28">
        <v>1E-4</v>
      </c>
      <c r="F312" s="28">
        <v>2.7799999999999998E-2</v>
      </c>
      <c r="G312" s="28">
        <v>3.6999999999999998E-2</v>
      </c>
      <c r="H312" s="28">
        <v>-1E-4</v>
      </c>
      <c r="I312" s="28">
        <v>-2.8000000000000001E-2</v>
      </c>
      <c r="J312" s="28">
        <v>-3.73E-2</v>
      </c>
      <c r="K312" s="29">
        <v>300</v>
      </c>
      <c r="L312" s="29">
        <v>475</v>
      </c>
      <c r="M312" s="30">
        <v>-30.7926</v>
      </c>
      <c r="N312" s="30">
        <v>0.1234790977443609</v>
      </c>
      <c r="O312" s="29">
        <v>1</v>
      </c>
      <c r="R312" s="27">
        <v>45</v>
      </c>
      <c r="S312" s="28" t="s">
        <v>812</v>
      </c>
      <c r="T312" s="28" t="s">
        <v>382</v>
      </c>
      <c r="U312" s="28">
        <v>1E-4</v>
      </c>
      <c r="V312" s="28">
        <v>2.7799999999999998E-2</v>
      </c>
      <c r="W312" s="28">
        <v>3.6999999999999998E-2</v>
      </c>
      <c r="X312" s="28">
        <v>-1E-4</v>
      </c>
      <c r="Y312" s="28">
        <v>-2.8000000000000001E-2</v>
      </c>
      <c r="Z312" s="28">
        <v>-3.73E-2</v>
      </c>
      <c r="AA312" s="29">
        <v>300</v>
      </c>
      <c r="AB312" s="29">
        <v>475</v>
      </c>
      <c r="AC312" s="30">
        <v>-30.682700000000001</v>
      </c>
      <c r="AD312" s="30">
        <v>0.12303839598997494</v>
      </c>
      <c r="AE312" s="29">
        <v>1</v>
      </c>
    </row>
    <row r="313" spans="2:31" x14ac:dyDescent="0.3">
      <c r="B313" s="27">
        <v>45</v>
      </c>
      <c r="C313" s="28" t="s">
        <v>813</v>
      </c>
      <c r="D313" s="28" t="s">
        <v>384</v>
      </c>
      <c r="E313" s="28">
        <v>1E-4</v>
      </c>
      <c r="F313" s="28">
        <v>2.7799999999999998E-2</v>
      </c>
      <c r="G313" s="28">
        <v>3.6999999999999998E-2</v>
      </c>
      <c r="H313" s="28">
        <v>-1E-4</v>
      </c>
      <c r="I313" s="28">
        <v>-2.8000000000000001E-2</v>
      </c>
      <c r="J313" s="28">
        <v>-3.73E-2</v>
      </c>
      <c r="K313" s="29">
        <v>300</v>
      </c>
      <c r="L313" s="29">
        <v>475</v>
      </c>
      <c r="M313" s="30">
        <v>95.532300000000006</v>
      </c>
      <c r="N313" s="30">
        <v>0.38308691729323308</v>
      </c>
      <c r="O313" s="29">
        <v>1</v>
      </c>
      <c r="R313" s="27">
        <v>45</v>
      </c>
      <c r="S313" s="28" t="s">
        <v>813</v>
      </c>
      <c r="T313" s="28" t="s">
        <v>384</v>
      </c>
      <c r="U313" s="28">
        <v>1E-4</v>
      </c>
      <c r="V313" s="28">
        <v>2.7799999999999998E-2</v>
      </c>
      <c r="W313" s="28">
        <v>3.6999999999999998E-2</v>
      </c>
      <c r="X313" s="28">
        <v>-1E-4</v>
      </c>
      <c r="Y313" s="28">
        <v>-2.8000000000000001E-2</v>
      </c>
      <c r="Z313" s="28">
        <v>-3.73E-2</v>
      </c>
      <c r="AA313" s="29">
        <v>300</v>
      </c>
      <c r="AB313" s="29">
        <v>475</v>
      </c>
      <c r="AC313" s="30">
        <v>30.930199999999999</v>
      </c>
      <c r="AD313" s="30">
        <v>0.12403087719298246</v>
      </c>
      <c r="AE313" s="29">
        <v>1</v>
      </c>
    </row>
    <row r="314" spans="2:31" x14ac:dyDescent="0.3">
      <c r="B314" s="27">
        <v>46</v>
      </c>
      <c r="C314" s="28" t="s">
        <v>814</v>
      </c>
      <c r="D314" s="28" t="s">
        <v>382</v>
      </c>
      <c r="E314" s="28">
        <v>1E-4</v>
      </c>
      <c r="F314" s="28">
        <v>2.7799999999999998E-2</v>
      </c>
      <c r="G314" s="28">
        <v>3.6999999999999998E-2</v>
      </c>
      <c r="H314" s="28">
        <v>-1E-4</v>
      </c>
      <c r="I314" s="28">
        <v>-2.8000000000000001E-2</v>
      </c>
      <c r="J314" s="28">
        <v>-3.73E-2</v>
      </c>
      <c r="K314" s="29">
        <v>300</v>
      </c>
      <c r="L314" s="29">
        <v>475</v>
      </c>
      <c r="M314" s="30">
        <v>-28.798400000000001</v>
      </c>
      <c r="N314" s="30">
        <v>0.11548230576441103</v>
      </c>
      <c r="O314" s="29">
        <v>1</v>
      </c>
      <c r="R314" s="27">
        <v>46</v>
      </c>
      <c r="S314" s="28" t="s">
        <v>814</v>
      </c>
      <c r="T314" s="28" t="s">
        <v>382</v>
      </c>
      <c r="U314" s="28">
        <v>1E-4</v>
      </c>
      <c r="V314" s="28">
        <v>2.7799999999999998E-2</v>
      </c>
      <c r="W314" s="28">
        <v>3.6999999999999998E-2</v>
      </c>
      <c r="X314" s="28">
        <v>-1E-4</v>
      </c>
      <c r="Y314" s="28">
        <v>-2.8000000000000001E-2</v>
      </c>
      <c r="Z314" s="28">
        <v>-3.73E-2</v>
      </c>
      <c r="AA314" s="29">
        <v>300</v>
      </c>
      <c r="AB314" s="29">
        <v>475</v>
      </c>
      <c r="AC314" s="30">
        <v>-28.661200000000001</v>
      </c>
      <c r="AD314" s="30">
        <v>0.11493213032581454</v>
      </c>
      <c r="AE314" s="29">
        <v>1</v>
      </c>
    </row>
    <row r="315" spans="2:31" x14ac:dyDescent="0.3">
      <c r="B315" s="27">
        <v>46</v>
      </c>
      <c r="C315" s="28" t="s">
        <v>815</v>
      </c>
      <c r="D315" s="28" t="s">
        <v>384</v>
      </c>
      <c r="E315" s="28">
        <v>1E-4</v>
      </c>
      <c r="F315" s="28">
        <v>2.7799999999999998E-2</v>
      </c>
      <c r="G315" s="28">
        <v>3.6999999999999998E-2</v>
      </c>
      <c r="H315" s="28">
        <v>-1E-4</v>
      </c>
      <c r="I315" s="28">
        <v>-2.8000000000000001E-2</v>
      </c>
      <c r="J315" s="28">
        <v>-3.73E-2</v>
      </c>
      <c r="K315" s="29">
        <v>300</v>
      </c>
      <c r="L315" s="29">
        <v>475</v>
      </c>
      <c r="M315" s="30">
        <v>95.532300000000006</v>
      </c>
      <c r="N315" s="30">
        <v>0.38308691729323308</v>
      </c>
      <c r="O315" s="29">
        <v>1</v>
      </c>
      <c r="R315" s="27">
        <v>46</v>
      </c>
      <c r="S315" s="28" t="s">
        <v>815</v>
      </c>
      <c r="T315" s="28" t="s">
        <v>384</v>
      </c>
      <c r="U315" s="28">
        <v>1E-4</v>
      </c>
      <c r="V315" s="28">
        <v>2.7799999999999998E-2</v>
      </c>
      <c r="W315" s="28">
        <v>3.6999999999999998E-2</v>
      </c>
      <c r="X315" s="28">
        <v>-1E-4</v>
      </c>
      <c r="Y315" s="28">
        <v>-2.8000000000000001E-2</v>
      </c>
      <c r="Z315" s="28">
        <v>-3.73E-2</v>
      </c>
      <c r="AA315" s="29">
        <v>300</v>
      </c>
      <c r="AB315" s="29">
        <v>475</v>
      </c>
      <c r="AC315" s="30">
        <v>30.930199999999999</v>
      </c>
      <c r="AD315" s="30">
        <v>0.12403087719298246</v>
      </c>
      <c r="AE315" s="29">
        <v>1</v>
      </c>
    </row>
    <row r="316" spans="2:31" x14ac:dyDescent="0.3">
      <c r="B316" s="27">
        <v>47</v>
      </c>
      <c r="C316" s="28" t="s">
        <v>817</v>
      </c>
      <c r="D316" s="28" t="s">
        <v>382</v>
      </c>
      <c r="E316" s="28">
        <v>1E-4</v>
      </c>
      <c r="F316" s="28">
        <v>2.7799999999999998E-2</v>
      </c>
      <c r="G316" s="28">
        <v>3.6999999999999998E-2</v>
      </c>
      <c r="H316" s="28">
        <v>-1E-4</v>
      </c>
      <c r="I316" s="28">
        <v>-2.8000000000000001E-2</v>
      </c>
      <c r="J316" s="28">
        <v>-3.73E-2</v>
      </c>
      <c r="K316" s="29">
        <v>300</v>
      </c>
      <c r="L316" s="29">
        <v>475</v>
      </c>
      <c r="M316" s="30">
        <v>-35.845100000000002</v>
      </c>
      <c r="N316" s="30">
        <v>0.14373974937343362</v>
      </c>
      <c r="O316" s="29">
        <v>1</v>
      </c>
      <c r="R316" s="27">
        <v>47</v>
      </c>
      <c r="S316" s="28" t="s">
        <v>817</v>
      </c>
      <c r="T316" s="28" t="s">
        <v>382</v>
      </c>
      <c r="U316" s="28">
        <v>1E-4</v>
      </c>
      <c r="V316" s="28">
        <v>2.7799999999999998E-2</v>
      </c>
      <c r="W316" s="28">
        <v>3.6999999999999998E-2</v>
      </c>
      <c r="X316" s="28">
        <v>-1E-4</v>
      </c>
      <c r="Y316" s="28">
        <v>-2.8000000000000001E-2</v>
      </c>
      <c r="Z316" s="28">
        <v>-3.73E-2</v>
      </c>
      <c r="AA316" s="29">
        <v>300</v>
      </c>
      <c r="AB316" s="29">
        <v>475</v>
      </c>
      <c r="AC316" s="30">
        <v>-35.745100000000001</v>
      </c>
      <c r="AD316" s="30">
        <v>0.14333874686716791</v>
      </c>
      <c r="AE316" s="29">
        <v>1</v>
      </c>
    </row>
    <row r="317" spans="2:31" x14ac:dyDescent="0.3">
      <c r="B317" s="27">
        <v>47</v>
      </c>
      <c r="C317" s="28" t="s">
        <v>818</v>
      </c>
      <c r="D317" s="28" t="s">
        <v>384</v>
      </c>
      <c r="E317" s="28">
        <v>1E-4</v>
      </c>
      <c r="F317" s="28">
        <v>2.7799999999999998E-2</v>
      </c>
      <c r="G317" s="28">
        <v>3.6999999999999998E-2</v>
      </c>
      <c r="H317" s="28">
        <v>-1E-4</v>
      </c>
      <c r="I317" s="28">
        <v>-2.7799999999999998E-2</v>
      </c>
      <c r="J317" s="28">
        <v>-3.6999999999999998E-2</v>
      </c>
      <c r="K317" s="29">
        <v>300</v>
      </c>
      <c r="L317" s="29">
        <v>475</v>
      </c>
      <c r="M317" s="30">
        <v>95.532300000000006</v>
      </c>
      <c r="N317" s="30">
        <v>0.38308691729323308</v>
      </c>
      <c r="O317" s="29">
        <v>1</v>
      </c>
      <c r="R317" s="27">
        <v>47</v>
      </c>
      <c r="S317" s="28" t="s">
        <v>818</v>
      </c>
      <c r="T317" s="28" t="s">
        <v>384</v>
      </c>
      <c r="U317" s="28">
        <v>1E-4</v>
      </c>
      <c r="V317" s="28">
        <v>2.7799999999999998E-2</v>
      </c>
      <c r="W317" s="28">
        <v>3.6999999999999998E-2</v>
      </c>
      <c r="X317" s="28">
        <v>-1E-4</v>
      </c>
      <c r="Y317" s="28">
        <v>-2.7799999999999998E-2</v>
      </c>
      <c r="Z317" s="28">
        <v>-3.6999999999999998E-2</v>
      </c>
      <c r="AA317" s="29">
        <v>300</v>
      </c>
      <c r="AB317" s="29">
        <v>475</v>
      </c>
      <c r="AC317" s="30">
        <v>30.930199999999999</v>
      </c>
      <c r="AD317" s="30">
        <v>0.12403087719298246</v>
      </c>
      <c r="AE317" s="29">
        <v>1</v>
      </c>
    </row>
    <row r="318" spans="2:31" x14ac:dyDescent="0.3">
      <c r="B318" s="27">
        <v>25</v>
      </c>
      <c r="C318" s="28" t="s">
        <v>820</v>
      </c>
      <c r="D318" s="28" t="s">
        <v>382</v>
      </c>
      <c r="E318" s="28">
        <v>1E-4</v>
      </c>
      <c r="F318" s="28">
        <v>2.8400000000000002E-2</v>
      </c>
      <c r="G318" s="28">
        <v>3.7900000000000003E-2</v>
      </c>
      <c r="H318" s="28">
        <v>-1E-4</v>
      </c>
      <c r="I318" s="28">
        <v>-2.8400000000000002E-2</v>
      </c>
      <c r="J318" s="28">
        <v>-3.7900000000000003E-2</v>
      </c>
      <c r="K318" s="29">
        <v>300</v>
      </c>
      <c r="L318" s="29">
        <v>475</v>
      </c>
      <c r="M318" s="30">
        <v>-3.9001000000000001</v>
      </c>
      <c r="N318" s="30">
        <v>1.5639498746867167E-2</v>
      </c>
      <c r="O318" s="29">
        <v>1</v>
      </c>
      <c r="R318" s="27">
        <v>25</v>
      </c>
      <c r="S318" s="28" t="s">
        <v>820</v>
      </c>
      <c r="T318" s="28" t="s">
        <v>382</v>
      </c>
      <c r="U318" s="28">
        <v>1E-4</v>
      </c>
      <c r="V318" s="28">
        <v>2.8400000000000002E-2</v>
      </c>
      <c r="W318" s="28">
        <v>3.7900000000000003E-2</v>
      </c>
      <c r="X318" s="28">
        <v>-1E-4</v>
      </c>
      <c r="Y318" s="28">
        <v>-2.8400000000000002E-2</v>
      </c>
      <c r="Z318" s="28">
        <v>-3.7900000000000003E-2</v>
      </c>
      <c r="AA318" s="29">
        <v>300</v>
      </c>
      <c r="AB318" s="29">
        <v>475</v>
      </c>
      <c r="AC318" s="30">
        <v>-2.8685999999999998</v>
      </c>
      <c r="AD318" s="30">
        <v>1.1503157894736842E-2</v>
      </c>
      <c r="AE318" s="29">
        <v>1</v>
      </c>
    </row>
    <row r="319" spans="2:31" x14ac:dyDescent="0.3">
      <c r="B319" s="27">
        <v>25</v>
      </c>
      <c r="C319" s="28" t="s">
        <v>821</v>
      </c>
      <c r="D319" s="28" t="s">
        <v>384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-2.86E-2</v>
      </c>
      <c r="J319" s="28">
        <v>-3.8100000000000002E-2</v>
      </c>
      <c r="K319" s="29">
        <v>300</v>
      </c>
      <c r="L319" s="29">
        <v>475</v>
      </c>
      <c r="M319" s="30">
        <v>95.532300000000006</v>
      </c>
      <c r="N319" s="30">
        <v>0.38308691729323308</v>
      </c>
      <c r="O319" s="29">
        <v>1</v>
      </c>
      <c r="R319" s="27">
        <v>25</v>
      </c>
      <c r="S319" s="28" t="s">
        <v>821</v>
      </c>
      <c r="T319" s="28" t="s">
        <v>384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-2.86E-2</v>
      </c>
      <c r="Z319" s="28">
        <v>-3.8100000000000002E-2</v>
      </c>
      <c r="AA319" s="29">
        <v>300</v>
      </c>
      <c r="AB319" s="29">
        <v>475</v>
      </c>
      <c r="AC319" s="30">
        <v>30.930199999999999</v>
      </c>
      <c r="AD319" s="30">
        <v>0.12403087719298246</v>
      </c>
      <c r="AE319" s="29">
        <v>1</v>
      </c>
    </row>
    <row r="320" spans="2:31" x14ac:dyDescent="0.3">
      <c r="B320" s="27">
        <v>28</v>
      </c>
      <c r="C320" s="28" t="s">
        <v>823</v>
      </c>
      <c r="D320" s="28" t="s">
        <v>382</v>
      </c>
      <c r="E320" s="28">
        <v>1E-4</v>
      </c>
      <c r="F320" s="28">
        <v>2.8500000000000001E-2</v>
      </c>
      <c r="G320" s="28">
        <v>3.7999999999999999E-2</v>
      </c>
      <c r="H320" s="28">
        <v>-1E-4</v>
      </c>
      <c r="I320" s="28">
        <v>-2.87E-2</v>
      </c>
      <c r="J320" s="28">
        <v>-3.8300000000000001E-2</v>
      </c>
      <c r="K320" s="29">
        <v>300</v>
      </c>
      <c r="L320" s="29">
        <v>475</v>
      </c>
      <c r="M320" s="30">
        <v>-2.7212000000000001</v>
      </c>
      <c r="N320" s="30">
        <v>1.0912080200501254E-2</v>
      </c>
      <c r="O320" s="29">
        <v>1</v>
      </c>
      <c r="R320" s="27">
        <v>28</v>
      </c>
      <c r="S320" s="28" t="s">
        <v>823</v>
      </c>
      <c r="T320" s="28" t="s">
        <v>382</v>
      </c>
      <c r="U320" s="28">
        <v>1E-4</v>
      </c>
      <c r="V320" s="28">
        <v>2.8500000000000001E-2</v>
      </c>
      <c r="W320" s="28">
        <v>3.7999999999999999E-2</v>
      </c>
      <c r="X320" s="28">
        <v>-1E-4</v>
      </c>
      <c r="Y320" s="28">
        <v>-2.87E-2</v>
      </c>
      <c r="Z320" s="28">
        <v>-3.8300000000000001E-2</v>
      </c>
      <c r="AA320" s="29">
        <v>300</v>
      </c>
      <c r="AB320" s="29">
        <v>475</v>
      </c>
      <c r="AC320" s="30">
        <v>-1.389</v>
      </c>
      <c r="AD320" s="30">
        <v>5.5699248120300755E-3</v>
      </c>
      <c r="AE320" s="29">
        <v>1</v>
      </c>
    </row>
    <row r="321" spans="2:31" x14ac:dyDescent="0.3">
      <c r="B321" s="27">
        <v>28</v>
      </c>
      <c r="C321" s="28" t="s">
        <v>824</v>
      </c>
      <c r="D321" s="28" t="s">
        <v>384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95.532300000000006</v>
      </c>
      <c r="N321" s="30">
        <v>0.38308691729323308</v>
      </c>
      <c r="O321" s="29">
        <v>1</v>
      </c>
      <c r="R321" s="27">
        <v>28</v>
      </c>
      <c r="S321" s="28" t="s">
        <v>824</v>
      </c>
      <c r="T321" s="28" t="s">
        <v>384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30.930199999999999</v>
      </c>
      <c r="AD321" s="30">
        <v>0.12403087719298246</v>
      </c>
      <c r="AE321" s="29">
        <v>1</v>
      </c>
    </row>
    <row r="322" spans="2:31" x14ac:dyDescent="0.3">
      <c r="B322" s="27">
        <v>31</v>
      </c>
      <c r="C322" s="28" t="s">
        <v>826</v>
      </c>
      <c r="D322" s="28" t="s">
        <v>382</v>
      </c>
      <c r="E322" s="28">
        <v>1E-4</v>
      </c>
      <c r="F322" s="28">
        <v>2.8500000000000001E-2</v>
      </c>
      <c r="G322" s="28">
        <v>3.7999999999999999E-2</v>
      </c>
      <c r="H322" s="28">
        <v>-1E-4</v>
      </c>
      <c r="I322" s="28">
        <v>-2.87E-2</v>
      </c>
      <c r="J322" s="28">
        <v>-3.8300000000000001E-2</v>
      </c>
      <c r="K322" s="29">
        <v>300</v>
      </c>
      <c r="L322" s="29">
        <v>475</v>
      </c>
      <c r="M322" s="30">
        <v>-0.98019999999999996</v>
      </c>
      <c r="N322" s="30">
        <v>3.9306265664160395E-3</v>
      </c>
      <c r="O322" s="29">
        <v>1</v>
      </c>
      <c r="R322" s="27">
        <v>31</v>
      </c>
      <c r="S322" s="28" t="s">
        <v>826</v>
      </c>
      <c r="T322" s="28" t="s">
        <v>382</v>
      </c>
      <c r="U322" s="28">
        <v>1E-4</v>
      </c>
      <c r="V322" s="28">
        <v>2.8500000000000001E-2</v>
      </c>
      <c r="W322" s="28">
        <v>3.7999999999999999E-2</v>
      </c>
      <c r="X322" s="28">
        <v>-1E-4</v>
      </c>
      <c r="Y322" s="28">
        <v>-2.87E-2</v>
      </c>
      <c r="Z322" s="28">
        <v>-3.8300000000000001E-2</v>
      </c>
      <c r="AA322" s="29">
        <v>300</v>
      </c>
      <c r="AB322" s="29">
        <v>475</v>
      </c>
      <c r="AC322" s="30">
        <v>0.49340000000000001</v>
      </c>
      <c r="AD322" s="30">
        <v>1.978546365914787E-3</v>
      </c>
      <c r="AE322" s="29">
        <v>1</v>
      </c>
    </row>
    <row r="323" spans="2:31" x14ac:dyDescent="0.3">
      <c r="B323" s="27">
        <v>31</v>
      </c>
      <c r="C323" s="28" t="s">
        <v>827</v>
      </c>
      <c r="D323" s="28" t="s">
        <v>384</v>
      </c>
      <c r="E323" s="28">
        <v>1E-4</v>
      </c>
      <c r="F323" s="28">
        <v>2.8500000000000001E-2</v>
      </c>
      <c r="G323" s="28">
        <v>3.7999999999999999E-2</v>
      </c>
      <c r="H323" s="28">
        <v>-1E-4</v>
      </c>
      <c r="I323" s="28">
        <v>-2.87E-2</v>
      </c>
      <c r="J323" s="28">
        <v>-3.8300000000000001E-2</v>
      </c>
      <c r="K323" s="29">
        <v>300</v>
      </c>
      <c r="L323" s="29">
        <v>475</v>
      </c>
      <c r="M323" s="30">
        <v>95.532300000000006</v>
      </c>
      <c r="N323" s="30">
        <v>0.38308691729323308</v>
      </c>
      <c r="O323" s="29">
        <v>1</v>
      </c>
      <c r="R323" s="27">
        <v>31</v>
      </c>
      <c r="S323" s="28" t="s">
        <v>827</v>
      </c>
      <c r="T323" s="28" t="s">
        <v>384</v>
      </c>
      <c r="U323" s="28">
        <v>1E-4</v>
      </c>
      <c r="V323" s="28">
        <v>2.8500000000000001E-2</v>
      </c>
      <c r="W323" s="28">
        <v>3.7999999999999999E-2</v>
      </c>
      <c r="X323" s="28">
        <v>-1E-4</v>
      </c>
      <c r="Y323" s="28">
        <v>-2.87E-2</v>
      </c>
      <c r="Z323" s="28">
        <v>-3.8300000000000001E-2</v>
      </c>
      <c r="AA323" s="29">
        <v>300</v>
      </c>
      <c r="AB323" s="29">
        <v>475</v>
      </c>
      <c r="AC323" s="30">
        <v>30.930199999999999</v>
      </c>
      <c r="AD323" s="30">
        <v>0.12403087719298246</v>
      </c>
      <c r="AE323" s="29">
        <v>1</v>
      </c>
    </row>
    <row r="324" spans="2:31" x14ac:dyDescent="0.3">
      <c r="B324" s="27">
        <v>34</v>
      </c>
      <c r="C324" s="28" t="s">
        <v>829</v>
      </c>
      <c r="D324" s="28" t="s">
        <v>382</v>
      </c>
      <c r="E324" s="28">
        <v>1E-4</v>
      </c>
      <c r="F324" s="28">
        <v>2.8500000000000001E-2</v>
      </c>
      <c r="G324" s="28">
        <v>3.7999999999999999E-2</v>
      </c>
      <c r="H324" s="28">
        <v>-1E-4</v>
      </c>
      <c r="I324" s="28">
        <v>-2.87E-2</v>
      </c>
      <c r="J324" s="28">
        <v>-3.8300000000000001E-2</v>
      </c>
      <c r="K324" s="29">
        <v>300</v>
      </c>
      <c r="L324" s="29">
        <v>475</v>
      </c>
      <c r="M324" s="30">
        <v>-1.0135000000000001</v>
      </c>
      <c r="N324" s="30">
        <v>4.0641604010025071E-3</v>
      </c>
      <c r="O324" s="29">
        <v>1</v>
      </c>
      <c r="R324" s="27">
        <v>34</v>
      </c>
      <c r="S324" s="28" t="s">
        <v>829</v>
      </c>
      <c r="T324" s="28" t="s">
        <v>382</v>
      </c>
      <c r="U324" s="28">
        <v>1E-4</v>
      </c>
      <c r="V324" s="28">
        <v>2.8500000000000001E-2</v>
      </c>
      <c r="W324" s="28">
        <v>3.7999999999999999E-2</v>
      </c>
      <c r="X324" s="28">
        <v>-1E-4</v>
      </c>
      <c r="Y324" s="28">
        <v>-2.87E-2</v>
      </c>
      <c r="Z324" s="28">
        <v>-3.8300000000000001E-2</v>
      </c>
      <c r="AA324" s="29">
        <v>300</v>
      </c>
      <c r="AB324" s="29">
        <v>475</v>
      </c>
      <c r="AC324" s="30">
        <v>0.46600000000000003</v>
      </c>
      <c r="AD324" s="30">
        <v>1.8686716791979951E-3</v>
      </c>
      <c r="AE324" s="29">
        <v>1</v>
      </c>
    </row>
    <row r="325" spans="2:31" x14ac:dyDescent="0.3">
      <c r="B325" s="27">
        <v>34</v>
      </c>
      <c r="C325" s="28" t="s">
        <v>830</v>
      </c>
      <c r="D325" s="28" t="s">
        <v>384</v>
      </c>
      <c r="E325" s="28">
        <v>1E-4</v>
      </c>
      <c r="F325" s="28">
        <v>2.8500000000000001E-2</v>
      </c>
      <c r="G325" s="28">
        <v>3.7999999999999999E-2</v>
      </c>
      <c r="H325" s="28">
        <v>-1E-4</v>
      </c>
      <c r="I325" s="28">
        <v>-2.87E-2</v>
      </c>
      <c r="J325" s="28">
        <v>-3.8300000000000001E-2</v>
      </c>
      <c r="K325" s="29">
        <v>300</v>
      </c>
      <c r="L325" s="29">
        <v>475</v>
      </c>
      <c r="M325" s="30">
        <v>95.532300000000006</v>
      </c>
      <c r="N325" s="30">
        <v>0.38308691729323308</v>
      </c>
      <c r="O325" s="29">
        <v>1</v>
      </c>
      <c r="R325" s="27">
        <v>34</v>
      </c>
      <c r="S325" s="28" t="s">
        <v>830</v>
      </c>
      <c r="T325" s="28" t="s">
        <v>384</v>
      </c>
      <c r="U325" s="28">
        <v>1E-4</v>
      </c>
      <c r="V325" s="28">
        <v>2.8500000000000001E-2</v>
      </c>
      <c r="W325" s="28">
        <v>3.7999999999999999E-2</v>
      </c>
      <c r="X325" s="28">
        <v>-1E-4</v>
      </c>
      <c r="Y325" s="28">
        <v>-2.87E-2</v>
      </c>
      <c r="Z325" s="28">
        <v>-3.8300000000000001E-2</v>
      </c>
      <c r="AA325" s="29">
        <v>300</v>
      </c>
      <c r="AB325" s="29">
        <v>475</v>
      </c>
      <c r="AC325" s="30">
        <v>30.930199999999999</v>
      </c>
      <c r="AD325" s="30">
        <v>0.12403087719298246</v>
      </c>
      <c r="AE325" s="29">
        <v>1</v>
      </c>
    </row>
    <row r="326" spans="2:31" x14ac:dyDescent="0.3">
      <c r="B326" s="27">
        <v>37</v>
      </c>
      <c r="C326" s="28" t="s">
        <v>832</v>
      </c>
      <c r="D326" s="28" t="s">
        <v>382</v>
      </c>
      <c r="E326" s="28">
        <v>1E-4</v>
      </c>
      <c r="F326" s="28">
        <v>2.8500000000000001E-2</v>
      </c>
      <c r="G326" s="28">
        <v>3.7999999999999999E-2</v>
      </c>
      <c r="H326" s="28">
        <v>-1E-4</v>
      </c>
      <c r="I326" s="28">
        <v>-2.87E-2</v>
      </c>
      <c r="J326" s="28">
        <v>-3.8300000000000001E-2</v>
      </c>
      <c r="K326" s="29">
        <v>300</v>
      </c>
      <c r="L326" s="29">
        <v>475</v>
      </c>
      <c r="M326" s="30">
        <v>-2.8134000000000001</v>
      </c>
      <c r="N326" s="30">
        <v>1.1281804511278196E-2</v>
      </c>
      <c r="O326" s="29">
        <v>1</v>
      </c>
      <c r="R326" s="27">
        <v>37</v>
      </c>
      <c r="S326" s="28" t="s">
        <v>832</v>
      </c>
      <c r="T326" s="28" t="s">
        <v>382</v>
      </c>
      <c r="U326" s="28">
        <v>1E-4</v>
      </c>
      <c r="V326" s="28">
        <v>2.8500000000000001E-2</v>
      </c>
      <c r="W326" s="28">
        <v>3.7999999999999999E-2</v>
      </c>
      <c r="X326" s="28">
        <v>-1E-4</v>
      </c>
      <c r="Y326" s="28">
        <v>-2.87E-2</v>
      </c>
      <c r="Z326" s="28">
        <v>-3.8300000000000001E-2</v>
      </c>
      <c r="AA326" s="29">
        <v>300</v>
      </c>
      <c r="AB326" s="29">
        <v>475</v>
      </c>
      <c r="AC326" s="30">
        <v>-1.4636</v>
      </c>
      <c r="AD326" s="30">
        <v>5.8690726817042602E-3</v>
      </c>
      <c r="AE326" s="29">
        <v>1</v>
      </c>
    </row>
    <row r="327" spans="2:31" x14ac:dyDescent="0.3">
      <c r="B327" s="27">
        <v>37</v>
      </c>
      <c r="C327" s="28" t="s">
        <v>833</v>
      </c>
      <c r="D327" s="28" t="s">
        <v>384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95.532300000000006</v>
      </c>
      <c r="N327" s="30">
        <v>0.38308691729323308</v>
      </c>
      <c r="O327" s="29">
        <v>1</v>
      </c>
      <c r="R327" s="27">
        <v>37</v>
      </c>
      <c r="S327" s="28" t="s">
        <v>833</v>
      </c>
      <c r="T327" s="28" t="s">
        <v>384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30.930199999999999</v>
      </c>
      <c r="AD327" s="30">
        <v>0.12403087719298246</v>
      </c>
      <c r="AE327" s="29">
        <v>1</v>
      </c>
    </row>
    <row r="328" spans="2:31" x14ac:dyDescent="0.3">
      <c r="B328" s="27">
        <v>40</v>
      </c>
      <c r="C328" s="28" t="s">
        <v>835</v>
      </c>
      <c r="D328" s="28" t="s">
        <v>382</v>
      </c>
      <c r="E328" s="28">
        <v>1E-4</v>
      </c>
      <c r="F328" s="28">
        <v>2.8400000000000002E-2</v>
      </c>
      <c r="G328" s="28">
        <v>3.7900000000000003E-2</v>
      </c>
      <c r="H328" s="28">
        <v>-1E-4</v>
      </c>
      <c r="I328" s="28">
        <v>-2.8400000000000002E-2</v>
      </c>
      <c r="J328" s="28">
        <v>-3.7900000000000003E-2</v>
      </c>
      <c r="K328" s="29">
        <v>300</v>
      </c>
      <c r="L328" s="29">
        <v>475</v>
      </c>
      <c r="M328" s="30">
        <v>-3.9738000000000002</v>
      </c>
      <c r="N328" s="30">
        <v>1.5935037593984964E-2</v>
      </c>
      <c r="O328" s="29">
        <v>1</v>
      </c>
      <c r="R328" s="27">
        <v>40</v>
      </c>
      <c r="S328" s="28" t="s">
        <v>835</v>
      </c>
      <c r="T328" s="28" t="s">
        <v>382</v>
      </c>
      <c r="U328" s="28">
        <v>1E-4</v>
      </c>
      <c r="V328" s="28">
        <v>2.8400000000000002E-2</v>
      </c>
      <c r="W328" s="28">
        <v>3.7900000000000003E-2</v>
      </c>
      <c r="X328" s="28">
        <v>-1E-4</v>
      </c>
      <c r="Y328" s="28">
        <v>-2.8400000000000002E-2</v>
      </c>
      <c r="Z328" s="28">
        <v>-3.7900000000000003E-2</v>
      </c>
      <c r="AA328" s="29">
        <v>300</v>
      </c>
      <c r="AB328" s="29">
        <v>475</v>
      </c>
      <c r="AC328" s="30">
        <v>-2.9198</v>
      </c>
      <c r="AD328" s="30">
        <v>1.1708471177944862E-2</v>
      </c>
      <c r="AE328" s="29">
        <v>1</v>
      </c>
    </row>
    <row r="329" spans="2:31" x14ac:dyDescent="0.3">
      <c r="B329" s="27">
        <v>40</v>
      </c>
      <c r="C329" s="28" t="s">
        <v>836</v>
      </c>
      <c r="D329" s="28" t="s">
        <v>384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-2.86E-2</v>
      </c>
      <c r="J329" s="28">
        <v>-3.8100000000000002E-2</v>
      </c>
      <c r="K329" s="29">
        <v>300</v>
      </c>
      <c r="L329" s="29">
        <v>475</v>
      </c>
      <c r="M329" s="30">
        <v>95.532300000000006</v>
      </c>
      <c r="N329" s="30">
        <v>0.38308691729323308</v>
      </c>
      <c r="O329" s="29">
        <v>1</v>
      </c>
      <c r="R329" s="27">
        <v>40</v>
      </c>
      <c r="S329" s="28" t="s">
        <v>836</v>
      </c>
      <c r="T329" s="28" t="s">
        <v>384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-2.86E-2</v>
      </c>
      <c r="Z329" s="28">
        <v>-3.8100000000000002E-2</v>
      </c>
      <c r="AA329" s="29">
        <v>300</v>
      </c>
      <c r="AB329" s="29">
        <v>475</v>
      </c>
      <c r="AC329" s="30">
        <v>30.930199999999999</v>
      </c>
      <c r="AD329" s="30">
        <v>0.12403087719298246</v>
      </c>
      <c r="AE329" s="29">
        <v>1</v>
      </c>
    </row>
    <row r="330" spans="2:31" x14ac:dyDescent="0.3">
      <c r="B330" s="27">
        <v>48</v>
      </c>
      <c r="C330" s="28" t="s">
        <v>838</v>
      </c>
      <c r="D330" s="28" t="s">
        <v>382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-2.7900000000000001E-2</v>
      </c>
      <c r="J330" s="28">
        <v>-3.7199999999999997E-2</v>
      </c>
      <c r="K330" s="29">
        <v>300</v>
      </c>
      <c r="L330" s="29">
        <v>475</v>
      </c>
      <c r="M330" s="30">
        <v>-45.326999999999998</v>
      </c>
      <c r="N330" s="30">
        <v>0.1817624060150376</v>
      </c>
      <c r="O330" s="29">
        <v>1</v>
      </c>
      <c r="R330" s="27">
        <v>48</v>
      </c>
      <c r="S330" s="28" t="s">
        <v>838</v>
      </c>
      <c r="T330" s="28" t="s">
        <v>382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-2.7900000000000001E-2</v>
      </c>
      <c r="Z330" s="28">
        <v>-3.7199999999999997E-2</v>
      </c>
      <c r="AA330" s="29">
        <v>300</v>
      </c>
      <c r="AB330" s="29">
        <v>475</v>
      </c>
      <c r="AC330" s="30">
        <v>-45.476100000000002</v>
      </c>
      <c r="AD330" s="30">
        <v>0.18236030075187973</v>
      </c>
      <c r="AE330" s="29">
        <v>1</v>
      </c>
    </row>
    <row r="331" spans="2:31" x14ac:dyDescent="0.3">
      <c r="B331" s="27">
        <v>48</v>
      </c>
      <c r="C331" s="28" t="s">
        <v>839</v>
      </c>
      <c r="D331" s="28" t="s">
        <v>384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-2.7900000000000001E-2</v>
      </c>
      <c r="J331" s="28">
        <v>-3.7199999999999997E-2</v>
      </c>
      <c r="K331" s="29">
        <v>300</v>
      </c>
      <c r="L331" s="29">
        <v>475</v>
      </c>
      <c r="M331" s="30">
        <v>95.532300000000006</v>
      </c>
      <c r="N331" s="30">
        <v>0.38308691729323308</v>
      </c>
      <c r="O331" s="29">
        <v>1</v>
      </c>
      <c r="R331" s="27">
        <v>48</v>
      </c>
      <c r="S331" s="28" t="s">
        <v>839</v>
      </c>
      <c r="T331" s="28" t="s">
        <v>384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-2.7900000000000001E-2</v>
      </c>
      <c r="Z331" s="28">
        <v>-3.7199999999999997E-2</v>
      </c>
      <c r="AA331" s="29">
        <v>300</v>
      </c>
      <c r="AB331" s="29">
        <v>475</v>
      </c>
      <c r="AC331" s="30">
        <v>30.930199999999999</v>
      </c>
      <c r="AD331" s="30">
        <v>0.12403087719298246</v>
      </c>
      <c r="AE331" s="29">
        <v>1</v>
      </c>
    </row>
    <row r="332" spans="2:31" x14ac:dyDescent="0.3">
      <c r="B332" s="27">
        <v>49</v>
      </c>
      <c r="C332" s="28" t="s">
        <v>841</v>
      </c>
      <c r="D332" s="28" t="s">
        <v>382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-2.7900000000000001E-2</v>
      </c>
      <c r="J332" s="28">
        <v>-3.7199999999999997E-2</v>
      </c>
      <c r="K332" s="29">
        <v>300</v>
      </c>
      <c r="L332" s="29">
        <v>475</v>
      </c>
      <c r="M332" s="30">
        <v>-41.241500000000002</v>
      </c>
      <c r="N332" s="30">
        <v>0.16537944862155388</v>
      </c>
      <c r="O332" s="29">
        <v>1</v>
      </c>
      <c r="R332" s="27">
        <v>49</v>
      </c>
      <c r="S332" s="28" t="s">
        <v>841</v>
      </c>
      <c r="T332" s="28" t="s">
        <v>382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-2.7900000000000001E-2</v>
      </c>
      <c r="Z332" s="28">
        <v>-3.7199999999999997E-2</v>
      </c>
      <c r="AA332" s="29">
        <v>300</v>
      </c>
      <c r="AB332" s="29">
        <v>475</v>
      </c>
      <c r="AC332" s="30">
        <v>-41.247700000000002</v>
      </c>
      <c r="AD332" s="30">
        <v>0.16540431077694237</v>
      </c>
      <c r="AE332" s="29">
        <v>1</v>
      </c>
    </row>
    <row r="333" spans="2:31" x14ac:dyDescent="0.3">
      <c r="B333" s="27">
        <v>49</v>
      </c>
      <c r="C333" s="28" t="s">
        <v>842</v>
      </c>
      <c r="D333" s="28" t="s">
        <v>384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-2.7900000000000001E-2</v>
      </c>
      <c r="J333" s="28">
        <v>-3.7199999999999997E-2</v>
      </c>
      <c r="K333" s="29">
        <v>300</v>
      </c>
      <c r="L333" s="29">
        <v>475</v>
      </c>
      <c r="M333" s="30">
        <v>95.532300000000006</v>
      </c>
      <c r="N333" s="30">
        <v>0.38308691729323308</v>
      </c>
      <c r="O333" s="29">
        <v>1</v>
      </c>
      <c r="R333" s="27">
        <v>49</v>
      </c>
      <c r="S333" s="28" t="s">
        <v>842</v>
      </c>
      <c r="T333" s="28" t="s">
        <v>384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-2.7900000000000001E-2</v>
      </c>
      <c r="Z333" s="28">
        <v>-3.7199999999999997E-2</v>
      </c>
      <c r="AA333" s="29">
        <v>300</v>
      </c>
      <c r="AB333" s="29">
        <v>475</v>
      </c>
      <c r="AC333" s="30">
        <v>30.930199999999999</v>
      </c>
      <c r="AD333" s="30">
        <v>0.12403087719298246</v>
      </c>
      <c r="AE333" s="29">
        <v>1</v>
      </c>
    </row>
    <row r="334" spans="2:31" x14ac:dyDescent="0.3">
      <c r="B334" s="27">
        <v>50</v>
      </c>
      <c r="C334" s="28" t="s">
        <v>843</v>
      </c>
      <c r="D334" s="28" t="s">
        <v>382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-2.7900000000000001E-2</v>
      </c>
      <c r="J334" s="28">
        <v>-3.7199999999999997E-2</v>
      </c>
      <c r="K334" s="29">
        <v>300</v>
      </c>
      <c r="L334" s="29">
        <v>475</v>
      </c>
      <c r="M334" s="30">
        <v>-46.255600000000001</v>
      </c>
      <c r="N334" s="30">
        <v>0.18548611528822054</v>
      </c>
      <c r="O334" s="29">
        <v>1</v>
      </c>
      <c r="R334" s="27">
        <v>50</v>
      </c>
      <c r="S334" s="28" t="s">
        <v>843</v>
      </c>
      <c r="T334" s="28" t="s">
        <v>382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-2.7900000000000001E-2</v>
      </c>
      <c r="Z334" s="28">
        <v>-3.7199999999999997E-2</v>
      </c>
      <c r="AA334" s="29">
        <v>300</v>
      </c>
      <c r="AB334" s="29">
        <v>475</v>
      </c>
      <c r="AC334" s="30">
        <v>-46.288200000000003</v>
      </c>
      <c r="AD334" s="30">
        <v>0.18561684210526316</v>
      </c>
      <c r="AE334" s="29">
        <v>1</v>
      </c>
    </row>
    <row r="335" spans="2:31" x14ac:dyDescent="0.3">
      <c r="B335" s="27">
        <v>50</v>
      </c>
      <c r="C335" s="28" t="s">
        <v>844</v>
      </c>
      <c r="D335" s="28" t="s">
        <v>384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-2.7900000000000001E-2</v>
      </c>
      <c r="J335" s="28">
        <v>-3.7199999999999997E-2</v>
      </c>
      <c r="K335" s="29">
        <v>300</v>
      </c>
      <c r="L335" s="29">
        <v>475</v>
      </c>
      <c r="M335" s="30">
        <v>95.532300000000006</v>
      </c>
      <c r="N335" s="30">
        <v>0.38308691729323308</v>
      </c>
      <c r="O335" s="29">
        <v>1</v>
      </c>
      <c r="R335" s="27">
        <v>50</v>
      </c>
      <c r="S335" s="28" t="s">
        <v>844</v>
      </c>
      <c r="T335" s="28" t="s">
        <v>384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-2.7900000000000001E-2</v>
      </c>
      <c r="Z335" s="28">
        <v>-3.7199999999999997E-2</v>
      </c>
      <c r="AA335" s="29">
        <v>300</v>
      </c>
      <c r="AB335" s="29">
        <v>475</v>
      </c>
      <c r="AC335" s="30">
        <v>30.930199999999999</v>
      </c>
      <c r="AD335" s="30">
        <v>0.12403087719298246</v>
      </c>
      <c r="AE335" s="29">
        <v>1</v>
      </c>
    </row>
    <row r="336" spans="2:31" x14ac:dyDescent="0.3">
      <c r="B336" s="27">
        <v>51</v>
      </c>
      <c r="C336" s="28" t="s">
        <v>845</v>
      </c>
      <c r="D336" s="28" t="s">
        <v>382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-2.7900000000000001E-2</v>
      </c>
      <c r="J336" s="28">
        <v>-3.7199999999999997E-2</v>
      </c>
      <c r="K336" s="29">
        <v>300</v>
      </c>
      <c r="L336" s="29">
        <v>475</v>
      </c>
      <c r="M336" s="30">
        <v>-46.659500000000001</v>
      </c>
      <c r="N336" s="30">
        <v>0.18710576441102758</v>
      </c>
      <c r="O336" s="29">
        <v>1</v>
      </c>
      <c r="R336" s="27">
        <v>51</v>
      </c>
      <c r="S336" s="28" t="s">
        <v>845</v>
      </c>
      <c r="T336" s="28" t="s">
        <v>382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-2.7900000000000001E-2</v>
      </c>
      <c r="Z336" s="28">
        <v>-3.7199999999999997E-2</v>
      </c>
      <c r="AA336" s="29">
        <v>300</v>
      </c>
      <c r="AB336" s="29">
        <v>475</v>
      </c>
      <c r="AC336" s="30">
        <v>-46.735999999999997</v>
      </c>
      <c r="AD336" s="30">
        <v>0.18741253132832081</v>
      </c>
      <c r="AE336" s="29">
        <v>1</v>
      </c>
    </row>
    <row r="337" spans="2:31" x14ac:dyDescent="0.3">
      <c r="B337" s="27">
        <v>51</v>
      </c>
      <c r="C337" s="28" t="s">
        <v>846</v>
      </c>
      <c r="D337" s="28" t="s">
        <v>384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-2.7900000000000001E-2</v>
      </c>
      <c r="J337" s="28">
        <v>-3.7199999999999997E-2</v>
      </c>
      <c r="K337" s="29">
        <v>300</v>
      </c>
      <c r="L337" s="29">
        <v>475</v>
      </c>
      <c r="M337" s="30">
        <v>95.532300000000006</v>
      </c>
      <c r="N337" s="30">
        <v>0.38308691729323308</v>
      </c>
      <c r="O337" s="29">
        <v>1</v>
      </c>
      <c r="R337" s="27">
        <v>51</v>
      </c>
      <c r="S337" s="28" t="s">
        <v>846</v>
      </c>
      <c r="T337" s="28" t="s">
        <v>384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-2.7900000000000001E-2</v>
      </c>
      <c r="Z337" s="28">
        <v>-3.7199999999999997E-2</v>
      </c>
      <c r="AA337" s="29">
        <v>300</v>
      </c>
      <c r="AB337" s="29">
        <v>475</v>
      </c>
      <c r="AC337" s="30">
        <v>30.930199999999999</v>
      </c>
      <c r="AD337" s="30">
        <v>0.12403087719298246</v>
      </c>
      <c r="AE337" s="29">
        <v>1</v>
      </c>
    </row>
    <row r="338" spans="2:31" x14ac:dyDescent="0.3">
      <c r="B338" s="27">
        <v>52</v>
      </c>
      <c r="C338" s="28" t="s">
        <v>848</v>
      </c>
      <c r="D338" s="28" t="s">
        <v>382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-2.7900000000000001E-2</v>
      </c>
      <c r="J338" s="28">
        <v>-3.7199999999999997E-2</v>
      </c>
      <c r="K338" s="29">
        <v>300</v>
      </c>
      <c r="L338" s="29">
        <v>475</v>
      </c>
      <c r="M338" s="30">
        <v>-42.900199999999998</v>
      </c>
      <c r="N338" s="30">
        <v>0.17203087719298243</v>
      </c>
      <c r="O338" s="29">
        <v>1</v>
      </c>
      <c r="R338" s="27">
        <v>52</v>
      </c>
      <c r="S338" s="28" t="s">
        <v>848</v>
      </c>
      <c r="T338" s="28" t="s">
        <v>382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-2.7900000000000001E-2</v>
      </c>
      <c r="Z338" s="28">
        <v>-3.7199999999999997E-2</v>
      </c>
      <c r="AA338" s="29">
        <v>300</v>
      </c>
      <c r="AB338" s="29">
        <v>475</v>
      </c>
      <c r="AC338" s="30">
        <v>-42.832099999999997</v>
      </c>
      <c r="AD338" s="30">
        <v>0.17175779448621553</v>
      </c>
      <c r="AE338" s="29">
        <v>1</v>
      </c>
    </row>
    <row r="339" spans="2:31" x14ac:dyDescent="0.3">
      <c r="B339" s="27">
        <v>52</v>
      </c>
      <c r="C339" s="28" t="s">
        <v>849</v>
      </c>
      <c r="D339" s="28" t="s">
        <v>384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-2.7900000000000001E-2</v>
      </c>
      <c r="J339" s="28">
        <v>-3.7199999999999997E-2</v>
      </c>
      <c r="K339" s="29">
        <v>300</v>
      </c>
      <c r="L339" s="29">
        <v>475</v>
      </c>
      <c r="M339" s="30">
        <v>95.532300000000006</v>
      </c>
      <c r="N339" s="30">
        <v>0.38308691729323308</v>
      </c>
      <c r="O339" s="29">
        <v>1</v>
      </c>
      <c r="R339" s="27">
        <v>52</v>
      </c>
      <c r="S339" s="28" t="s">
        <v>849</v>
      </c>
      <c r="T339" s="28" t="s">
        <v>384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-2.7900000000000001E-2</v>
      </c>
      <c r="Z339" s="28">
        <v>-3.7199999999999997E-2</v>
      </c>
      <c r="AA339" s="29">
        <v>300</v>
      </c>
      <c r="AB339" s="29">
        <v>475</v>
      </c>
      <c r="AC339" s="30">
        <v>30.930199999999999</v>
      </c>
      <c r="AD339" s="30">
        <v>0.12403087719298246</v>
      </c>
      <c r="AE339" s="29">
        <v>1</v>
      </c>
    </row>
    <row r="340" spans="2:31" x14ac:dyDescent="0.3">
      <c r="B340" s="27">
        <v>26</v>
      </c>
      <c r="C340" s="28" t="s">
        <v>851</v>
      </c>
      <c r="D340" s="28" t="s">
        <v>382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-2.86E-2</v>
      </c>
      <c r="J340" s="28">
        <v>-3.8100000000000002E-2</v>
      </c>
      <c r="K340" s="29">
        <v>300</v>
      </c>
      <c r="L340" s="29">
        <v>475</v>
      </c>
      <c r="M340" s="30">
        <v>-1.1792</v>
      </c>
      <c r="N340" s="30">
        <v>4.7286215538847121E-3</v>
      </c>
      <c r="O340" s="29">
        <v>1</v>
      </c>
      <c r="R340" s="27">
        <v>26</v>
      </c>
      <c r="S340" s="28" t="s">
        <v>851</v>
      </c>
      <c r="T340" s="28" t="s">
        <v>382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-2.86E-2</v>
      </c>
      <c r="Z340" s="28">
        <v>-3.8100000000000002E-2</v>
      </c>
      <c r="AA340" s="29">
        <v>300</v>
      </c>
      <c r="AB340" s="29">
        <v>475</v>
      </c>
      <c r="AC340" s="30">
        <v>-2.7225999999999999</v>
      </c>
      <c r="AD340" s="30">
        <v>1.0917694235588972E-2</v>
      </c>
      <c r="AE340" s="29">
        <v>1</v>
      </c>
    </row>
    <row r="341" spans="2:31" x14ac:dyDescent="0.3">
      <c r="B341" s="27">
        <v>26</v>
      </c>
      <c r="C341" s="28" t="s">
        <v>852</v>
      </c>
      <c r="D341" s="28" t="s">
        <v>384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-2.86E-2</v>
      </c>
      <c r="J341" s="28">
        <v>-3.8100000000000002E-2</v>
      </c>
      <c r="K341" s="29">
        <v>300</v>
      </c>
      <c r="L341" s="29">
        <v>475</v>
      </c>
      <c r="M341" s="30">
        <v>95.532300000000006</v>
      </c>
      <c r="N341" s="30">
        <v>0.38308691729323308</v>
      </c>
      <c r="O341" s="29">
        <v>1</v>
      </c>
      <c r="R341" s="27">
        <v>26</v>
      </c>
      <c r="S341" s="28" t="s">
        <v>852</v>
      </c>
      <c r="T341" s="28" t="s">
        <v>384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-2.86E-2</v>
      </c>
      <c r="Z341" s="28">
        <v>-3.8100000000000002E-2</v>
      </c>
      <c r="AA341" s="29">
        <v>300</v>
      </c>
      <c r="AB341" s="29">
        <v>475</v>
      </c>
      <c r="AC341" s="30">
        <v>34.822000000000003</v>
      </c>
      <c r="AD341" s="30">
        <v>0.13963709273182959</v>
      </c>
      <c r="AE341" s="29">
        <v>1</v>
      </c>
    </row>
    <row r="342" spans="2:31" x14ac:dyDescent="0.3">
      <c r="B342" s="27">
        <v>29</v>
      </c>
      <c r="C342" s="28" t="s">
        <v>854</v>
      </c>
      <c r="D342" s="28" t="s">
        <v>382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-7.2514000000000003</v>
      </c>
      <c r="N342" s="30">
        <v>2.9078295739348375E-2</v>
      </c>
      <c r="O342" s="29">
        <v>1</v>
      </c>
      <c r="R342" s="27">
        <v>29</v>
      </c>
      <c r="S342" s="28" t="s">
        <v>854</v>
      </c>
      <c r="T342" s="28" t="s">
        <v>382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-5.6539000000000001</v>
      </c>
      <c r="AD342" s="30">
        <v>2.2672280701754387E-2</v>
      </c>
      <c r="AE342" s="29">
        <v>1</v>
      </c>
    </row>
    <row r="343" spans="2:31" x14ac:dyDescent="0.3">
      <c r="B343" s="27">
        <v>29</v>
      </c>
      <c r="C343" s="28" t="s">
        <v>855</v>
      </c>
      <c r="D343" s="28" t="s">
        <v>384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94.529200000000003</v>
      </c>
      <c r="N343" s="30">
        <v>0.37906446115288217</v>
      </c>
      <c r="O343" s="29">
        <v>1</v>
      </c>
      <c r="R343" s="27">
        <v>29</v>
      </c>
      <c r="S343" s="28" t="s">
        <v>855</v>
      </c>
      <c r="T343" s="28" t="s">
        <v>384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34.822000000000003</v>
      </c>
      <c r="AD343" s="30">
        <v>0.13963709273182959</v>
      </c>
      <c r="AE343" s="29">
        <v>1</v>
      </c>
    </row>
    <row r="344" spans="2:31" x14ac:dyDescent="0.3">
      <c r="B344" s="27">
        <v>32</v>
      </c>
      <c r="C344" s="28" t="s">
        <v>857</v>
      </c>
      <c r="D344" s="28" t="s">
        <v>382</v>
      </c>
      <c r="E344" s="28">
        <v>1E-4</v>
      </c>
      <c r="F344" s="28">
        <v>2.8500000000000001E-2</v>
      </c>
      <c r="G344" s="28">
        <v>3.7999999999999999E-2</v>
      </c>
      <c r="H344" s="28">
        <v>-1E-4</v>
      </c>
      <c r="I344" s="28">
        <v>-2.87E-2</v>
      </c>
      <c r="J344" s="28">
        <v>-3.8300000000000001E-2</v>
      </c>
      <c r="K344" s="29">
        <v>300</v>
      </c>
      <c r="L344" s="29">
        <v>475</v>
      </c>
      <c r="M344" s="30">
        <v>-2.2484999999999999</v>
      </c>
      <c r="N344" s="30">
        <v>9.0165413533834591E-3</v>
      </c>
      <c r="O344" s="29">
        <v>1</v>
      </c>
      <c r="R344" s="27">
        <v>32</v>
      </c>
      <c r="S344" s="28" t="s">
        <v>857</v>
      </c>
      <c r="T344" s="28" t="s">
        <v>382</v>
      </c>
      <c r="U344" s="28">
        <v>1E-4</v>
      </c>
      <c r="V344" s="28">
        <v>2.8500000000000001E-2</v>
      </c>
      <c r="W344" s="28">
        <v>3.7999999999999999E-2</v>
      </c>
      <c r="X344" s="28">
        <v>-1E-4</v>
      </c>
      <c r="Y344" s="28">
        <v>-2.87E-2</v>
      </c>
      <c r="Z344" s="28">
        <v>-3.8300000000000001E-2</v>
      </c>
      <c r="AA344" s="29">
        <v>300</v>
      </c>
      <c r="AB344" s="29">
        <v>475</v>
      </c>
      <c r="AC344" s="30">
        <v>-0.74560000000000004</v>
      </c>
      <c r="AD344" s="30">
        <v>2.9898746867167919E-3</v>
      </c>
      <c r="AE344" s="29">
        <v>1</v>
      </c>
    </row>
    <row r="345" spans="2:31" x14ac:dyDescent="0.3">
      <c r="B345" s="27">
        <v>32</v>
      </c>
      <c r="C345" s="28" t="s">
        <v>858</v>
      </c>
      <c r="D345" s="28" t="s">
        <v>384</v>
      </c>
      <c r="E345" s="28">
        <v>1E-4</v>
      </c>
      <c r="F345" s="28">
        <v>2.8500000000000001E-2</v>
      </c>
      <c r="G345" s="28">
        <v>3.7999999999999999E-2</v>
      </c>
      <c r="H345" s="28">
        <v>-1E-4</v>
      </c>
      <c r="I345" s="28">
        <v>-2.87E-2</v>
      </c>
      <c r="J345" s="28">
        <v>-3.8300000000000001E-2</v>
      </c>
      <c r="K345" s="29">
        <v>300</v>
      </c>
      <c r="L345" s="29">
        <v>475</v>
      </c>
      <c r="M345" s="30">
        <v>94.529200000000003</v>
      </c>
      <c r="N345" s="30">
        <v>0.37906446115288217</v>
      </c>
      <c r="O345" s="29">
        <v>1</v>
      </c>
      <c r="R345" s="27">
        <v>32</v>
      </c>
      <c r="S345" s="28" t="s">
        <v>858</v>
      </c>
      <c r="T345" s="28" t="s">
        <v>384</v>
      </c>
      <c r="U345" s="28">
        <v>1E-4</v>
      </c>
      <c r="V345" s="28">
        <v>2.8500000000000001E-2</v>
      </c>
      <c r="W345" s="28">
        <v>3.7999999999999999E-2</v>
      </c>
      <c r="X345" s="28">
        <v>-1E-4</v>
      </c>
      <c r="Y345" s="28">
        <v>-2.87E-2</v>
      </c>
      <c r="Z345" s="28">
        <v>-3.8300000000000001E-2</v>
      </c>
      <c r="AA345" s="29">
        <v>300</v>
      </c>
      <c r="AB345" s="29">
        <v>475</v>
      </c>
      <c r="AC345" s="30">
        <v>30.028600000000001</v>
      </c>
      <c r="AD345" s="30">
        <v>0.12041543859649123</v>
      </c>
      <c r="AE345" s="29">
        <v>1</v>
      </c>
    </row>
    <row r="346" spans="2:31" x14ac:dyDescent="0.3">
      <c r="B346" s="27">
        <v>35</v>
      </c>
      <c r="C346" s="28" t="s">
        <v>860</v>
      </c>
      <c r="D346" s="28" t="s">
        <v>382</v>
      </c>
      <c r="E346" s="28">
        <v>1E-4</v>
      </c>
      <c r="F346" s="28">
        <v>2.8500000000000001E-2</v>
      </c>
      <c r="G346" s="28">
        <v>3.7999999999999999E-2</v>
      </c>
      <c r="H346" s="28">
        <v>-1E-4</v>
      </c>
      <c r="I346" s="28">
        <v>-2.87E-2</v>
      </c>
      <c r="J346" s="28">
        <v>-3.8300000000000001E-2</v>
      </c>
      <c r="K346" s="29">
        <v>300</v>
      </c>
      <c r="L346" s="29">
        <v>475</v>
      </c>
      <c r="M346" s="30">
        <v>-2.2850999999999999</v>
      </c>
      <c r="N346" s="30">
        <v>9.1633082706766913E-3</v>
      </c>
      <c r="O346" s="29">
        <v>1</v>
      </c>
      <c r="R346" s="27">
        <v>35</v>
      </c>
      <c r="S346" s="28" t="s">
        <v>860</v>
      </c>
      <c r="T346" s="28" t="s">
        <v>382</v>
      </c>
      <c r="U346" s="28">
        <v>1E-4</v>
      </c>
      <c r="V346" s="28">
        <v>2.8500000000000001E-2</v>
      </c>
      <c r="W346" s="28">
        <v>3.7999999999999999E-2</v>
      </c>
      <c r="X346" s="28">
        <v>-1E-4</v>
      </c>
      <c r="Y346" s="28">
        <v>-2.87E-2</v>
      </c>
      <c r="Z346" s="28">
        <v>-3.8300000000000001E-2</v>
      </c>
      <c r="AA346" s="29">
        <v>300</v>
      </c>
      <c r="AB346" s="29">
        <v>475</v>
      </c>
      <c r="AC346" s="30">
        <v>-0.78790000000000004</v>
      </c>
      <c r="AD346" s="30">
        <v>3.1594987468671681E-3</v>
      </c>
      <c r="AE346" s="29">
        <v>1</v>
      </c>
    </row>
    <row r="347" spans="2:31" x14ac:dyDescent="0.3">
      <c r="B347" s="27">
        <v>35</v>
      </c>
      <c r="C347" s="28" t="s">
        <v>861</v>
      </c>
      <c r="D347" s="28" t="s">
        <v>384</v>
      </c>
      <c r="E347" s="28">
        <v>1E-4</v>
      </c>
      <c r="F347" s="28">
        <v>2.8500000000000001E-2</v>
      </c>
      <c r="G347" s="28">
        <v>3.7999999999999999E-2</v>
      </c>
      <c r="H347" s="28">
        <v>-1E-4</v>
      </c>
      <c r="I347" s="28">
        <v>-2.87E-2</v>
      </c>
      <c r="J347" s="28">
        <v>-3.8300000000000001E-2</v>
      </c>
      <c r="K347" s="29">
        <v>300</v>
      </c>
      <c r="L347" s="29">
        <v>475</v>
      </c>
      <c r="M347" s="30">
        <v>94.529200000000003</v>
      </c>
      <c r="N347" s="30">
        <v>0.37906446115288217</v>
      </c>
      <c r="O347" s="29">
        <v>1</v>
      </c>
      <c r="R347" s="27">
        <v>35</v>
      </c>
      <c r="S347" s="28" t="s">
        <v>861</v>
      </c>
      <c r="T347" s="28" t="s">
        <v>384</v>
      </c>
      <c r="U347" s="28">
        <v>1E-4</v>
      </c>
      <c r="V347" s="28">
        <v>2.8500000000000001E-2</v>
      </c>
      <c r="W347" s="28">
        <v>3.7999999999999999E-2</v>
      </c>
      <c r="X347" s="28">
        <v>-1E-4</v>
      </c>
      <c r="Y347" s="28">
        <v>-2.87E-2</v>
      </c>
      <c r="Z347" s="28">
        <v>-3.8300000000000001E-2</v>
      </c>
      <c r="AA347" s="29">
        <v>300</v>
      </c>
      <c r="AB347" s="29">
        <v>475</v>
      </c>
      <c r="AC347" s="30">
        <v>30.157</v>
      </c>
      <c r="AD347" s="30">
        <v>0.12093032581453635</v>
      </c>
      <c r="AE347" s="29">
        <v>1</v>
      </c>
    </row>
    <row r="348" spans="2:31" x14ac:dyDescent="0.3">
      <c r="B348" s="27">
        <v>38</v>
      </c>
      <c r="C348" s="28" t="s">
        <v>863</v>
      </c>
      <c r="D348" s="28" t="s">
        <v>382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-7.3464</v>
      </c>
      <c r="N348" s="30">
        <v>2.9459248120300749E-2</v>
      </c>
      <c r="O348" s="29">
        <v>1</v>
      </c>
      <c r="R348" s="27">
        <v>38</v>
      </c>
      <c r="S348" s="28" t="s">
        <v>863</v>
      </c>
      <c r="T348" s="28" t="s">
        <v>382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-5.8026999999999997</v>
      </c>
      <c r="AD348" s="30">
        <v>2.3268972431077693E-2</v>
      </c>
      <c r="AE348" s="29">
        <v>1</v>
      </c>
    </row>
    <row r="349" spans="2:31" x14ac:dyDescent="0.3">
      <c r="B349" s="27">
        <v>38</v>
      </c>
      <c r="C349" s="28" t="s">
        <v>864</v>
      </c>
      <c r="D349" s="28" t="s">
        <v>384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94.817800000000005</v>
      </c>
      <c r="N349" s="30">
        <v>0.38022175438596495</v>
      </c>
      <c r="O349" s="29">
        <v>1</v>
      </c>
      <c r="R349" s="27">
        <v>38</v>
      </c>
      <c r="S349" s="28" t="s">
        <v>864</v>
      </c>
      <c r="T349" s="28" t="s">
        <v>384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30.157</v>
      </c>
      <c r="AD349" s="30">
        <v>0.12093032581453635</v>
      </c>
      <c r="AE349" s="29">
        <v>1</v>
      </c>
    </row>
    <row r="350" spans="2:31" x14ac:dyDescent="0.3">
      <c r="B350" s="27">
        <v>41</v>
      </c>
      <c r="C350" s="28" t="s">
        <v>866</v>
      </c>
      <c r="D350" s="28" t="s">
        <v>382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-2.86E-2</v>
      </c>
      <c r="J350" s="28">
        <v>-3.8100000000000002E-2</v>
      </c>
      <c r="K350" s="29">
        <v>300</v>
      </c>
      <c r="L350" s="29">
        <v>475</v>
      </c>
      <c r="M350" s="30">
        <v>-1.2891999999999999</v>
      </c>
      <c r="N350" s="30">
        <v>5.169724310776942E-3</v>
      </c>
      <c r="O350" s="29">
        <v>1</v>
      </c>
      <c r="R350" s="27">
        <v>41</v>
      </c>
      <c r="S350" s="28" t="s">
        <v>866</v>
      </c>
      <c r="T350" s="28" t="s">
        <v>382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-2.86E-2</v>
      </c>
      <c r="Z350" s="28">
        <v>-3.8100000000000002E-2</v>
      </c>
      <c r="AA350" s="29">
        <v>300</v>
      </c>
      <c r="AB350" s="29">
        <v>475</v>
      </c>
      <c r="AC350" s="30">
        <v>-2.1692</v>
      </c>
      <c r="AD350" s="30">
        <v>8.698546365914786E-3</v>
      </c>
      <c r="AE350" s="29">
        <v>1</v>
      </c>
    </row>
    <row r="351" spans="2:31" x14ac:dyDescent="0.3">
      <c r="B351" s="27">
        <v>41</v>
      </c>
      <c r="C351" s="28" t="s">
        <v>867</v>
      </c>
      <c r="D351" s="28" t="s">
        <v>384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-2.86E-2</v>
      </c>
      <c r="J351" s="28">
        <v>-3.8100000000000002E-2</v>
      </c>
      <c r="K351" s="29">
        <v>300</v>
      </c>
      <c r="L351" s="29">
        <v>475</v>
      </c>
      <c r="M351" s="30">
        <v>94.817800000000005</v>
      </c>
      <c r="N351" s="30">
        <v>0.38022175438596495</v>
      </c>
      <c r="O351" s="29">
        <v>1</v>
      </c>
      <c r="R351" s="27">
        <v>41</v>
      </c>
      <c r="S351" s="28" t="s">
        <v>867</v>
      </c>
      <c r="T351" s="28" t="s">
        <v>384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-2.86E-2</v>
      </c>
      <c r="Z351" s="28">
        <v>-3.8100000000000002E-2</v>
      </c>
      <c r="AA351" s="29">
        <v>300</v>
      </c>
      <c r="AB351" s="29">
        <v>475</v>
      </c>
      <c r="AC351" s="30">
        <v>35.333599999999997</v>
      </c>
      <c r="AD351" s="30">
        <v>0.1416886215538847</v>
      </c>
      <c r="AE351" s="29">
        <v>1</v>
      </c>
    </row>
    <row r="352" spans="2:31" x14ac:dyDescent="0.3">
      <c r="B352" s="27">
        <v>53</v>
      </c>
      <c r="C352" s="28" t="s">
        <v>869</v>
      </c>
      <c r="D352" s="28" t="s">
        <v>382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-2.7900000000000001E-2</v>
      </c>
      <c r="J352" s="28">
        <v>-3.7199999999999997E-2</v>
      </c>
      <c r="K352" s="29">
        <v>300</v>
      </c>
      <c r="L352" s="29">
        <v>475</v>
      </c>
      <c r="M352" s="30">
        <v>-46.1492</v>
      </c>
      <c r="N352" s="30">
        <v>0.18505944862155388</v>
      </c>
      <c r="O352" s="29">
        <v>1</v>
      </c>
      <c r="R352" s="27">
        <v>53</v>
      </c>
      <c r="S352" s="28" t="s">
        <v>869</v>
      </c>
      <c r="T352" s="28" t="s">
        <v>382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-2.7900000000000001E-2</v>
      </c>
      <c r="Z352" s="28">
        <v>-3.7199999999999997E-2</v>
      </c>
      <c r="AA352" s="29">
        <v>300</v>
      </c>
      <c r="AB352" s="29">
        <v>475</v>
      </c>
      <c r="AC352" s="30">
        <v>-46.3962</v>
      </c>
      <c r="AD352" s="30">
        <v>0.18604992481203006</v>
      </c>
      <c r="AE352" s="29">
        <v>1</v>
      </c>
    </row>
    <row r="353" spans="2:31" x14ac:dyDescent="0.3">
      <c r="B353" s="27">
        <v>53</v>
      </c>
      <c r="C353" s="28" t="s">
        <v>870</v>
      </c>
      <c r="D353" s="28" t="s">
        <v>384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-2.7900000000000001E-2</v>
      </c>
      <c r="J353" s="28">
        <v>-3.7199999999999997E-2</v>
      </c>
      <c r="K353" s="29">
        <v>300</v>
      </c>
      <c r="L353" s="29">
        <v>475</v>
      </c>
      <c r="M353" s="30">
        <v>94.817800000000005</v>
      </c>
      <c r="N353" s="30">
        <v>0.38022175438596495</v>
      </c>
      <c r="O353" s="29">
        <v>1</v>
      </c>
      <c r="R353" s="27">
        <v>53</v>
      </c>
      <c r="S353" s="28" t="s">
        <v>870</v>
      </c>
      <c r="T353" s="28" t="s">
        <v>384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-2.7900000000000001E-2</v>
      </c>
      <c r="Z353" s="28">
        <v>-3.7199999999999997E-2</v>
      </c>
      <c r="AA353" s="29">
        <v>300</v>
      </c>
      <c r="AB353" s="29">
        <v>475</v>
      </c>
      <c r="AC353" s="30">
        <v>35.333599999999997</v>
      </c>
      <c r="AD353" s="30">
        <v>0.1416886215538847</v>
      </c>
      <c r="AE353" s="29">
        <v>1</v>
      </c>
    </row>
    <row r="354" spans="2:31" x14ac:dyDescent="0.3">
      <c r="B354" s="27">
        <v>54</v>
      </c>
      <c r="C354" s="28" t="s">
        <v>872</v>
      </c>
      <c r="D354" s="28" t="s">
        <v>382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-2.7900000000000001E-2</v>
      </c>
      <c r="J354" s="28">
        <v>-3.7199999999999997E-2</v>
      </c>
      <c r="K354" s="29">
        <v>300</v>
      </c>
      <c r="L354" s="29">
        <v>475</v>
      </c>
      <c r="M354" s="30">
        <v>-41.434800000000003</v>
      </c>
      <c r="N354" s="30">
        <v>0.16615458646616543</v>
      </c>
      <c r="O354" s="29">
        <v>1</v>
      </c>
      <c r="R354" s="27">
        <v>54</v>
      </c>
      <c r="S354" s="28" t="s">
        <v>872</v>
      </c>
      <c r="T354" s="28" t="s">
        <v>382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-2.7900000000000001E-2</v>
      </c>
      <c r="Z354" s="28">
        <v>-3.7199999999999997E-2</v>
      </c>
      <c r="AA354" s="29">
        <v>300</v>
      </c>
      <c r="AB354" s="29">
        <v>475</v>
      </c>
      <c r="AC354" s="30">
        <v>-41.522500000000001</v>
      </c>
      <c r="AD354" s="30">
        <v>0.16650626566416041</v>
      </c>
      <c r="AE354" s="29">
        <v>1</v>
      </c>
    </row>
    <row r="355" spans="2:31" x14ac:dyDescent="0.3">
      <c r="B355" s="27">
        <v>54</v>
      </c>
      <c r="C355" s="28" t="s">
        <v>873</v>
      </c>
      <c r="D355" s="28" t="s">
        <v>384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-2.7900000000000001E-2</v>
      </c>
      <c r="J355" s="28">
        <v>-3.7199999999999997E-2</v>
      </c>
      <c r="K355" s="29">
        <v>300</v>
      </c>
      <c r="L355" s="29">
        <v>475</v>
      </c>
      <c r="M355" s="30">
        <v>94.817800000000005</v>
      </c>
      <c r="N355" s="30">
        <v>0.38022175438596495</v>
      </c>
      <c r="O355" s="29">
        <v>1</v>
      </c>
      <c r="R355" s="27">
        <v>54</v>
      </c>
      <c r="S355" s="28" t="s">
        <v>873</v>
      </c>
      <c r="T355" s="28" t="s">
        <v>384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-2.7900000000000001E-2</v>
      </c>
      <c r="Z355" s="28">
        <v>-3.7199999999999997E-2</v>
      </c>
      <c r="AA355" s="29">
        <v>300</v>
      </c>
      <c r="AB355" s="29">
        <v>475</v>
      </c>
      <c r="AC355" s="30">
        <v>35.333599999999997</v>
      </c>
      <c r="AD355" s="30">
        <v>0.1416886215538847</v>
      </c>
      <c r="AE355" s="29">
        <v>1</v>
      </c>
    </row>
    <row r="356" spans="2:31" x14ac:dyDescent="0.3">
      <c r="B356" s="27">
        <v>55</v>
      </c>
      <c r="C356" s="28" t="s">
        <v>874</v>
      </c>
      <c r="D356" s="28" t="s">
        <v>382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-2.7900000000000001E-2</v>
      </c>
      <c r="J356" s="28">
        <v>-3.7199999999999997E-2</v>
      </c>
      <c r="K356" s="29">
        <v>300</v>
      </c>
      <c r="L356" s="29">
        <v>475</v>
      </c>
      <c r="M356" s="30">
        <v>-46.904200000000003</v>
      </c>
      <c r="N356" s="30">
        <v>0.18808701754385967</v>
      </c>
      <c r="O356" s="29">
        <v>1</v>
      </c>
      <c r="R356" s="27">
        <v>55</v>
      </c>
      <c r="S356" s="28" t="s">
        <v>874</v>
      </c>
      <c r="T356" s="28" t="s">
        <v>382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-2.7900000000000001E-2</v>
      </c>
      <c r="Z356" s="28">
        <v>-3.7199999999999997E-2</v>
      </c>
      <c r="AA356" s="29">
        <v>300</v>
      </c>
      <c r="AB356" s="29">
        <v>475</v>
      </c>
      <c r="AC356" s="30">
        <v>-46.973700000000001</v>
      </c>
      <c r="AD356" s="30">
        <v>0.1883657142857143</v>
      </c>
      <c r="AE356" s="29">
        <v>1</v>
      </c>
    </row>
    <row r="357" spans="2:31" x14ac:dyDescent="0.3">
      <c r="B357" s="27">
        <v>55</v>
      </c>
      <c r="C357" s="28" t="s">
        <v>875</v>
      </c>
      <c r="D357" s="28" t="s">
        <v>384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-2.7900000000000001E-2</v>
      </c>
      <c r="J357" s="28">
        <v>-3.7199999999999997E-2</v>
      </c>
      <c r="K357" s="29">
        <v>300</v>
      </c>
      <c r="L357" s="29">
        <v>475</v>
      </c>
      <c r="M357" s="30">
        <v>94.817800000000005</v>
      </c>
      <c r="N357" s="30">
        <v>0.38022175438596495</v>
      </c>
      <c r="O357" s="29">
        <v>1</v>
      </c>
      <c r="R357" s="27">
        <v>55</v>
      </c>
      <c r="S357" s="28" t="s">
        <v>875</v>
      </c>
      <c r="T357" s="28" t="s">
        <v>384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-2.7900000000000001E-2</v>
      </c>
      <c r="Z357" s="28">
        <v>-3.7199999999999997E-2</v>
      </c>
      <c r="AA357" s="29">
        <v>300</v>
      </c>
      <c r="AB357" s="29">
        <v>475</v>
      </c>
      <c r="AC357" s="30">
        <v>35.333599999999997</v>
      </c>
      <c r="AD357" s="30">
        <v>0.1416886215538847</v>
      </c>
      <c r="AE357" s="29">
        <v>1</v>
      </c>
    </row>
    <row r="358" spans="2:31" x14ac:dyDescent="0.3">
      <c r="B358" s="27">
        <v>56</v>
      </c>
      <c r="C358" s="28" t="s">
        <v>876</v>
      </c>
      <c r="D358" s="28" t="s">
        <v>382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-2.7900000000000001E-2</v>
      </c>
      <c r="J358" s="28">
        <v>-3.7199999999999997E-2</v>
      </c>
      <c r="K358" s="29">
        <v>300</v>
      </c>
      <c r="L358" s="29">
        <v>475</v>
      </c>
      <c r="M358" s="30">
        <v>-47.273200000000003</v>
      </c>
      <c r="N358" s="30">
        <v>0.18956671679197998</v>
      </c>
      <c r="O358" s="29">
        <v>1</v>
      </c>
      <c r="R358" s="27">
        <v>56</v>
      </c>
      <c r="S358" s="28" t="s">
        <v>876</v>
      </c>
      <c r="T358" s="28" t="s">
        <v>382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-2.7900000000000001E-2</v>
      </c>
      <c r="Z358" s="28">
        <v>-3.7199999999999997E-2</v>
      </c>
      <c r="AA358" s="29">
        <v>300</v>
      </c>
      <c r="AB358" s="29">
        <v>475</v>
      </c>
      <c r="AC358" s="30">
        <v>-47.329799999999999</v>
      </c>
      <c r="AD358" s="30">
        <v>0.18979368421052631</v>
      </c>
      <c r="AE358" s="29">
        <v>1</v>
      </c>
    </row>
    <row r="359" spans="2:31" x14ac:dyDescent="0.3">
      <c r="B359" s="27">
        <v>56</v>
      </c>
      <c r="C359" s="28" t="s">
        <v>877</v>
      </c>
      <c r="D359" s="28" t="s">
        <v>384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-2.7900000000000001E-2</v>
      </c>
      <c r="J359" s="28">
        <v>-3.7199999999999997E-2</v>
      </c>
      <c r="K359" s="29">
        <v>300</v>
      </c>
      <c r="L359" s="29">
        <v>475</v>
      </c>
      <c r="M359" s="30">
        <v>94.817800000000005</v>
      </c>
      <c r="N359" s="30">
        <v>0.38022175438596495</v>
      </c>
      <c r="O359" s="29">
        <v>1</v>
      </c>
      <c r="R359" s="27">
        <v>56</v>
      </c>
      <c r="S359" s="28" t="s">
        <v>877</v>
      </c>
      <c r="T359" s="28" t="s">
        <v>384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-2.7900000000000001E-2</v>
      </c>
      <c r="Z359" s="28">
        <v>-3.7199999999999997E-2</v>
      </c>
      <c r="AA359" s="29">
        <v>300</v>
      </c>
      <c r="AB359" s="29">
        <v>475</v>
      </c>
      <c r="AC359" s="30">
        <v>35.333599999999997</v>
      </c>
      <c r="AD359" s="30">
        <v>0.1416886215538847</v>
      </c>
      <c r="AE359" s="29">
        <v>1</v>
      </c>
    </row>
    <row r="360" spans="2:31" x14ac:dyDescent="0.3">
      <c r="B360" s="27">
        <v>57</v>
      </c>
      <c r="C360" s="28" t="s">
        <v>879</v>
      </c>
      <c r="D360" s="28" t="s">
        <v>382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-2.7900000000000001E-2</v>
      </c>
      <c r="J360" s="28">
        <v>-3.7199999999999997E-2</v>
      </c>
      <c r="K360" s="29">
        <v>300</v>
      </c>
      <c r="L360" s="29">
        <v>475</v>
      </c>
      <c r="M360" s="30">
        <v>-43.216200000000001</v>
      </c>
      <c r="N360" s="30">
        <v>0.17329804511278193</v>
      </c>
      <c r="O360" s="29">
        <v>1</v>
      </c>
      <c r="R360" s="27">
        <v>57</v>
      </c>
      <c r="S360" s="28" t="s">
        <v>879</v>
      </c>
      <c r="T360" s="28" t="s">
        <v>382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-2.7900000000000001E-2</v>
      </c>
      <c r="Z360" s="28">
        <v>-3.7199999999999997E-2</v>
      </c>
      <c r="AA360" s="29">
        <v>300</v>
      </c>
      <c r="AB360" s="29">
        <v>475</v>
      </c>
      <c r="AC360" s="30">
        <v>-43.167499999999997</v>
      </c>
      <c r="AD360" s="30">
        <v>0.17310275689223056</v>
      </c>
      <c r="AE360" s="29">
        <v>1</v>
      </c>
    </row>
    <row r="361" spans="2:31" x14ac:dyDescent="0.3">
      <c r="B361" s="27">
        <v>57</v>
      </c>
      <c r="C361" s="28" t="s">
        <v>880</v>
      </c>
      <c r="D361" s="28" t="s">
        <v>384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-2.7900000000000001E-2</v>
      </c>
      <c r="J361" s="28">
        <v>-3.7199999999999997E-2</v>
      </c>
      <c r="K361" s="29">
        <v>300</v>
      </c>
      <c r="L361" s="29">
        <v>475</v>
      </c>
      <c r="M361" s="30">
        <v>94.817800000000005</v>
      </c>
      <c r="N361" s="30">
        <v>0.38022175438596495</v>
      </c>
      <c r="O361" s="29">
        <v>1</v>
      </c>
      <c r="R361" s="27">
        <v>57</v>
      </c>
      <c r="S361" s="28" t="s">
        <v>880</v>
      </c>
      <c r="T361" s="28" t="s">
        <v>384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-2.7900000000000001E-2</v>
      </c>
      <c r="Z361" s="28">
        <v>-3.7199999999999997E-2</v>
      </c>
      <c r="AA361" s="29">
        <v>300</v>
      </c>
      <c r="AB361" s="29">
        <v>475</v>
      </c>
      <c r="AC361" s="30">
        <v>35.333599999999997</v>
      </c>
      <c r="AD361" s="30">
        <v>0.1416886215538847</v>
      </c>
      <c r="AE361" s="29">
        <v>1</v>
      </c>
    </row>
    <row r="362" spans="2:31" x14ac:dyDescent="0.3">
      <c r="B362" s="27">
        <v>27</v>
      </c>
      <c r="C362" s="28" t="s">
        <v>882</v>
      </c>
      <c r="D362" s="28" t="s">
        <v>382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-2.86E-2</v>
      </c>
      <c r="J362" s="28">
        <v>-3.8100000000000002E-2</v>
      </c>
      <c r="K362" s="29">
        <v>300</v>
      </c>
      <c r="L362" s="29">
        <v>475</v>
      </c>
      <c r="M362" s="30">
        <v>-9.1857000000000006</v>
      </c>
      <c r="N362" s="30">
        <v>3.6834887218045113E-2</v>
      </c>
      <c r="O362" s="29">
        <v>1</v>
      </c>
      <c r="R362" s="27">
        <v>27</v>
      </c>
      <c r="S362" s="28" t="s">
        <v>882</v>
      </c>
      <c r="T362" s="28" t="s">
        <v>382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-2.86E-2</v>
      </c>
      <c r="Z362" s="28">
        <v>-3.8100000000000002E-2</v>
      </c>
      <c r="AA362" s="29">
        <v>300</v>
      </c>
      <c r="AB362" s="29">
        <v>475</v>
      </c>
      <c r="AC362" s="30">
        <v>-8.4223999999999997</v>
      </c>
      <c r="AD362" s="30">
        <v>3.3774035087719298E-2</v>
      </c>
      <c r="AE362" s="29">
        <v>1</v>
      </c>
    </row>
    <row r="363" spans="2:31" x14ac:dyDescent="0.3">
      <c r="B363" s="27">
        <v>27</v>
      </c>
      <c r="C363" s="28" t="s">
        <v>883</v>
      </c>
      <c r="D363" s="28" t="s">
        <v>384</v>
      </c>
      <c r="E363" s="28">
        <v>1E-4</v>
      </c>
      <c r="F363" s="28">
        <v>2.8400000000000002E-2</v>
      </c>
      <c r="G363" s="28">
        <v>3.7900000000000003E-2</v>
      </c>
      <c r="H363" s="28">
        <v>-1E-4</v>
      </c>
      <c r="I363" s="28">
        <v>-2.8400000000000002E-2</v>
      </c>
      <c r="J363" s="28">
        <v>-3.7900000000000003E-2</v>
      </c>
      <c r="K363" s="29">
        <v>300</v>
      </c>
      <c r="L363" s="29">
        <v>475</v>
      </c>
      <c r="M363" s="30">
        <v>94.817800000000005</v>
      </c>
      <c r="N363" s="30">
        <v>0.38022175438596495</v>
      </c>
      <c r="O363" s="29">
        <v>1</v>
      </c>
      <c r="R363" s="27">
        <v>27</v>
      </c>
      <c r="S363" s="28" t="s">
        <v>883</v>
      </c>
      <c r="T363" s="28" t="s">
        <v>384</v>
      </c>
      <c r="U363" s="28">
        <v>1E-4</v>
      </c>
      <c r="V363" s="28">
        <v>2.8400000000000002E-2</v>
      </c>
      <c r="W363" s="28">
        <v>3.7900000000000003E-2</v>
      </c>
      <c r="X363" s="28">
        <v>-1E-4</v>
      </c>
      <c r="Y363" s="28">
        <v>-2.8400000000000002E-2</v>
      </c>
      <c r="Z363" s="28">
        <v>-3.7900000000000003E-2</v>
      </c>
      <c r="AA363" s="29">
        <v>300</v>
      </c>
      <c r="AB363" s="29">
        <v>475</v>
      </c>
      <c r="AC363" s="30">
        <v>35.333599999999997</v>
      </c>
      <c r="AD363" s="30">
        <v>0.1416886215538847</v>
      </c>
      <c r="AE363" s="29">
        <v>1</v>
      </c>
    </row>
    <row r="364" spans="2:31" x14ac:dyDescent="0.3">
      <c r="B364" s="27">
        <v>30</v>
      </c>
      <c r="C364" s="28" t="s">
        <v>885</v>
      </c>
      <c r="D364" s="28" t="s">
        <v>382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-5.8689</v>
      </c>
      <c r="N364" s="30">
        <v>2.3534436090225562E-2</v>
      </c>
      <c r="O364" s="29">
        <v>1</v>
      </c>
      <c r="R364" s="27">
        <v>30</v>
      </c>
      <c r="S364" s="28" t="s">
        <v>885</v>
      </c>
      <c r="T364" s="28" t="s">
        <v>382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-4.4626999999999999</v>
      </c>
      <c r="AD364" s="30">
        <v>1.7895538847117795E-2</v>
      </c>
      <c r="AE364" s="29">
        <v>1</v>
      </c>
    </row>
    <row r="365" spans="2:31" x14ac:dyDescent="0.3">
      <c r="B365" s="27">
        <v>30</v>
      </c>
      <c r="C365" s="28" t="s">
        <v>886</v>
      </c>
      <c r="D365" s="28" t="s">
        <v>384</v>
      </c>
      <c r="E365" s="28">
        <v>1E-4</v>
      </c>
      <c r="F365" s="28">
        <v>2.8500000000000001E-2</v>
      </c>
      <c r="G365" s="28">
        <v>3.7999999999999999E-2</v>
      </c>
      <c r="H365" s="28">
        <v>-1E-4</v>
      </c>
      <c r="I365" s="28">
        <v>-2.87E-2</v>
      </c>
      <c r="J365" s="28">
        <v>-3.8300000000000001E-2</v>
      </c>
      <c r="K365" s="29">
        <v>300</v>
      </c>
      <c r="L365" s="29">
        <v>475</v>
      </c>
      <c r="M365" s="30">
        <v>94.817800000000005</v>
      </c>
      <c r="N365" s="30">
        <v>0.38022175438596495</v>
      </c>
      <c r="O365" s="29">
        <v>1</v>
      </c>
      <c r="R365" s="27">
        <v>30</v>
      </c>
      <c r="S365" s="28" t="s">
        <v>886</v>
      </c>
      <c r="T365" s="28" t="s">
        <v>384</v>
      </c>
      <c r="U365" s="28">
        <v>1E-4</v>
      </c>
      <c r="V365" s="28">
        <v>2.8500000000000001E-2</v>
      </c>
      <c r="W365" s="28">
        <v>3.7999999999999999E-2</v>
      </c>
      <c r="X365" s="28">
        <v>-1E-4</v>
      </c>
      <c r="Y365" s="28">
        <v>-2.87E-2</v>
      </c>
      <c r="Z365" s="28">
        <v>-3.8300000000000001E-2</v>
      </c>
      <c r="AA365" s="29">
        <v>300</v>
      </c>
      <c r="AB365" s="29">
        <v>475</v>
      </c>
      <c r="AC365" s="30">
        <v>35.333599999999997</v>
      </c>
      <c r="AD365" s="30">
        <v>0.1416886215538847</v>
      </c>
      <c r="AE365" s="29">
        <v>1</v>
      </c>
    </row>
    <row r="366" spans="2:31" x14ac:dyDescent="0.3">
      <c r="B366" s="27">
        <v>33</v>
      </c>
      <c r="C366" s="28" t="s">
        <v>888</v>
      </c>
      <c r="D366" s="28" t="s">
        <v>382</v>
      </c>
      <c r="E366" s="28">
        <v>1E-4</v>
      </c>
      <c r="F366" s="28">
        <v>2.8500000000000001E-2</v>
      </c>
      <c r="G366" s="28">
        <v>3.7999999999999999E-2</v>
      </c>
      <c r="H366" s="28">
        <v>-1E-4</v>
      </c>
      <c r="I366" s="28">
        <v>-2.87E-2</v>
      </c>
      <c r="J366" s="28">
        <v>-3.8300000000000001E-2</v>
      </c>
      <c r="K366" s="29">
        <v>300</v>
      </c>
      <c r="L366" s="29">
        <v>475</v>
      </c>
      <c r="M366" s="30">
        <v>-5.6352000000000002</v>
      </c>
      <c r="N366" s="30">
        <v>2.2597293233082707E-2</v>
      </c>
      <c r="O366" s="29">
        <v>1</v>
      </c>
      <c r="R366" s="27">
        <v>33</v>
      </c>
      <c r="S366" s="28" t="s">
        <v>888</v>
      </c>
      <c r="T366" s="28" t="s">
        <v>382</v>
      </c>
      <c r="U366" s="28">
        <v>1E-4</v>
      </c>
      <c r="V366" s="28">
        <v>2.8500000000000001E-2</v>
      </c>
      <c r="W366" s="28">
        <v>3.7999999999999999E-2</v>
      </c>
      <c r="X366" s="28">
        <v>-1E-4</v>
      </c>
      <c r="Y366" s="28">
        <v>-2.87E-2</v>
      </c>
      <c r="Z366" s="28">
        <v>-3.8300000000000001E-2</v>
      </c>
      <c r="AA366" s="29">
        <v>300</v>
      </c>
      <c r="AB366" s="29">
        <v>475</v>
      </c>
      <c r="AC366" s="30">
        <v>-4.2583000000000002</v>
      </c>
      <c r="AD366" s="30">
        <v>1.7075889724310778E-2</v>
      </c>
      <c r="AE366" s="29">
        <v>1</v>
      </c>
    </row>
    <row r="367" spans="2:31" x14ac:dyDescent="0.3">
      <c r="B367" s="27">
        <v>33</v>
      </c>
      <c r="C367" s="28" t="s">
        <v>889</v>
      </c>
      <c r="D367" s="28" t="s">
        <v>384</v>
      </c>
      <c r="E367" s="28">
        <v>1E-4</v>
      </c>
      <c r="F367" s="28">
        <v>2.8500000000000001E-2</v>
      </c>
      <c r="G367" s="28">
        <v>3.7999999999999999E-2</v>
      </c>
      <c r="H367" s="28">
        <v>-1E-4</v>
      </c>
      <c r="I367" s="28">
        <v>-2.87E-2</v>
      </c>
      <c r="J367" s="28">
        <v>-3.8300000000000001E-2</v>
      </c>
      <c r="K367" s="29">
        <v>300</v>
      </c>
      <c r="L367" s="29">
        <v>475</v>
      </c>
      <c r="M367" s="30">
        <v>94.817800000000005</v>
      </c>
      <c r="N367" s="30">
        <v>0.38022175438596495</v>
      </c>
      <c r="O367" s="29">
        <v>1</v>
      </c>
      <c r="R367" s="27">
        <v>33</v>
      </c>
      <c r="S367" s="28" t="s">
        <v>889</v>
      </c>
      <c r="T367" s="28" t="s">
        <v>384</v>
      </c>
      <c r="U367" s="28">
        <v>1E-4</v>
      </c>
      <c r="V367" s="28">
        <v>2.8500000000000001E-2</v>
      </c>
      <c r="W367" s="28">
        <v>3.7999999999999999E-2</v>
      </c>
      <c r="X367" s="28">
        <v>-1E-4</v>
      </c>
      <c r="Y367" s="28">
        <v>-2.87E-2</v>
      </c>
      <c r="Z367" s="28">
        <v>-3.8300000000000001E-2</v>
      </c>
      <c r="AA367" s="29">
        <v>300</v>
      </c>
      <c r="AB367" s="29">
        <v>475</v>
      </c>
      <c r="AC367" s="30">
        <v>35.333599999999997</v>
      </c>
      <c r="AD367" s="30">
        <v>0.1416886215538847</v>
      </c>
      <c r="AE367" s="29">
        <v>1</v>
      </c>
    </row>
    <row r="368" spans="2:31" x14ac:dyDescent="0.3">
      <c r="B368" s="27">
        <v>36</v>
      </c>
      <c r="C368" s="28" t="s">
        <v>891</v>
      </c>
      <c r="D368" s="28" t="s">
        <v>382</v>
      </c>
      <c r="E368" s="28">
        <v>1E-4</v>
      </c>
      <c r="F368" s="28">
        <v>2.8500000000000001E-2</v>
      </c>
      <c r="G368" s="28">
        <v>3.7999999999999999E-2</v>
      </c>
      <c r="H368" s="28">
        <v>-1E-4</v>
      </c>
      <c r="I368" s="28">
        <v>-2.87E-2</v>
      </c>
      <c r="J368" s="28">
        <v>-3.8300000000000001E-2</v>
      </c>
      <c r="K368" s="29">
        <v>300</v>
      </c>
      <c r="L368" s="29">
        <v>475</v>
      </c>
      <c r="M368" s="30">
        <v>-5.6699000000000002</v>
      </c>
      <c r="N368" s="30">
        <v>2.2736441102756893E-2</v>
      </c>
      <c r="O368" s="29">
        <v>1</v>
      </c>
      <c r="R368" s="27">
        <v>36</v>
      </c>
      <c r="S368" s="28" t="s">
        <v>891</v>
      </c>
      <c r="T368" s="28" t="s">
        <v>382</v>
      </c>
      <c r="U368" s="28">
        <v>1E-4</v>
      </c>
      <c r="V368" s="28">
        <v>2.8500000000000001E-2</v>
      </c>
      <c r="W368" s="28">
        <v>3.7999999999999999E-2</v>
      </c>
      <c r="X368" s="28">
        <v>-1E-4</v>
      </c>
      <c r="Y368" s="28">
        <v>-2.87E-2</v>
      </c>
      <c r="Z368" s="28">
        <v>-3.8300000000000001E-2</v>
      </c>
      <c r="AA368" s="29">
        <v>300</v>
      </c>
      <c r="AB368" s="29">
        <v>475</v>
      </c>
      <c r="AC368" s="30">
        <v>-4.2904999999999998</v>
      </c>
      <c r="AD368" s="30">
        <v>1.720501253132832E-2</v>
      </c>
      <c r="AE368" s="29">
        <v>1</v>
      </c>
    </row>
    <row r="369" spans="2:31" x14ac:dyDescent="0.3">
      <c r="B369" s="27">
        <v>36</v>
      </c>
      <c r="C369" s="28" t="s">
        <v>892</v>
      </c>
      <c r="D369" s="28" t="s">
        <v>384</v>
      </c>
      <c r="E369" s="28">
        <v>1E-4</v>
      </c>
      <c r="F369" s="28">
        <v>2.8500000000000001E-2</v>
      </c>
      <c r="G369" s="28">
        <v>3.7999999999999999E-2</v>
      </c>
      <c r="H369" s="28">
        <v>-1E-4</v>
      </c>
      <c r="I369" s="28">
        <v>-2.87E-2</v>
      </c>
      <c r="J369" s="28">
        <v>-3.8300000000000001E-2</v>
      </c>
      <c r="K369" s="29">
        <v>300</v>
      </c>
      <c r="L369" s="29">
        <v>475</v>
      </c>
      <c r="M369" s="30">
        <v>94.817800000000005</v>
      </c>
      <c r="N369" s="30">
        <v>0.38022175438596495</v>
      </c>
      <c r="O369" s="29">
        <v>1</v>
      </c>
      <c r="R369" s="27">
        <v>36</v>
      </c>
      <c r="S369" s="28" t="s">
        <v>892</v>
      </c>
      <c r="T369" s="28" t="s">
        <v>384</v>
      </c>
      <c r="U369" s="28">
        <v>1E-4</v>
      </c>
      <c r="V369" s="28">
        <v>2.8500000000000001E-2</v>
      </c>
      <c r="W369" s="28">
        <v>3.7999999999999999E-2</v>
      </c>
      <c r="X369" s="28">
        <v>-1E-4</v>
      </c>
      <c r="Y369" s="28">
        <v>-2.87E-2</v>
      </c>
      <c r="Z369" s="28">
        <v>-3.8300000000000001E-2</v>
      </c>
      <c r="AA369" s="29">
        <v>300</v>
      </c>
      <c r="AB369" s="29">
        <v>475</v>
      </c>
      <c r="AC369" s="30">
        <v>35.333599999999997</v>
      </c>
      <c r="AD369" s="30">
        <v>0.1416886215538847</v>
      </c>
      <c r="AE369" s="29">
        <v>1</v>
      </c>
    </row>
    <row r="370" spans="2:31" x14ac:dyDescent="0.3">
      <c r="B370" s="27">
        <v>39</v>
      </c>
      <c r="C370" s="28" t="s">
        <v>894</v>
      </c>
      <c r="D370" s="28" t="s">
        <v>382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-5.9851000000000001</v>
      </c>
      <c r="N370" s="30">
        <v>2.4000401002506267E-2</v>
      </c>
      <c r="O370" s="29">
        <v>1</v>
      </c>
      <c r="R370" s="27">
        <v>39</v>
      </c>
      <c r="S370" s="28" t="s">
        <v>894</v>
      </c>
      <c r="T370" s="28" t="s">
        <v>382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-4.5625</v>
      </c>
      <c r="AD370" s="30">
        <v>1.8295739348370928E-2</v>
      </c>
      <c r="AE370" s="29">
        <v>1</v>
      </c>
    </row>
    <row r="371" spans="2:31" x14ac:dyDescent="0.3">
      <c r="B371" s="27">
        <v>39</v>
      </c>
      <c r="C371" s="28" t="s">
        <v>895</v>
      </c>
      <c r="D371" s="28" t="s">
        <v>384</v>
      </c>
      <c r="E371" s="28">
        <v>1E-4</v>
      </c>
      <c r="F371" s="28">
        <v>2.8500000000000001E-2</v>
      </c>
      <c r="G371" s="28">
        <v>3.7999999999999999E-2</v>
      </c>
      <c r="H371" s="28">
        <v>-1E-4</v>
      </c>
      <c r="I371" s="28">
        <v>-2.87E-2</v>
      </c>
      <c r="J371" s="28">
        <v>-3.8300000000000001E-2</v>
      </c>
      <c r="K371" s="29">
        <v>300</v>
      </c>
      <c r="L371" s="29">
        <v>475</v>
      </c>
      <c r="M371" s="30">
        <v>94.817800000000005</v>
      </c>
      <c r="N371" s="30">
        <v>0.38022175438596495</v>
      </c>
      <c r="O371" s="29">
        <v>1</v>
      </c>
      <c r="R371" s="27">
        <v>39</v>
      </c>
      <c r="S371" s="28" t="s">
        <v>895</v>
      </c>
      <c r="T371" s="28" t="s">
        <v>384</v>
      </c>
      <c r="U371" s="28">
        <v>1E-4</v>
      </c>
      <c r="V371" s="28">
        <v>2.8500000000000001E-2</v>
      </c>
      <c r="W371" s="28">
        <v>3.7999999999999999E-2</v>
      </c>
      <c r="X371" s="28">
        <v>-1E-4</v>
      </c>
      <c r="Y371" s="28">
        <v>-2.87E-2</v>
      </c>
      <c r="Z371" s="28">
        <v>-3.8300000000000001E-2</v>
      </c>
      <c r="AA371" s="29">
        <v>300</v>
      </c>
      <c r="AB371" s="29">
        <v>475</v>
      </c>
      <c r="AC371" s="30">
        <v>35.333599999999997</v>
      </c>
      <c r="AD371" s="30">
        <v>0.1416886215538847</v>
      </c>
      <c r="AE371" s="29">
        <v>1</v>
      </c>
    </row>
    <row r="372" spans="2:31" x14ac:dyDescent="0.3">
      <c r="B372" s="27">
        <v>42</v>
      </c>
      <c r="C372" s="28" t="s">
        <v>897</v>
      </c>
      <c r="D372" s="28" t="s">
        <v>382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-2.86E-2</v>
      </c>
      <c r="J372" s="28">
        <v>-3.8100000000000002E-2</v>
      </c>
      <c r="K372" s="29">
        <v>300</v>
      </c>
      <c r="L372" s="29">
        <v>475</v>
      </c>
      <c r="M372" s="30">
        <v>-9.3244000000000007</v>
      </c>
      <c r="N372" s="30">
        <v>3.7391077694235594E-2</v>
      </c>
      <c r="O372" s="29">
        <v>1</v>
      </c>
      <c r="R372" s="27">
        <v>42</v>
      </c>
      <c r="S372" s="28" t="s">
        <v>897</v>
      </c>
      <c r="T372" s="28" t="s">
        <v>382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-2.86E-2</v>
      </c>
      <c r="Z372" s="28">
        <v>-3.8100000000000002E-2</v>
      </c>
      <c r="AA372" s="29">
        <v>300</v>
      </c>
      <c r="AB372" s="29">
        <v>475</v>
      </c>
      <c r="AC372" s="30">
        <v>-8.5334000000000003</v>
      </c>
      <c r="AD372" s="30">
        <v>3.4219147869674185E-2</v>
      </c>
      <c r="AE372" s="29">
        <v>1</v>
      </c>
    </row>
    <row r="373" spans="2:31" x14ac:dyDescent="0.3">
      <c r="B373" s="27">
        <v>42</v>
      </c>
      <c r="C373" s="28" t="s">
        <v>898</v>
      </c>
      <c r="D373" s="28" t="s">
        <v>384</v>
      </c>
      <c r="E373" s="28">
        <v>1E-4</v>
      </c>
      <c r="F373" s="28">
        <v>2.8400000000000002E-2</v>
      </c>
      <c r="G373" s="28">
        <v>3.7900000000000003E-2</v>
      </c>
      <c r="H373" s="28">
        <v>-1E-4</v>
      </c>
      <c r="I373" s="28">
        <v>-2.8400000000000002E-2</v>
      </c>
      <c r="J373" s="28">
        <v>-3.7900000000000003E-2</v>
      </c>
      <c r="K373" s="29">
        <v>300</v>
      </c>
      <c r="L373" s="29">
        <v>475</v>
      </c>
      <c r="M373" s="30">
        <v>94.817800000000005</v>
      </c>
      <c r="N373" s="30">
        <v>0.38022175438596495</v>
      </c>
      <c r="O373" s="29">
        <v>1</v>
      </c>
      <c r="R373" s="27">
        <v>42</v>
      </c>
      <c r="S373" s="28" t="s">
        <v>898</v>
      </c>
      <c r="T373" s="28" t="s">
        <v>384</v>
      </c>
      <c r="U373" s="28">
        <v>1E-4</v>
      </c>
      <c r="V373" s="28">
        <v>2.8400000000000002E-2</v>
      </c>
      <c r="W373" s="28">
        <v>3.7900000000000003E-2</v>
      </c>
      <c r="X373" s="28">
        <v>-1E-4</v>
      </c>
      <c r="Y373" s="28">
        <v>-2.8400000000000002E-2</v>
      </c>
      <c r="Z373" s="28">
        <v>-3.7900000000000003E-2</v>
      </c>
      <c r="AA373" s="29">
        <v>300</v>
      </c>
      <c r="AB373" s="29">
        <v>475</v>
      </c>
      <c r="AC373" s="30">
        <v>35.333599999999997</v>
      </c>
      <c r="AD373" s="30">
        <v>0.1416886215538847</v>
      </c>
      <c r="AE373" s="29">
        <v>1</v>
      </c>
    </row>
    <row r="374" spans="2:31" x14ac:dyDescent="0.3">
      <c r="B374" s="27">
        <v>58</v>
      </c>
      <c r="C374" s="28" t="s">
        <v>900</v>
      </c>
      <c r="D374" s="28" t="s">
        <v>382</v>
      </c>
      <c r="E374" s="28">
        <v>1E-4</v>
      </c>
      <c r="F374" s="28">
        <v>2.7799999999999998E-2</v>
      </c>
      <c r="G374" s="28">
        <v>3.6999999999999998E-2</v>
      </c>
      <c r="H374" s="28">
        <v>-1E-4</v>
      </c>
      <c r="I374" s="28">
        <v>-2.7799999999999998E-2</v>
      </c>
      <c r="J374" s="28">
        <v>-3.6999999999999998E-2</v>
      </c>
      <c r="K374" s="29">
        <v>300</v>
      </c>
      <c r="L374" s="29">
        <v>475</v>
      </c>
      <c r="M374" s="30">
        <v>-40.871000000000002</v>
      </c>
      <c r="N374" s="30">
        <v>0.16389373433583959</v>
      </c>
      <c r="O374" s="29">
        <v>1</v>
      </c>
      <c r="R374" s="27">
        <v>58</v>
      </c>
      <c r="S374" s="28" t="s">
        <v>900</v>
      </c>
      <c r="T374" s="28" t="s">
        <v>382</v>
      </c>
      <c r="U374" s="28">
        <v>1E-4</v>
      </c>
      <c r="V374" s="28">
        <v>2.7799999999999998E-2</v>
      </c>
      <c r="W374" s="28">
        <v>3.6999999999999998E-2</v>
      </c>
      <c r="X374" s="28">
        <v>-1E-4</v>
      </c>
      <c r="Y374" s="28">
        <v>-2.7799999999999998E-2</v>
      </c>
      <c r="Z374" s="28">
        <v>-3.6999999999999998E-2</v>
      </c>
      <c r="AA374" s="29">
        <v>300</v>
      </c>
      <c r="AB374" s="29">
        <v>475</v>
      </c>
      <c r="AC374" s="30">
        <v>-40.836799999999997</v>
      </c>
      <c r="AD374" s="30">
        <v>0.16375659147869673</v>
      </c>
      <c r="AE374" s="29">
        <v>1</v>
      </c>
    </row>
    <row r="375" spans="2:31" x14ac:dyDescent="0.3">
      <c r="B375" s="27">
        <v>58</v>
      </c>
      <c r="C375" s="28" t="s">
        <v>901</v>
      </c>
      <c r="D375" s="28" t="s">
        <v>384</v>
      </c>
      <c r="E375" s="28">
        <v>1E-4</v>
      </c>
      <c r="F375" s="28">
        <v>2.7799999999999998E-2</v>
      </c>
      <c r="G375" s="28">
        <v>3.6999999999999998E-2</v>
      </c>
      <c r="H375" s="28">
        <v>-1E-4</v>
      </c>
      <c r="I375" s="28">
        <v>-2.8000000000000001E-2</v>
      </c>
      <c r="J375" s="28">
        <v>-3.73E-2</v>
      </c>
      <c r="K375" s="29">
        <v>300</v>
      </c>
      <c r="L375" s="29">
        <v>475</v>
      </c>
      <c r="M375" s="30">
        <v>94.817800000000005</v>
      </c>
      <c r="N375" s="30">
        <v>0.38022175438596495</v>
      </c>
      <c r="O375" s="29">
        <v>1</v>
      </c>
      <c r="R375" s="27">
        <v>58</v>
      </c>
      <c r="S375" s="28" t="s">
        <v>901</v>
      </c>
      <c r="T375" s="28" t="s">
        <v>384</v>
      </c>
      <c r="U375" s="28">
        <v>1E-4</v>
      </c>
      <c r="V375" s="28">
        <v>2.7799999999999998E-2</v>
      </c>
      <c r="W375" s="28">
        <v>3.6999999999999998E-2</v>
      </c>
      <c r="X375" s="28">
        <v>-1E-4</v>
      </c>
      <c r="Y375" s="28">
        <v>-2.8000000000000001E-2</v>
      </c>
      <c r="Z375" s="28">
        <v>-3.73E-2</v>
      </c>
      <c r="AA375" s="29">
        <v>300</v>
      </c>
      <c r="AB375" s="29">
        <v>475</v>
      </c>
      <c r="AC375" s="30">
        <v>35.333599999999997</v>
      </c>
      <c r="AD375" s="30">
        <v>0.1416886215538847</v>
      </c>
      <c r="AE375" s="29">
        <v>1</v>
      </c>
    </row>
    <row r="376" spans="2:31" x14ac:dyDescent="0.3">
      <c r="B376" s="27">
        <v>59</v>
      </c>
      <c r="C376" s="28" t="s">
        <v>903</v>
      </c>
      <c r="D376" s="28" t="s">
        <v>382</v>
      </c>
      <c r="E376" s="28">
        <v>1E-4</v>
      </c>
      <c r="F376" s="28">
        <v>2.7799999999999998E-2</v>
      </c>
      <c r="G376" s="28">
        <v>3.6999999999999998E-2</v>
      </c>
      <c r="H376" s="28">
        <v>-1E-4</v>
      </c>
      <c r="I376" s="28">
        <v>-2.8000000000000001E-2</v>
      </c>
      <c r="J376" s="28">
        <v>-3.73E-2</v>
      </c>
      <c r="K376" s="29">
        <v>300</v>
      </c>
      <c r="L376" s="29">
        <v>475</v>
      </c>
      <c r="M376" s="30">
        <v>-44.109900000000003</v>
      </c>
      <c r="N376" s="30">
        <v>0.17688180451127819</v>
      </c>
      <c r="O376" s="29">
        <v>1</v>
      </c>
      <c r="R376" s="27">
        <v>59</v>
      </c>
      <c r="S376" s="28" t="s">
        <v>903</v>
      </c>
      <c r="T376" s="28" t="s">
        <v>382</v>
      </c>
      <c r="U376" s="28">
        <v>1E-4</v>
      </c>
      <c r="V376" s="28">
        <v>2.7799999999999998E-2</v>
      </c>
      <c r="W376" s="28">
        <v>3.6999999999999998E-2</v>
      </c>
      <c r="X376" s="28">
        <v>-1E-4</v>
      </c>
      <c r="Y376" s="28">
        <v>-2.8000000000000001E-2</v>
      </c>
      <c r="Z376" s="28">
        <v>-3.73E-2</v>
      </c>
      <c r="AA376" s="29">
        <v>300</v>
      </c>
      <c r="AB376" s="29">
        <v>475</v>
      </c>
      <c r="AC376" s="30">
        <v>-44.313200000000002</v>
      </c>
      <c r="AD376" s="30">
        <v>0.17769704260651631</v>
      </c>
      <c r="AE376" s="29">
        <v>1</v>
      </c>
    </row>
    <row r="377" spans="2:31" x14ac:dyDescent="0.3">
      <c r="B377" s="27">
        <v>59</v>
      </c>
      <c r="C377" s="28" t="s">
        <v>904</v>
      </c>
      <c r="D377" s="28" t="s">
        <v>384</v>
      </c>
      <c r="E377" s="28">
        <v>1E-4</v>
      </c>
      <c r="F377" s="28">
        <v>2.7799999999999998E-2</v>
      </c>
      <c r="G377" s="28">
        <v>3.6999999999999998E-2</v>
      </c>
      <c r="H377" s="28">
        <v>-1E-4</v>
      </c>
      <c r="I377" s="28">
        <v>-2.8000000000000001E-2</v>
      </c>
      <c r="J377" s="28">
        <v>-3.73E-2</v>
      </c>
      <c r="K377" s="29">
        <v>300</v>
      </c>
      <c r="L377" s="29">
        <v>475</v>
      </c>
      <c r="M377" s="30">
        <v>94.817800000000005</v>
      </c>
      <c r="N377" s="30">
        <v>0.38022175438596495</v>
      </c>
      <c r="O377" s="29">
        <v>1</v>
      </c>
      <c r="R377" s="27">
        <v>59</v>
      </c>
      <c r="S377" s="28" t="s">
        <v>904</v>
      </c>
      <c r="T377" s="28" t="s">
        <v>384</v>
      </c>
      <c r="U377" s="28">
        <v>1E-4</v>
      </c>
      <c r="V377" s="28">
        <v>2.7799999999999998E-2</v>
      </c>
      <c r="W377" s="28">
        <v>3.6999999999999998E-2</v>
      </c>
      <c r="X377" s="28">
        <v>-1E-4</v>
      </c>
      <c r="Y377" s="28">
        <v>-2.8000000000000001E-2</v>
      </c>
      <c r="Z377" s="28">
        <v>-3.73E-2</v>
      </c>
      <c r="AA377" s="29">
        <v>300</v>
      </c>
      <c r="AB377" s="29">
        <v>475</v>
      </c>
      <c r="AC377" s="30">
        <v>35.333599999999997</v>
      </c>
      <c r="AD377" s="30">
        <v>0.1416886215538847</v>
      </c>
      <c r="AE377" s="29">
        <v>1</v>
      </c>
    </row>
    <row r="378" spans="2:31" x14ac:dyDescent="0.3">
      <c r="B378" s="27">
        <v>60</v>
      </c>
      <c r="C378" s="28" t="s">
        <v>905</v>
      </c>
      <c r="D378" s="28" t="s">
        <v>382</v>
      </c>
      <c r="E378" s="28">
        <v>1E-4</v>
      </c>
      <c r="F378" s="28">
        <v>2.7799999999999998E-2</v>
      </c>
      <c r="G378" s="28">
        <v>3.6999999999999998E-2</v>
      </c>
      <c r="H378" s="28">
        <v>-1E-4</v>
      </c>
      <c r="I378" s="28">
        <v>-2.8000000000000001E-2</v>
      </c>
      <c r="J378" s="28">
        <v>-3.73E-2</v>
      </c>
      <c r="K378" s="29">
        <v>300</v>
      </c>
      <c r="L378" s="29">
        <v>475</v>
      </c>
      <c r="M378" s="30">
        <v>-40.8309</v>
      </c>
      <c r="N378" s="30">
        <v>0.16373293233082709</v>
      </c>
      <c r="O378" s="29">
        <v>1</v>
      </c>
      <c r="R378" s="27">
        <v>60</v>
      </c>
      <c r="S378" s="28" t="s">
        <v>905</v>
      </c>
      <c r="T378" s="28" t="s">
        <v>382</v>
      </c>
      <c r="U378" s="28">
        <v>1E-4</v>
      </c>
      <c r="V378" s="28">
        <v>2.7799999999999998E-2</v>
      </c>
      <c r="W378" s="28">
        <v>3.6999999999999998E-2</v>
      </c>
      <c r="X378" s="28">
        <v>-1E-4</v>
      </c>
      <c r="Y378" s="28">
        <v>-2.8000000000000001E-2</v>
      </c>
      <c r="Z378" s="28">
        <v>-3.73E-2</v>
      </c>
      <c r="AA378" s="29">
        <v>300</v>
      </c>
      <c r="AB378" s="29">
        <v>475</v>
      </c>
      <c r="AC378" s="30">
        <v>-41.033200000000001</v>
      </c>
      <c r="AD378" s="30">
        <v>0.16454416040100253</v>
      </c>
      <c r="AE378" s="29">
        <v>1</v>
      </c>
    </row>
    <row r="379" spans="2:31" x14ac:dyDescent="0.3">
      <c r="B379" s="27">
        <v>60</v>
      </c>
      <c r="C379" s="28" t="s">
        <v>906</v>
      </c>
      <c r="D379" s="28" t="s">
        <v>384</v>
      </c>
      <c r="E379" s="28">
        <v>1E-4</v>
      </c>
      <c r="F379" s="28">
        <v>2.7799999999999998E-2</v>
      </c>
      <c r="G379" s="28">
        <v>3.6999999999999998E-2</v>
      </c>
      <c r="H379" s="28">
        <v>-1E-4</v>
      </c>
      <c r="I379" s="28">
        <v>-2.8000000000000001E-2</v>
      </c>
      <c r="J379" s="28">
        <v>-3.73E-2</v>
      </c>
      <c r="K379" s="29">
        <v>300</v>
      </c>
      <c r="L379" s="29">
        <v>475</v>
      </c>
      <c r="M379" s="30">
        <v>94.817800000000005</v>
      </c>
      <c r="N379" s="30">
        <v>0.38022175438596495</v>
      </c>
      <c r="O379" s="29">
        <v>1</v>
      </c>
      <c r="R379" s="27">
        <v>60</v>
      </c>
      <c r="S379" s="28" t="s">
        <v>906</v>
      </c>
      <c r="T379" s="28" t="s">
        <v>384</v>
      </c>
      <c r="U379" s="28">
        <v>1E-4</v>
      </c>
      <c r="V379" s="28">
        <v>2.7799999999999998E-2</v>
      </c>
      <c r="W379" s="28">
        <v>3.6999999999999998E-2</v>
      </c>
      <c r="X379" s="28">
        <v>-1E-4</v>
      </c>
      <c r="Y379" s="28">
        <v>-2.8000000000000001E-2</v>
      </c>
      <c r="Z379" s="28">
        <v>-3.73E-2</v>
      </c>
      <c r="AA379" s="29">
        <v>300</v>
      </c>
      <c r="AB379" s="29">
        <v>475</v>
      </c>
      <c r="AC379" s="30">
        <v>35.333599999999997</v>
      </c>
      <c r="AD379" s="30">
        <v>0.1416886215538847</v>
      </c>
      <c r="AE379" s="29">
        <v>1</v>
      </c>
    </row>
    <row r="380" spans="2:31" x14ac:dyDescent="0.3">
      <c r="B380" s="27">
        <v>61</v>
      </c>
      <c r="C380" s="28" t="s">
        <v>907</v>
      </c>
      <c r="D380" s="28" t="s">
        <v>382</v>
      </c>
      <c r="E380" s="28">
        <v>1E-4</v>
      </c>
      <c r="F380" s="28">
        <v>2.7799999999999998E-2</v>
      </c>
      <c r="G380" s="28">
        <v>3.6999999999999998E-2</v>
      </c>
      <c r="H380" s="28">
        <v>-1E-4</v>
      </c>
      <c r="I380" s="28">
        <v>-2.8000000000000001E-2</v>
      </c>
      <c r="J380" s="28">
        <v>-3.73E-2</v>
      </c>
      <c r="K380" s="29">
        <v>300</v>
      </c>
      <c r="L380" s="29">
        <v>475</v>
      </c>
      <c r="M380" s="30">
        <v>-39.810699999999997</v>
      </c>
      <c r="N380" s="30">
        <v>0.15964190476190476</v>
      </c>
      <c r="O380" s="29">
        <v>1</v>
      </c>
      <c r="R380" s="27">
        <v>61</v>
      </c>
      <c r="S380" s="28" t="s">
        <v>907</v>
      </c>
      <c r="T380" s="28" t="s">
        <v>382</v>
      </c>
      <c r="U380" s="28">
        <v>1E-4</v>
      </c>
      <c r="V380" s="28">
        <v>2.7799999999999998E-2</v>
      </c>
      <c r="W380" s="28">
        <v>3.6999999999999998E-2</v>
      </c>
      <c r="X380" s="28">
        <v>-1E-4</v>
      </c>
      <c r="Y380" s="28">
        <v>-2.8000000000000001E-2</v>
      </c>
      <c r="Z380" s="28">
        <v>-3.73E-2</v>
      </c>
      <c r="AA380" s="29">
        <v>300</v>
      </c>
      <c r="AB380" s="29">
        <v>475</v>
      </c>
      <c r="AC380" s="30">
        <v>-39.996899999999997</v>
      </c>
      <c r="AD380" s="30">
        <v>0.16038857142857141</v>
      </c>
      <c r="AE380" s="29">
        <v>1</v>
      </c>
    </row>
    <row r="381" spans="2:31" x14ac:dyDescent="0.3">
      <c r="B381" s="27">
        <v>61</v>
      </c>
      <c r="C381" s="28" t="s">
        <v>908</v>
      </c>
      <c r="D381" s="28" t="s">
        <v>384</v>
      </c>
      <c r="E381" s="28">
        <v>1E-4</v>
      </c>
      <c r="F381" s="28">
        <v>2.7799999999999998E-2</v>
      </c>
      <c r="G381" s="28">
        <v>3.6999999999999998E-2</v>
      </c>
      <c r="H381" s="28">
        <v>-1E-4</v>
      </c>
      <c r="I381" s="28">
        <v>-2.8000000000000001E-2</v>
      </c>
      <c r="J381" s="28">
        <v>-3.73E-2</v>
      </c>
      <c r="K381" s="29">
        <v>300</v>
      </c>
      <c r="L381" s="29">
        <v>475</v>
      </c>
      <c r="M381" s="30">
        <v>94.817800000000005</v>
      </c>
      <c r="N381" s="30">
        <v>0.38022175438596495</v>
      </c>
      <c r="O381" s="29">
        <v>1</v>
      </c>
      <c r="R381" s="27">
        <v>61</v>
      </c>
      <c r="S381" s="28" t="s">
        <v>908</v>
      </c>
      <c r="T381" s="28" t="s">
        <v>384</v>
      </c>
      <c r="U381" s="28">
        <v>1E-4</v>
      </c>
      <c r="V381" s="28">
        <v>2.7799999999999998E-2</v>
      </c>
      <c r="W381" s="28">
        <v>3.6999999999999998E-2</v>
      </c>
      <c r="X381" s="28">
        <v>-1E-4</v>
      </c>
      <c r="Y381" s="28">
        <v>-2.8000000000000001E-2</v>
      </c>
      <c r="Z381" s="28">
        <v>-3.73E-2</v>
      </c>
      <c r="AA381" s="29">
        <v>300</v>
      </c>
      <c r="AB381" s="29">
        <v>475</v>
      </c>
      <c r="AC381" s="30">
        <v>35.333599999999997</v>
      </c>
      <c r="AD381" s="30">
        <v>0.1416886215538847</v>
      </c>
      <c r="AE381" s="29">
        <v>1</v>
      </c>
    </row>
    <row r="382" spans="2:31" x14ac:dyDescent="0.3">
      <c r="B382" s="27">
        <v>62</v>
      </c>
      <c r="C382" s="28" t="s">
        <v>910</v>
      </c>
      <c r="D382" s="28" t="s">
        <v>382</v>
      </c>
      <c r="E382" s="28">
        <v>1E-4</v>
      </c>
      <c r="F382" s="28">
        <v>2.7799999999999998E-2</v>
      </c>
      <c r="G382" s="28">
        <v>3.6999999999999998E-2</v>
      </c>
      <c r="H382" s="28">
        <v>-1E-4</v>
      </c>
      <c r="I382" s="28">
        <v>-2.8000000000000001E-2</v>
      </c>
      <c r="J382" s="28">
        <v>-3.73E-2</v>
      </c>
      <c r="K382" s="29">
        <v>300</v>
      </c>
      <c r="L382" s="29">
        <v>475</v>
      </c>
      <c r="M382" s="30">
        <v>-44.186599999999999</v>
      </c>
      <c r="N382" s="30">
        <v>0.17718937343358396</v>
      </c>
      <c r="O382" s="29">
        <v>1</v>
      </c>
      <c r="R382" s="27">
        <v>62</v>
      </c>
      <c r="S382" s="28" t="s">
        <v>910</v>
      </c>
      <c r="T382" s="28" t="s">
        <v>382</v>
      </c>
      <c r="U382" s="28">
        <v>1E-4</v>
      </c>
      <c r="V382" s="28">
        <v>2.7799999999999998E-2</v>
      </c>
      <c r="W382" s="28">
        <v>3.6999999999999998E-2</v>
      </c>
      <c r="X382" s="28">
        <v>-1E-4</v>
      </c>
      <c r="Y382" s="28">
        <v>-2.8000000000000001E-2</v>
      </c>
      <c r="Z382" s="28">
        <v>-3.73E-2</v>
      </c>
      <c r="AA382" s="29">
        <v>300</v>
      </c>
      <c r="AB382" s="29">
        <v>475</v>
      </c>
      <c r="AC382" s="30">
        <v>-44.556600000000003</v>
      </c>
      <c r="AD382" s="30">
        <v>0.17867308270676693</v>
      </c>
      <c r="AE382" s="29">
        <v>1</v>
      </c>
    </row>
    <row r="383" spans="2:31" x14ac:dyDescent="0.3">
      <c r="B383" s="27">
        <v>62</v>
      </c>
      <c r="C383" s="28" t="s">
        <v>911</v>
      </c>
      <c r="D383" s="28" t="s">
        <v>384</v>
      </c>
      <c r="E383" s="28">
        <v>1E-4</v>
      </c>
      <c r="F383" s="28">
        <v>2.7799999999999998E-2</v>
      </c>
      <c r="G383" s="28">
        <v>3.6999999999999998E-2</v>
      </c>
      <c r="H383" s="28">
        <v>-1E-4</v>
      </c>
      <c r="I383" s="28">
        <v>-2.7799999999999998E-2</v>
      </c>
      <c r="J383" s="28">
        <v>-3.6999999999999998E-2</v>
      </c>
      <c r="K383" s="29">
        <v>300</v>
      </c>
      <c r="L383" s="29">
        <v>475</v>
      </c>
      <c r="M383" s="30">
        <v>94.817800000000005</v>
      </c>
      <c r="N383" s="30">
        <v>0.38022175438596495</v>
      </c>
      <c r="O383" s="29">
        <v>1</v>
      </c>
      <c r="R383" s="27">
        <v>62</v>
      </c>
      <c r="S383" s="28" t="s">
        <v>911</v>
      </c>
      <c r="T383" s="28" t="s">
        <v>384</v>
      </c>
      <c r="U383" s="28">
        <v>1E-4</v>
      </c>
      <c r="V383" s="28">
        <v>2.7799999999999998E-2</v>
      </c>
      <c r="W383" s="28">
        <v>3.6999999999999998E-2</v>
      </c>
      <c r="X383" s="28">
        <v>-1E-4</v>
      </c>
      <c r="Y383" s="28">
        <v>-2.7799999999999998E-2</v>
      </c>
      <c r="Z383" s="28">
        <v>-3.6999999999999998E-2</v>
      </c>
      <c r="AA383" s="29">
        <v>300</v>
      </c>
      <c r="AB383" s="29">
        <v>475</v>
      </c>
      <c r="AC383" s="30">
        <v>35.333599999999997</v>
      </c>
      <c r="AD383" s="30">
        <v>0.1416886215538847</v>
      </c>
      <c r="AE383" s="29">
        <v>1</v>
      </c>
    </row>
  </sheetData>
  <mergeCells count="16">
    <mergeCell ref="R1:AE1"/>
    <mergeCell ref="R2:R3"/>
    <mergeCell ref="S2:S3"/>
    <mergeCell ref="T2:T3"/>
    <mergeCell ref="U2:W2"/>
    <mergeCell ref="AD2:AD3"/>
    <mergeCell ref="AE2:AE3"/>
    <mergeCell ref="X2:Z2"/>
    <mergeCell ref="B1:O1"/>
    <mergeCell ref="B2:B3"/>
    <mergeCell ref="C2:C3"/>
    <mergeCell ref="D2:D3"/>
    <mergeCell ref="E2:G2"/>
    <mergeCell ref="N2:N3"/>
    <mergeCell ref="O2:O3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337-3199-4298-93A4-91D4D17981F1}">
  <sheetPr codeName="Sayfa5"/>
  <dimension ref="A1:E976"/>
  <sheetViews>
    <sheetView zoomScale="80" zoomScaleNormal="80" workbookViewId="0"/>
  </sheetViews>
  <sheetFormatPr defaultRowHeight="13.95" customHeight="1" x14ac:dyDescent="0.3"/>
  <cols>
    <col min="1" max="1" width="5.77734375" style="4" customWidth="1"/>
    <col min="2" max="5" width="10.6640625" style="4" customWidth="1"/>
    <col min="6" max="16384" width="8.88671875" style="4"/>
  </cols>
  <sheetData>
    <row r="1" spans="1:5" ht="13.95" customHeight="1" x14ac:dyDescent="0.3">
      <c r="A1" s="31"/>
    </row>
    <row r="2" spans="1:5" ht="13.95" customHeight="1" x14ac:dyDescent="0.3">
      <c r="B2" s="61" t="s">
        <v>126</v>
      </c>
      <c r="C2" s="62"/>
      <c r="D2" s="62"/>
      <c r="E2" s="63"/>
    </row>
    <row r="3" spans="1:5" ht="13.95" customHeight="1" x14ac:dyDescent="0.3">
      <c r="B3" s="64"/>
      <c r="C3" s="65"/>
      <c r="D3" s="65"/>
      <c r="E3" s="66"/>
    </row>
    <row r="4" spans="1:5" ht="13.95" customHeight="1" x14ac:dyDescent="0.3">
      <c r="B4" s="32" t="s">
        <v>947</v>
      </c>
      <c r="C4" s="67">
        <f>'İtme Analizi'!$C$2</f>
        <v>1.6240000000000001</v>
      </c>
      <c r="D4" s="67"/>
      <c r="E4" s="67"/>
    </row>
    <row r="5" spans="1:5" ht="13.95" customHeight="1" x14ac:dyDescent="0.3">
      <c r="B5" s="33" t="s">
        <v>948</v>
      </c>
      <c r="C5" s="68">
        <f>'İtme Analizi'!$C$3</f>
        <v>0.45400000000000001</v>
      </c>
      <c r="D5" s="68"/>
      <c r="E5" s="68"/>
    </row>
    <row r="6" spans="1:5" ht="13.95" customHeight="1" x14ac:dyDescent="0.3">
      <c r="B6" s="34" t="s">
        <v>0</v>
      </c>
      <c r="C6" s="34" t="s">
        <v>949</v>
      </c>
      <c r="D6" s="34" t="s">
        <v>949</v>
      </c>
      <c r="E6" s="34" t="s">
        <v>950</v>
      </c>
    </row>
    <row r="7" spans="1:5" ht="13.95" customHeight="1" x14ac:dyDescent="0.3">
      <c r="B7" s="25" t="s">
        <v>4</v>
      </c>
      <c r="C7" s="25" t="s">
        <v>5</v>
      </c>
      <c r="D7" s="25" t="s">
        <v>951</v>
      </c>
      <c r="E7" s="25" t="s">
        <v>6</v>
      </c>
    </row>
    <row r="8" spans="1:5" ht="13.95" customHeight="1" x14ac:dyDescent="0.3">
      <c r="B8" s="29">
        <v>0</v>
      </c>
      <c r="C8" s="30">
        <f>(0.4+0.6*$B$8/$B$9)*$C$4</f>
        <v>0.64960000000000007</v>
      </c>
      <c r="D8" s="30">
        <f>C8*9.8067</f>
        <v>6.3704323199999999</v>
      </c>
      <c r="E8" s="30">
        <f>((B8^2)/(4*PI()^2))*D8</f>
        <v>0</v>
      </c>
    </row>
    <row r="9" spans="1:5" ht="13.95" customHeight="1" x14ac:dyDescent="0.3">
      <c r="B9" s="35">
        <f>0.2*$C$5/$C$4</f>
        <v>5.5911330049261083E-2</v>
      </c>
      <c r="C9" s="30">
        <f>$C$4</f>
        <v>1.6240000000000001</v>
      </c>
      <c r="D9" s="30">
        <f>C9*9.8067</f>
        <v>15.926080799999999</v>
      </c>
      <c r="E9" s="30">
        <f t="shared" ref="E9:E72" si="0">((B9^2)/(4*PI()^2))*D9</f>
        <v>1.2610979661527289E-3</v>
      </c>
    </row>
    <row r="10" spans="1:5" ht="13.95" customHeight="1" x14ac:dyDescent="0.3">
      <c r="B10" s="36">
        <f>$C$5/$C$4</f>
        <v>0.27955665024630538</v>
      </c>
      <c r="C10" s="30">
        <f>$C$9</f>
        <v>1.6240000000000001</v>
      </c>
      <c r="D10" s="30">
        <f>C10*9.8067</f>
        <v>15.926080799999999</v>
      </c>
      <c r="E10" s="30">
        <f t="shared" si="0"/>
        <v>3.1527449153818221E-2</v>
      </c>
    </row>
    <row r="11" spans="1:5" ht="13.95" customHeight="1" x14ac:dyDescent="0.3">
      <c r="B11" s="29">
        <f>B10+0.01</f>
        <v>0.28955665024630539</v>
      </c>
      <c r="C11" s="30">
        <f>IF(B11&lt;6,$C$5/B11,6*$C$5/B11^2)</f>
        <v>1.5679142565498472</v>
      </c>
      <c r="D11" s="30">
        <f t="shared" ref="D11:D72" si="1">C11*9.8067</f>
        <v>15.376064739707385</v>
      </c>
      <c r="E11" s="30">
        <f t="shared" si="0"/>
        <v>3.2655215176412948E-2</v>
      </c>
    </row>
    <row r="12" spans="1:5" ht="13.95" customHeight="1" x14ac:dyDescent="0.3">
      <c r="B12" s="29">
        <f>B11+0.01</f>
        <v>0.2995566502463054</v>
      </c>
      <c r="C12" s="30">
        <f>IF(B12&lt;6,$C$5/B12,6*$C$5/B12^2)</f>
        <v>1.5155730965301761</v>
      </c>
      <c r="D12" s="30">
        <f t="shared" si="1"/>
        <v>14.862770685742477</v>
      </c>
      <c r="E12" s="30">
        <f t="shared" si="0"/>
        <v>3.3782981199007689E-2</v>
      </c>
    </row>
    <row r="13" spans="1:5" ht="13.95" customHeight="1" x14ac:dyDescent="0.3">
      <c r="B13" s="29">
        <f>B12+0.01</f>
        <v>0.30955665024630541</v>
      </c>
      <c r="C13" s="30">
        <f t="shared" ref="C13:C76" si="2">IF(B13&lt;6,$C$5/B13,6*$C$5/B13^2)</f>
        <v>1.466613621896881</v>
      </c>
      <c r="D13" s="30">
        <f t="shared" si="1"/>
        <v>14.382639805856142</v>
      </c>
      <c r="E13" s="30">
        <f t="shared" si="0"/>
        <v>3.4910747221602416E-2</v>
      </c>
    </row>
    <row r="14" spans="1:5" ht="13.95" customHeight="1" x14ac:dyDescent="0.3">
      <c r="B14" s="29">
        <f t="shared" ref="B14:B77" si="3">B13+0.01</f>
        <v>0.31955665024630542</v>
      </c>
      <c r="C14" s="30">
        <f t="shared" si="2"/>
        <v>1.4207183597965161</v>
      </c>
      <c r="D14" s="30">
        <f>C14*9.8067</f>
        <v>13.932558739016493</v>
      </c>
      <c r="E14" s="30">
        <f t="shared" si="0"/>
        <v>3.6038513244197143E-2</v>
      </c>
    </row>
    <row r="15" spans="1:5" ht="13.95" customHeight="1" x14ac:dyDescent="0.3">
      <c r="B15" s="29">
        <f t="shared" si="3"/>
        <v>0.32955665024630543</v>
      </c>
      <c r="C15" s="30">
        <f t="shared" si="2"/>
        <v>1.3776083707025411</v>
      </c>
      <c r="D15" s="30">
        <f>C15*9.8067</f>
        <v>13.509792008968608</v>
      </c>
      <c r="E15" s="30">
        <f t="shared" si="0"/>
        <v>3.7166279266791877E-2</v>
      </c>
    </row>
    <row r="16" spans="1:5" ht="13.95" customHeight="1" x14ac:dyDescent="0.3">
      <c r="B16" s="29">
        <f t="shared" si="3"/>
        <v>0.33955665024630544</v>
      </c>
      <c r="C16" s="30">
        <f t="shared" si="2"/>
        <v>1.3370375743507907</v>
      </c>
      <c r="D16" s="30">
        <f t="shared" si="1"/>
        <v>13.111926380385899</v>
      </c>
      <c r="E16" s="30">
        <f t="shared" si="0"/>
        <v>3.8294045289386618E-2</v>
      </c>
    </row>
    <row r="17" spans="2:5" ht="13.95" customHeight="1" x14ac:dyDescent="0.3">
      <c r="B17" s="29">
        <f t="shared" si="3"/>
        <v>0.34955665024630544</v>
      </c>
      <c r="C17" s="30">
        <f>IF(B17&lt;6,$C$5/B17,6*$C$5/B17^2)</f>
        <v>1.2987880496054114</v>
      </c>
      <c r="D17" s="30">
        <f t="shared" si="1"/>
        <v>12.736824766065387</v>
      </c>
      <c r="E17" s="30">
        <f t="shared" si="0"/>
        <v>3.9421811311981345E-2</v>
      </c>
    </row>
    <row r="18" spans="2:5" ht="13.95" customHeight="1" x14ac:dyDescent="0.3">
      <c r="B18" s="29">
        <f t="shared" si="3"/>
        <v>0.35955665024630545</v>
      </c>
      <c r="C18" s="30">
        <f t="shared" si="2"/>
        <v>1.2626661186463899</v>
      </c>
      <c r="D18" s="30">
        <f t="shared" si="1"/>
        <v>12.382587825729551</v>
      </c>
      <c r="E18" s="30">
        <f t="shared" si="0"/>
        <v>4.0549577334576085E-2</v>
      </c>
    </row>
    <row r="19" spans="2:5" ht="13.95" customHeight="1" x14ac:dyDescent="0.3">
      <c r="B19" s="29">
        <f t="shared" si="3"/>
        <v>0.36955665024630546</v>
      </c>
      <c r="C19" s="30">
        <f t="shared" si="2"/>
        <v>1.2284990669154892</v>
      </c>
      <c r="D19" s="30">
        <f t="shared" si="1"/>
        <v>12.047521799520126</v>
      </c>
      <c r="E19" s="30">
        <f t="shared" si="0"/>
        <v>4.1677343357170812E-2</v>
      </c>
    </row>
    <row r="20" spans="2:5" ht="13.95" customHeight="1" x14ac:dyDescent="0.3">
      <c r="B20" s="29">
        <f t="shared" si="3"/>
        <v>0.37955665024630547</v>
      </c>
      <c r="C20" s="30">
        <f t="shared" si="2"/>
        <v>1.1961323815704088</v>
      </c>
      <c r="D20" s="30">
        <f t="shared" si="1"/>
        <v>11.730111426346527</v>
      </c>
      <c r="E20" s="30">
        <f t="shared" si="0"/>
        <v>4.2805109379765539E-2</v>
      </c>
    </row>
    <row r="21" spans="2:5" ht="13.95" customHeight="1" x14ac:dyDescent="0.3">
      <c r="B21" s="29">
        <f t="shared" si="3"/>
        <v>0.38955665024630548</v>
      </c>
      <c r="C21" s="30">
        <f t="shared" si="2"/>
        <v>1.1654274152756701</v>
      </c>
      <c r="D21" s="30">
        <f t="shared" si="1"/>
        <v>11.428997033383913</v>
      </c>
      <c r="E21" s="30">
        <f t="shared" si="0"/>
        <v>4.393287540236028E-2</v>
      </c>
    </row>
    <row r="22" spans="2:5" ht="13.95" customHeight="1" x14ac:dyDescent="0.3">
      <c r="B22" s="29">
        <f t="shared" si="3"/>
        <v>0.39955665024630549</v>
      </c>
      <c r="C22" s="30">
        <f t="shared" si="2"/>
        <v>1.1362594008137097</v>
      </c>
      <c r="D22" s="30">
        <f t="shared" si="1"/>
        <v>11.142955065959805</v>
      </c>
      <c r="E22" s="30">
        <f t="shared" si="0"/>
        <v>4.5060641424955E-2</v>
      </c>
    </row>
    <row r="23" spans="2:5" ht="13.95" customHeight="1" x14ac:dyDescent="0.3">
      <c r="B23" s="29">
        <f t="shared" si="3"/>
        <v>0.4095566502463055</v>
      </c>
      <c r="C23" s="30">
        <f t="shared" si="2"/>
        <v>1.108515756555208</v>
      </c>
      <c r="D23" s="30">
        <f t="shared" si="1"/>
        <v>10.870881469809957</v>
      </c>
      <c r="E23" s="30">
        <f t="shared" si="0"/>
        <v>4.6188407447549741E-2</v>
      </c>
    </row>
    <row r="24" spans="2:5" ht="13.95" customHeight="1" x14ac:dyDescent="0.3">
      <c r="B24" s="29">
        <f t="shared" si="3"/>
        <v>0.41955665024630551</v>
      </c>
      <c r="C24" s="30">
        <f t="shared" si="2"/>
        <v>1.0820946342608897</v>
      </c>
      <c r="D24" s="30">
        <f t="shared" si="1"/>
        <v>10.611777449806267</v>
      </c>
      <c r="E24" s="30">
        <f t="shared" si="0"/>
        <v>4.7316173470144468E-2</v>
      </c>
    </row>
    <row r="25" spans="2:5" ht="13.95" customHeight="1" x14ac:dyDescent="0.3">
      <c r="B25" s="29">
        <f t="shared" si="3"/>
        <v>0.42955665024630552</v>
      </c>
      <c r="C25" s="30">
        <f t="shared" si="2"/>
        <v>1.0569036697247705</v>
      </c>
      <c r="D25" s="30">
        <f t="shared" si="1"/>
        <v>10.364737217889905</v>
      </c>
      <c r="E25" s="30">
        <f t="shared" si="0"/>
        <v>4.8443939492739202E-2</v>
      </c>
    </row>
    <row r="26" spans="2:5" ht="13.95" customHeight="1" x14ac:dyDescent="0.3">
      <c r="B26" s="29">
        <f t="shared" si="3"/>
        <v>0.43955665024630552</v>
      </c>
      <c r="C26" s="30">
        <f t="shared" si="2"/>
        <v>1.0328589039560683</v>
      </c>
      <c r="D26" s="30">
        <f t="shared" si="1"/>
        <v>10.128937413425975</v>
      </c>
      <c r="E26" s="30">
        <f t="shared" si="0"/>
        <v>4.9571705515333936E-2</v>
      </c>
    </row>
    <row r="27" spans="2:5" ht="13.95" customHeight="1" x14ac:dyDescent="0.3">
      <c r="B27" s="29">
        <f t="shared" si="3"/>
        <v>0.44955665024630553</v>
      </c>
      <c r="C27" s="30">
        <f t="shared" si="2"/>
        <v>1.0098838483453867</v>
      </c>
      <c r="D27" s="30">
        <f t="shared" si="1"/>
        <v>9.9036279355687036</v>
      </c>
      <c r="E27" s="30">
        <f t="shared" si="0"/>
        <v>5.0699471537928677E-2</v>
      </c>
    </row>
    <row r="28" spans="2:5" ht="13.95" customHeight="1" x14ac:dyDescent="0.3">
      <c r="B28" s="29">
        <f t="shared" si="3"/>
        <v>0.45955665024630554</v>
      </c>
      <c r="C28" s="30">
        <f t="shared" si="2"/>
        <v>0.98790867188337417</v>
      </c>
      <c r="D28" s="30">
        <f t="shared" si="1"/>
        <v>9.6881239725586852</v>
      </c>
      <c r="E28" s="30">
        <f t="shared" si="0"/>
        <v>5.1827237560523411E-2</v>
      </c>
    </row>
    <row r="29" spans="2:5" ht="13.95" customHeight="1" x14ac:dyDescent="0.3">
      <c r="B29" s="29">
        <f t="shared" si="3"/>
        <v>0.46955665024630555</v>
      </c>
      <c r="C29" s="30">
        <f t="shared" si="2"/>
        <v>0.96686949223667618</v>
      </c>
      <c r="D29" s="30">
        <f>C29*9.8067</f>
        <v>9.4817990495174111</v>
      </c>
      <c r="E29" s="30">
        <f t="shared" si="0"/>
        <v>5.2955003583118124E-2</v>
      </c>
    </row>
    <row r="30" spans="2:5" ht="13.95" customHeight="1" x14ac:dyDescent="0.3">
      <c r="B30" s="29">
        <f t="shared" si="3"/>
        <v>0.47955665024630556</v>
      </c>
      <c r="C30" s="30">
        <f t="shared" si="2"/>
        <v>0.94670775552131459</v>
      </c>
      <c r="D30" s="30">
        <f t="shared" si="1"/>
        <v>9.2840789460708759</v>
      </c>
      <c r="E30" s="30">
        <f t="shared" si="0"/>
        <v>5.4082769605712865E-2</v>
      </c>
    </row>
    <row r="31" spans="2:5" ht="13.95" customHeight="1" x14ac:dyDescent="0.3">
      <c r="B31" s="29">
        <f t="shared" si="3"/>
        <v>0.48955665024630557</v>
      </c>
      <c r="C31" s="30">
        <f t="shared" si="2"/>
        <v>0.92736969209096376</v>
      </c>
      <c r="D31" s="30">
        <f t="shared" si="1"/>
        <v>9.0944363594284532</v>
      </c>
      <c r="E31" s="30">
        <f t="shared" si="0"/>
        <v>5.5210535628307598E-2</v>
      </c>
    </row>
    <row r="32" spans="2:5" ht="13.95" customHeight="1" x14ac:dyDescent="0.3">
      <c r="B32" s="29">
        <f t="shared" si="3"/>
        <v>0.49955665024630558</v>
      </c>
      <c r="C32" s="30">
        <f t="shared" si="2"/>
        <v>0.90880583768859058</v>
      </c>
      <c r="D32" s="30">
        <f t="shared" si="1"/>
        <v>8.9123862084607008</v>
      </c>
      <c r="E32" s="30">
        <f t="shared" si="0"/>
        <v>5.6338301650902325E-2</v>
      </c>
    </row>
    <row r="33" spans="2:5" ht="13.95" customHeight="1" x14ac:dyDescent="0.3">
      <c r="B33" s="29">
        <f t="shared" si="3"/>
        <v>0.50955665024630559</v>
      </c>
      <c r="C33" s="30">
        <f t="shared" si="2"/>
        <v>0.89097061098221164</v>
      </c>
      <c r="D33" s="30">
        <f t="shared" si="1"/>
        <v>8.7374814907192544</v>
      </c>
      <c r="E33" s="30">
        <f t="shared" si="0"/>
        <v>5.7466067673497059E-2</v>
      </c>
    </row>
    <row r="34" spans="2:5" ht="13.95" customHeight="1" x14ac:dyDescent="0.3">
      <c r="B34" s="29">
        <f t="shared" si="3"/>
        <v>0.5195566502463056</v>
      </c>
      <c r="C34" s="30">
        <f t="shared" si="2"/>
        <v>0.87382193988811963</v>
      </c>
      <c r="D34" s="30">
        <f t="shared" si="1"/>
        <v>8.5693096179008226</v>
      </c>
      <c r="E34" s="30">
        <f t="shared" si="0"/>
        <v>5.85938336960918E-2</v>
      </c>
    </row>
    <row r="35" spans="2:5" ht="13.95" customHeight="1" x14ac:dyDescent="0.3">
      <c r="B35" s="29">
        <f t="shared" si="3"/>
        <v>0.5295566502463056</v>
      </c>
      <c r="C35" s="30">
        <f t="shared" si="2"/>
        <v>0.85732093023255784</v>
      </c>
      <c r="D35" s="30">
        <f t="shared" si="1"/>
        <v>8.407489166511624</v>
      </c>
      <c r="E35" s="30">
        <f t="shared" si="0"/>
        <v>5.9721599718686513E-2</v>
      </c>
    </row>
    <row r="36" spans="2:5" ht="13.95" customHeight="1" x14ac:dyDescent="0.3">
      <c r="B36" s="29">
        <f t="shared" si="3"/>
        <v>0.53955665024630561</v>
      </c>
      <c r="C36" s="30">
        <f t="shared" si="2"/>
        <v>0.84143157125901547</v>
      </c>
      <c r="D36" s="30">
        <f t="shared" si="1"/>
        <v>8.251666989865786</v>
      </c>
      <c r="E36" s="30">
        <f t="shared" si="0"/>
        <v>6.0849365741281247E-2</v>
      </c>
    </row>
    <row r="37" spans="2:5" ht="13.95" customHeight="1" x14ac:dyDescent="0.3">
      <c r="B37" s="29">
        <f t="shared" si="3"/>
        <v>0.54955665024630562</v>
      </c>
      <c r="C37" s="30">
        <f t="shared" si="2"/>
        <v>0.82612047328791649</v>
      </c>
      <c r="D37" s="30">
        <f t="shared" si="1"/>
        <v>8.1015156453926096</v>
      </c>
      <c r="E37" s="30">
        <f t="shared" si="0"/>
        <v>6.1977131763875974E-2</v>
      </c>
    </row>
    <row r="38" spans="2:5" ht="13.95" customHeight="1" x14ac:dyDescent="0.3">
      <c r="B38" s="29">
        <f t="shared" si="3"/>
        <v>0.55955665024630563</v>
      </c>
      <c r="C38" s="30">
        <f t="shared" si="2"/>
        <v>0.81135663350647036</v>
      </c>
      <c r="D38" s="30">
        <f t="shared" si="1"/>
        <v>7.9567310978079027</v>
      </c>
      <c r="E38" s="30">
        <f t="shared" si="0"/>
        <v>6.3104897786470715E-2</v>
      </c>
    </row>
    <row r="39" spans="2:5" ht="13.95" customHeight="1" x14ac:dyDescent="0.3">
      <c r="B39" s="29">
        <f t="shared" si="3"/>
        <v>0.56955665024630564</v>
      </c>
      <c r="C39" s="30">
        <f t="shared" si="2"/>
        <v>0.79711122643141297</v>
      </c>
      <c r="D39" s="30">
        <f t="shared" si="1"/>
        <v>7.8170306642449372</v>
      </c>
      <c r="E39" s="30">
        <f t="shared" si="0"/>
        <v>6.4232663809065463E-2</v>
      </c>
    </row>
    <row r="40" spans="2:5" ht="13.95" customHeight="1" x14ac:dyDescent="0.3">
      <c r="B40" s="29">
        <f t="shared" si="3"/>
        <v>0.57955665024630565</v>
      </c>
      <c r="C40" s="30">
        <f t="shared" si="2"/>
        <v>0.78335741606459808</v>
      </c>
      <c r="D40" s="30">
        <f t="shared" si="1"/>
        <v>7.682151172120693</v>
      </c>
      <c r="E40" s="30">
        <f t="shared" si="0"/>
        <v>6.5360429831660169E-2</v>
      </c>
    </row>
    <row r="41" spans="2:5" ht="13.95" customHeight="1" x14ac:dyDescent="0.3">
      <c r="B41" s="29">
        <f t="shared" si="3"/>
        <v>0.58955665024630566</v>
      </c>
      <c r="C41" s="30">
        <f t="shared" si="2"/>
        <v>0.77007018716577513</v>
      </c>
      <c r="D41" s="30">
        <f t="shared" si="1"/>
        <v>7.5518473044786063</v>
      </c>
      <c r="E41" s="30">
        <f t="shared" si="0"/>
        <v>6.6488195854254917E-2</v>
      </c>
    </row>
    <row r="42" spans="2:5" ht="13.95" customHeight="1" x14ac:dyDescent="0.3">
      <c r="B42" s="29">
        <f t="shared" si="3"/>
        <v>0.59955665024630567</v>
      </c>
      <c r="C42" s="30">
        <f t="shared" si="2"/>
        <v>0.75722619341056585</v>
      </c>
      <c r="D42" s="30">
        <f t="shared" si="1"/>
        <v>7.4258901109193953</v>
      </c>
      <c r="E42" s="30">
        <f t="shared" si="0"/>
        <v>6.7615961876849651E-2</v>
      </c>
    </row>
    <row r="43" spans="2:5" ht="13.95" customHeight="1" x14ac:dyDescent="0.3">
      <c r="B43" s="29">
        <f t="shared" si="3"/>
        <v>0.60955665024630568</v>
      </c>
      <c r="C43" s="30">
        <f t="shared" si="2"/>
        <v>0.74480362049458515</v>
      </c>
      <c r="D43" s="30">
        <f t="shared" si="1"/>
        <v>7.3040656651042477</v>
      </c>
      <c r="E43" s="30">
        <f t="shared" si="0"/>
        <v>6.8743727899444385E-2</v>
      </c>
    </row>
    <row r="44" spans="2:5" ht="13.95" customHeight="1" x14ac:dyDescent="0.3">
      <c r="B44" s="29">
        <f t="shared" si="3"/>
        <v>0.61955665024630568</v>
      </c>
      <c r="C44" s="30">
        <f t="shared" si="2"/>
        <v>0.73278206249503031</v>
      </c>
      <c r="D44" s="30">
        <f t="shared" si="1"/>
        <v>7.1861738522700129</v>
      </c>
      <c r="E44" s="30">
        <f t="shared" si="0"/>
        <v>6.9871493922039118E-2</v>
      </c>
    </row>
    <row r="45" spans="2:5" ht="13.95" customHeight="1" x14ac:dyDescent="0.3">
      <c r="B45" s="29">
        <f t="shared" si="3"/>
        <v>0.62955665024630569</v>
      </c>
      <c r="C45" s="30">
        <f t="shared" si="2"/>
        <v>0.72114241001564916</v>
      </c>
      <c r="D45" s="30">
        <f t="shared" si="1"/>
        <v>7.072027272300466</v>
      </c>
      <c r="E45" s="30">
        <f t="shared" si="0"/>
        <v>7.0999259944633852E-2</v>
      </c>
    </row>
    <row r="46" spans="2:5" ht="13.95" customHeight="1" x14ac:dyDescent="0.3">
      <c r="B46" s="29">
        <f t="shared" si="3"/>
        <v>0.6395566502463057</v>
      </c>
      <c r="C46" s="30">
        <f t="shared" si="2"/>
        <v>0.70986674882538681</v>
      </c>
      <c r="D46" s="30">
        <f t="shared" si="1"/>
        <v>6.9614502457059206</v>
      </c>
      <c r="E46" s="30">
        <f t="shared" si="0"/>
        <v>7.2127025967228586E-2</v>
      </c>
    </row>
    <row r="47" spans="2:5" ht="13.95" customHeight="1" x14ac:dyDescent="0.3">
      <c r="B47" s="29">
        <f t="shared" si="3"/>
        <v>0.64955665024630571</v>
      </c>
      <c r="C47" s="30">
        <f t="shared" si="2"/>
        <v>0.69893826785985103</v>
      </c>
      <c r="D47" s="30">
        <f t="shared" si="1"/>
        <v>6.8542779114212005</v>
      </c>
      <c r="E47" s="30">
        <f t="shared" si="0"/>
        <v>7.3254791989823306E-2</v>
      </c>
    </row>
    <row r="48" spans="2:5" ht="13.95" customHeight="1" x14ac:dyDescent="0.3">
      <c r="B48" s="29">
        <f t="shared" si="3"/>
        <v>0.65955665024630572</v>
      </c>
      <c r="C48" s="30">
        <f t="shared" si="2"/>
        <v>0.68834117559190355</v>
      </c>
      <c r="D48" s="30">
        <f t="shared" si="1"/>
        <v>6.7503554066771203</v>
      </c>
      <c r="E48" s="30">
        <f t="shared" si="0"/>
        <v>7.4382558012418054E-2</v>
      </c>
    </row>
    <row r="49" spans="2:5" ht="13.95" customHeight="1" x14ac:dyDescent="0.3">
      <c r="B49" s="29">
        <f t="shared" si="3"/>
        <v>0.66955665024630573</v>
      </c>
      <c r="C49" s="30">
        <f t="shared" si="2"/>
        <v>0.67806062389640931</v>
      </c>
      <c r="D49" s="30">
        <f t="shared" si="1"/>
        <v>6.6495371203649167</v>
      </c>
      <c r="E49" s="30">
        <f t="shared" si="0"/>
        <v>7.5510324035012774E-2</v>
      </c>
    </row>
    <row r="50" spans="2:5" ht="13.95" customHeight="1" x14ac:dyDescent="0.3">
      <c r="B50" s="29">
        <f t="shared" si="3"/>
        <v>0.67955665024630574</v>
      </c>
      <c r="C50" s="30">
        <f t="shared" si="2"/>
        <v>0.66808263863718709</v>
      </c>
      <c r="D50" s="30">
        <f t="shared" si="1"/>
        <v>6.5516860123233025</v>
      </c>
      <c r="E50" s="30">
        <f t="shared" si="0"/>
        <v>7.6638090057607508E-2</v>
      </c>
    </row>
    <row r="51" spans="2:5" ht="13.95" customHeight="1" x14ac:dyDescent="0.3">
      <c r="B51" s="29">
        <f t="shared" si="3"/>
        <v>0.68955665024630575</v>
      </c>
      <c r="C51" s="30">
        <f t="shared" si="2"/>
        <v>0.65839405629375591</v>
      </c>
      <c r="D51" s="30">
        <f t="shared" si="1"/>
        <v>6.4566729918559753</v>
      </c>
      <c r="E51" s="30">
        <f t="shared" si="0"/>
        <v>7.7765856080202228E-2</v>
      </c>
    </row>
    <row r="52" spans="2:5" ht="13.95" customHeight="1" x14ac:dyDescent="0.3">
      <c r="B52" s="29">
        <f t="shared" si="3"/>
        <v>0.69955665024630576</v>
      </c>
      <c r="C52" s="30">
        <f t="shared" si="2"/>
        <v>0.64898246602351917</v>
      </c>
      <c r="D52" s="30">
        <f t="shared" si="1"/>
        <v>6.3643763495528454</v>
      </c>
      <c r="E52" s="30">
        <f t="shared" si="0"/>
        <v>7.8893622102796976E-2</v>
      </c>
    </row>
    <row r="53" spans="2:5" ht="13.95" customHeight="1" x14ac:dyDescent="0.3">
      <c r="B53" s="29">
        <f t="shared" si="3"/>
        <v>0.70955665024630576</v>
      </c>
      <c r="C53" s="30">
        <f t="shared" si="2"/>
        <v>0.63983615662315996</v>
      </c>
      <c r="D53" s="30">
        <f t="shared" si="1"/>
        <v>6.2746812371563427</v>
      </c>
      <c r="E53" s="30">
        <f t="shared" si="0"/>
        <v>8.002138812539171E-2</v>
      </c>
    </row>
    <row r="54" spans="2:5" ht="13.95" customHeight="1" x14ac:dyDescent="0.3">
      <c r="B54" s="29">
        <f t="shared" si="3"/>
        <v>0.71955665024630577</v>
      </c>
      <c r="C54" s="30">
        <f t="shared" si="2"/>
        <v>0.63094406791264435</v>
      </c>
      <c r="D54" s="30">
        <f t="shared" si="1"/>
        <v>6.1874791907989293</v>
      </c>
      <c r="E54" s="30">
        <f t="shared" si="0"/>
        <v>8.1149154147986444E-2</v>
      </c>
    </row>
    <row r="55" spans="2:5" ht="13.95" customHeight="1" x14ac:dyDescent="0.3">
      <c r="B55" s="29">
        <f t="shared" si="3"/>
        <v>0.72955665024630578</v>
      </c>
      <c r="C55" s="30">
        <f t="shared" si="2"/>
        <v>0.62229574611748795</v>
      </c>
      <c r="D55" s="30">
        <f t="shared" si="1"/>
        <v>6.1026676934503685</v>
      </c>
      <c r="E55" s="30">
        <f t="shared" si="0"/>
        <v>8.2276920170581164E-2</v>
      </c>
    </row>
    <row r="56" spans="2:5" ht="13.95" customHeight="1" x14ac:dyDescent="0.3">
      <c r="B56" s="29">
        <f t="shared" si="3"/>
        <v>0.73955665024630579</v>
      </c>
      <c r="C56" s="30">
        <f t="shared" si="2"/>
        <v>0.61388130287084497</v>
      </c>
      <c r="D56" s="30">
        <f t="shared" si="1"/>
        <v>6.0201497728635145</v>
      </c>
      <c r="E56" s="30">
        <f t="shared" si="0"/>
        <v>8.3404686193175898E-2</v>
      </c>
    </row>
    <row r="57" spans="2:5" ht="13.95" customHeight="1" x14ac:dyDescent="0.3">
      <c r="B57" s="29">
        <f t="shared" si="3"/>
        <v>0.7495566502463058</v>
      </c>
      <c r="C57" s="30">
        <f t="shared" si="2"/>
        <v>0.6056913774973709</v>
      </c>
      <c r="D57" s="30">
        <f t="shared" si="1"/>
        <v>5.9398336317034666</v>
      </c>
      <c r="E57" s="30">
        <f t="shared" si="0"/>
        <v>8.4532452215770632E-2</v>
      </c>
    </row>
    <row r="58" spans="2:5" ht="13.95" customHeight="1" x14ac:dyDescent="0.3">
      <c r="B58" s="29">
        <f t="shared" si="3"/>
        <v>0.75955665024630581</v>
      </c>
      <c r="C58" s="30">
        <f t="shared" si="2"/>
        <v>0.59771710227641195</v>
      </c>
      <c r="D58" s="30">
        <f t="shared" si="1"/>
        <v>5.861632306894089</v>
      </c>
      <c r="E58" s="30">
        <f t="shared" si="0"/>
        <v>8.5660218238365379E-2</v>
      </c>
    </row>
    <row r="59" spans="2:5" ht="13.95" customHeight="1" x14ac:dyDescent="0.3">
      <c r="B59" s="29">
        <f t="shared" si="3"/>
        <v>0.76955665024630582</v>
      </c>
      <c r="C59" s="30">
        <f t="shared" si="2"/>
        <v>0.5899500704135191</v>
      </c>
      <c r="D59" s="30">
        <f t="shared" si="1"/>
        <v>5.7854633555242572</v>
      </c>
      <c r="E59" s="30">
        <f t="shared" si="0"/>
        <v>8.6787984260960085E-2</v>
      </c>
    </row>
    <row r="60" spans="2:5" ht="13.95" customHeight="1" x14ac:dyDescent="0.3">
      <c r="B60" s="29">
        <f t="shared" si="3"/>
        <v>0.77955665024630583</v>
      </c>
      <c r="C60" s="30">
        <f t="shared" si="2"/>
        <v>0.58238230647709288</v>
      </c>
      <c r="D60" s="30">
        <f t="shared" si="1"/>
        <v>5.7112485649289066</v>
      </c>
      <c r="E60" s="30">
        <f t="shared" si="0"/>
        <v>8.7915750283554819E-2</v>
      </c>
    </row>
    <row r="61" spans="2:5" ht="13.95" customHeight="1" x14ac:dyDescent="0.3">
      <c r="B61" s="29">
        <f t="shared" si="3"/>
        <v>0.78955665024630584</v>
      </c>
      <c r="C61" s="30">
        <f t="shared" si="2"/>
        <v>0.57500623908160686</v>
      </c>
      <c r="D61" s="30">
        <f t="shared" si="1"/>
        <v>5.6389136848015937</v>
      </c>
      <c r="E61" s="30">
        <f t="shared" si="0"/>
        <v>8.9043516306149553E-2</v>
      </c>
    </row>
    <row r="62" spans="2:5" ht="13.95" customHeight="1" x14ac:dyDescent="0.3">
      <c r="B62" s="29">
        <f t="shared" si="3"/>
        <v>0.79955665024630584</v>
      </c>
      <c r="C62" s="30">
        <f t="shared" si="2"/>
        <v>0.56781467562072552</v>
      </c>
      <c r="D62" s="30">
        <f t="shared" si="1"/>
        <v>5.5683881794097685</v>
      </c>
      <c r="E62" s="30">
        <f t="shared" si="0"/>
        <v>9.0171282328744287E-2</v>
      </c>
    </row>
    <row r="63" spans="2:5" ht="13.95" customHeight="1" x14ac:dyDescent="0.3">
      <c r="B63" s="29">
        <f t="shared" si="3"/>
        <v>0.80955665024630585</v>
      </c>
      <c r="C63" s="30">
        <f t="shared" si="2"/>
        <v>0.56080077887306778</v>
      </c>
      <c r="D63" s="30">
        <f t="shared" si="1"/>
        <v>5.4996049981745134</v>
      </c>
      <c r="E63" s="30">
        <f t="shared" si="0"/>
        <v>9.1299048351339021E-2</v>
      </c>
    </row>
    <row r="64" spans="2:5" ht="13.95" customHeight="1" x14ac:dyDescent="0.3">
      <c r="B64" s="29">
        <f t="shared" si="3"/>
        <v>0.81955665024630586</v>
      </c>
      <c r="C64" s="30">
        <f t="shared" si="2"/>
        <v>0.5539580453206705</v>
      </c>
      <c r="D64" s="30">
        <f t="shared" si="1"/>
        <v>5.432500363046219</v>
      </c>
      <c r="E64" s="30">
        <f t="shared" si="0"/>
        <v>9.2426814373933741E-2</v>
      </c>
    </row>
    <row r="65" spans="2:5" ht="13.95" customHeight="1" x14ac:dyDescent="0.3">
      <c r="B65" s="29">
        <f t="shared" si="3"/>
        <v>0.82955665024630587</v>
      </c>
      <c r="C65" s="30">
        <f t="shared" si="2"/>
        <v>0.5472802850356292</v>
      </c>
      <c r="D65" s="30">
        <f t="shared" si="1"/>
        <v>5.3670135712589042</v>
      </c>
      <c r="E65" s="30">
        <f t="shared" si="0"/>
        <v>9.3554580396528489E-2</v>
      </c>
    </row>
    <row r="66" spans="2:5" ht="13.95" customHeight="1" x14ac:dyDescent="0.3">
      <c r="B66" s="29">
        <f t="shared" si="3"/>
        <v>0.83955665024630588</v>
      </c>
      <c r="C66" s="30">
        <f t="shared" si="2"/>
        <v>0.54076160300416565</v>
      </c>
      <c r="D66" s="30">
        <f t="shared" si="1"/>
        <v>5.3030868121809505</v>
      </c>
      <c r="E66" s="30">
        <f t="shared" si="0"/>
        <v>9.4682346419123209E-2</v>
      </c>
    </row>
    <row r="67" spans="2:5" ht="13.95" customHeight="1" x14ac:dyDescent="0.3">
      <c r="B67" s="29">
        <f t="shared" si="3"/>
        <v>0.84955665024630589</v>
      </c>
      <c r="C67" s="30">
        <f t="shared" si="2"/>
        <v>0.5343963817696854</v>
      </c>
      <c r="D67" s="30">
        <f t="shared" si="1"/>
        <v>5.2406649971007733</v>
      </c>
      <c r="E67" s="30">
        <f t="shared" si="0"/>
        <v>9.5810112441717957E-2</v>
      </c>
    </row>
    <row r="68" spans="2:5" ht="13.95" customHeight="1" x14ac:dyDescent="0.3">
      <c r="B68" s="29">
        <f t="shared" si="3"/>
        <v>0.8595566502463059</v>
      </c>
      <c r="C68" s="30">
        <f t="shared" si="2"/>
        <v>0.52817926528740877</v>
      </c>
      <c r="D68" s="30">
        <f t="shared" si="1"/>
        <v>5.1796956008940311</v>
      </c>
      <c r="E68" s="30">
        <f t="shared" si="0"/>
        <v>9.6937878464312677E-2</v>
      </c>
    </row>
    <row r="69" spans="2:5" ht="13.95" customHeight="1" x14ac:dyDescent="0.3">
      <c r="B69" s="29">
        <f t="shared" si="3"/>
        <v>0.86955665024630591</v>
      </c>
      <c r="C69" s="30">
        <f t="shared" si="2"/>
        <v>0.52210514389304297</v>
      </c>
      <c r="D69" s="30">
        <f t="shared" si="1"/>
        <v>5.1201285146159039</v>
      </c>
      <c r="E69" s="30">
        <f t="shared" si="0"/>
        <v>9.8065644486907397E-2</v>
      </c>
    </row>
    <row r="70" spans="2:5" ht="13.95" customHeight="1" x14ac:dyDescent="0.3">
      <c r="B70" s="29">
        <f t="shared" si="3"/>
        <v>0.87955665024630592</v>
      </c>
      <c r="C70" s="30">
        <f t="shared" si="2"/>
        <v>0.51616914029683536</v>
      </c>
      <c r="D70" s="30">
        <f t="shared" si="1"/>
        <v>5.0619159081489746</v>
      </c>
      <c r="E70" s="30">
        <f t="shared" si="0"/>
        <v>9.9193410509502158E-2</v>
      </c>
    </row>
    <row r="71" spans="2:5" ht="13.95" customHeight="1" x14ac:dyDescent="0.3">
      <c r="B71" s="29">
        <f t="shared" si="3"/>
        <v>0.88955665024630592</v>
      </c>
      <c r="C71" s="30">
        <f t="shared" si="2"/>
        <v>0.51036659652231675</v>
      </c>
      <c r="D71" s="30">
        <f t="shared" si="1"/>
        <v>5.005012102115403</v>
      </c>
      <c r="E71" s="30">
        <f t="shared" si="0"/>
        <v>0.10032117653209688</v>
      </c>
    </row>
    <row r="72" spans="2:5" ht="13.95" customHeight="1" x14ac:dyDescent="0.3">
      <c r="B72" s="29">
        <f t="shared" si="3"/>
        <v>0.89955665024630593</v>
      </c>
      <c r="C72" s="30">
        <f t="shared" si="2"/>
        <v>0.50469306171622552</v>
      </c>
      <c r="D72" s="30">
        <f t="shared" si="1"/>
        <v>4.9493734483325085</v>
      </c>
      <c r="E72" s="30">
        <f t="shared" si="0"/>
        <v>0.10144894255469161</v>
      </c>
    </row>
    <row r="73" spans="2:5" ht="13.95" customHeight="1" x14ac:dyDescent="0.3">
      <c r="B73" s="29">
        <f t="shared" si="3"/>
        <v>0.90955665024630594</v>
      </c>
      <c r="C73" s="30">
        <f t="shared" si="2"/>
        <v>0.49914428076256473</v>
      </c>
      <c r="D73" s="30">
        <f t="shared" ref="D73:D136" si="4">C73*9.8067</f>
        <v>4.894958218154243</v>
      </c>
      <c r="E73" s="30">
        <f t="shared" ref="E73:E136" si="5">((B73^2)/(4*PI()^2))*D73</f>
        <v>0.10257670857728636</v>
      </c>
    </row>
    <row r="74" spans="2:5" ht="13.95" customHeight="1" x14ac:dyDescent="0.3">
      <c r="B74" s="29">
        <f t="shared" si="3"/>
        <v>0.91955665024630595</v>
      </c>
      <c r="C74" s="30">
        <f t="shared" si="2"/>
        <v>0.49371618363957759</v>
      </c>
      <c r="D74" s="30">
        <f t="shared" si="4"/>
        <v>4.8417264980982448</v>
      </c>
      <c r="E74" s="30">
        <f t="shared" si="5"/>
        <v>0.10370447459988108</v>
      </c>
    </row>
    <row r="75" spans="2:5" ht="13.95" customHeight="1" x14ac:dyDescent="0.3">
      <c r="B75" s="29">
        <f t="shared" si="3"/>
        <v>0.92955665024630596</v>
      </c>
      <c r="C75" s="30">
        <f t="shared" si="2"/>
        <v>0.48840487546369871</v>
      </c>
      <c r="D75" s="30">
        <f t="shared" si="4"/>
        <v>4.7896400922098534</v>
      </c>
      <c r="E75" s="30">
        <f t="shared" si="5"/>
        <v>0.1048322406224758</v>
      </c>
    </row>
    <row r="76" spans="2:5" ht="13.95" customHeight="1" x14ac:dyDescent="0.3">
      <c r="B76" s="29">
        <f t="shared" si="3"/>
        <v>0.93955665024630597</v>
      </c>
      <c r="C76" s="30">
        <f t="shared" si="2"/>
        <v>0.48320662716929663</v>
      </c>
      <c r="D76" s="30">
        <f t="shared" si="4"/>
        <v>4.7386624306611411</v>
      </c>
      <c r="E76" s="30">
        <f t="shared" si="5"/>
        <v>0.10596000664507055</v>
      </c>
    </row>
    <row r="77" spans="2:5" ht="13.95" customHeight="1" x14ac:dyDescent="0.3">
      <c r="B77" s="29">
        <f t="shared" si="3"/>
        <v>0.94955665024630598</v>
      </c>
      <c r="C77" s="30">
        <f t="shared" ref="C77:C140" si="6">IF(B77&lt;6,$C$5/B77,6*$C$5/B77^2)</f>
        <v>0.47811786677733942</v>
      </c>
      <c r="D77" s="30">
        <f t="shared" si="4"/>
        <v>4.6887584841253345</v>
      </c>
      <c r="E77" s="30">
        <f t="shared" si="5"/>
        <v>0.10708777266766528</v>
      </c>
    </row>
    <row r="78" spans="2:5" ht="13.95" customHeight="1" x14ac:dyDescent="0.3">
      <c r="B78" s="29">
        <f t="shared" ref="B78:B141" si="7">B77+0.01</f>
        <v>0.95955665024630599</v>
      </c>
      <c r="C78" s="30">
        <f t="shared" si="6"/>
        <v>0.4731351712100208</v>
      </c>
      <c r="D78" s="30">
        <f t="shared" si="4"/>
        <v>4.639894683505311</v>
      </c>
      <c r="E78" s="30">
        <f t="shared" si="5"/>
        <v>0.10821553869026003</v>
      </c>
    </row>
    <row r="79" spans="2:5" ht="13.95" customHeight="1" x14ac:dyDescent="0.3">
      <c r="B79" s="29">
        <f t="shared" si="7"/>
        <v>0.969556650246306</v>
      </c>
      <c r="C79" s="30">
        <f t="shared" si="6"/>
        <v>0.4682552586119294</v>
      </c>
      <c r="D79" s="30">
        <f t="shared" si="4"/>
        <v>4.5920388446296077</v>
      </c>
      <c r="E79" s="30">
        <f t="shared" si="5"/>
        <v>0.10934330471285474</v>
      </c>
    </row>
    <row r="80" spans="2:5" ht="13.95" customHeight="1" x14ac:dyDescent="0.3">
      <c r="B80" s="29">
        <f t="shared" si="7"/>
        <v>0.979556650246306</v>
      </c>
      <c r="C80" s="30">
        <f t="shared" si="6"/>
        <v>0.46347498114156371</v>
      </c>
      <c r="D80" s="30">
        <f t="shared" si="4"/>
        <v>4.5451600975609727</v>
      </c>
      <c r="E80" s="30">
        <f t="shared" si="5"/>
        <v>0.11047107073544947</v>
      </c>
    </row>
    <row r="81" spans="2:5" ht="13.95" customHeight="1" x14ac:dyDescent="0.3">
      <c r="B81" s="29">
        <f t="shared" si="7"/>
        <v>0.98955665024630601</v>
      </c>
      <c r="C81" s="30">
        <f t="shared" si="6"/>
        <v>0.45879131819992008</v>
      </c>
      <c r="D81" s="30">
        <f t="shared" si="4"/>
        <v>4.4992288201911563</v>
      </c>
      <c r="E81" s="30">
        <f t="shared" si="5"/>
        <v>0.11159883675804422</v>
      </c>
    </row>
    <row r="82" spans="2:5" ht="13.95" customHeight="1" x14ac:dyDescent="0.3">
      <c r="B82" s="29">
        <f t="shared" si="7"/>
        <v>0.99955665024630602</v>
      </c>
      <c r="C82" s="30">
        <f t="shared" si="6"/>
        <v>0.45420137006554606</v>
      </c>
      <c r="D82" s="30">
        <f t="shared" si="4"/>
        <v>4.45421657582179</v>
      </c>
      <c r="E82" s="30">
        <f t="shared" si="5"/>
        <v>0.11272660278063894</v>
      </c>
    </row>
    <row r="83" spans="2:5" ht="13.95" customHeight="1" x14ac:dyDescent="0.3">
      <c r="B83" s="29">
        <f t="shared" si="7"/>
        <v>1.009556650246306</v>
      </c>
      <c r="C83" s="30">
        <f t="shared" si="6"/>
        <v>0.44970235190787522</v>
      </c>
      <c r="D83" s="30">
        <f t="shared" si="4"/>
        <v>4.4100960544549599</v>
      </c>
      <c r="E83" s="30">
        <f t="shared" si="5"/>
        <v>0.11385436880323369</v>
      </c>
    </row>
    <row r="84" spans="2:5" ht="13.95" customHeight="1" x14ac:dyDescent="0.3">
      <c r="B84" s="29">
        <f t="shared" si="7"/>
        <v>1.019556650246306</v>
      </c>
      <c r="C84" s="30">
        <f t="shared" si="6"/>
        <v>0.44529158815287212</v>
      </c>
      <c r="D84" s="30">
        <f t="shared" si="4"/>
        <v>4.3668410175387704</v>
      </c>
      <c r="E84" s="30">
        <f t="shared" si="5"/>
        <v>0.11498213482582841</v>
      </c>
    </row>
    <row r="85" spans="2:5" ht="13.95" customHeight="1" x14ac:dyDescent="0.3">
      <c r="B85" s="29">
        <f t="shared" si="7"/>
        <v>1.029556650246306</v>
      </c>
      <c r="C85" s="30">
        <f t="shared" si="6"/>
        <v>0.44096650717703323</v>
      </c>
      <c r="D85" s="30">
        <f t="shared" si="4"/>
        <v>4.3244262459330116</v>
      </c>
      <c r="E85" s="30">
        <f t="shared" si="5"/>
        <v>0.11610990084842314</v>
      </c>
    </row>
    <row r="86" spans="2:5" ht="13.95" customHeight="1" x14ac:dyDescent="0.3">
      <c r="B86" s="29">
        <f t="shared" si="7"/>
        <v>1.0395566502463061</v>
      </c>
      <c r="C86" s="30">
        <f t="shared" si="6"/>
        <v>0.43672463630763375</v>
      </c>
      <c r="D86" s="30">
        <f t="shared" si="4"/>
        <v>4.2828274908780717</v>
      </c>
      <c r="E86" s="30">
        <f t="shared" si="5"/>
        <v>0.11723766687101787</v>
      </c>
    </row>
    <row r="87" spans="2:5" ht="13.95" customHeight="1" x14ac:dyDescent="0.3">
      <c r="B87" s="29">
        <f t="shared" si="7"/>
        <v>1.0495566502463061</v>
      </c>
      <c r="C87" s="30">
        <f t="shared" si="6"/>
        <v>0.43256359710879538</v>
      </c>
      <c r="D87" s="30">
        <f t="shared" si="4"/>
        <v>4.2420214277668231</v>
      </c>
      <c r="E87" s="30">
        <f t="shared" si="5"/>
        <v>0.11836543289361261</v>
      </c>
    </row>
    <row r="88" spans="2:5" ht="13.95" customHeight="1" x14ac:dyDescent="0.3">
      <c r="B88" s="29">
        <f t="shared" si="7"/>
        <v>1.0595566502463061</v>
      </c>
      <c r="C88" s="30">
        <f t="shared" si="6"/>
        <v>0.42848110093449226</v>
      </c>
      <c r="D88" s="30">
        <f t="shared" si="4"/>
        <v>4.2019856125342852</v>
      </c>
      <c r="E88" s="30">
        <f t="shared" si="5"/>
        <v>0.11949319891620734</v>
      </c>
    </row>
    <row r="89" spans="2:5" ht="13.95" customHeight="1" x14ac:dyDescent="0.3">
      <c r="B89" s="29">
        <f t="shared" si="7"/>
        <v>1.0695566502463061</v>
      </c>
      <c r="C89" s="30">
        <f t="shared" si="6"/>
        <v>0.4244749447310241</v>
      </c>
      <c r="D89" s="30">
        <f t="shared" si="4"/>
        <v>4.1626984404937337</v>
      </c>
      <c r="E89" s="30">
        <f t="shared" si="5"/>
        <v>0.12062096493880207</v>
      </c>
    </row>
    <row r="90" spans="2:5" ht="13.95" customHeight="1" x14ac:dyDescent="0.3">
      <c r="B90" s="29">
        <f t="shared" si="7"/>
        <v>1.0795566502463061</v>
      </c>
      <c r="C90" s="30">
        <f t="shared" si="6"/>
        <v>0.42054300707278097</v>
      </c>
      <c r="D90" s="30">
        <f t="shared" si="4"/>
        <v>4.1241391074606408</v>
      </c>
      <c r="E90" s="30">
        <f t="shared" si="5"/>
        <v>0.12174873096139681</v>
      </c>
    </row>
    <row r="91" spans="2:5" ht="13.95" customHeight="1" x14ac:dyDescent="0.3">
      <c r="B91" s="29">
        <f t="shared" si="7"/>
        <v>1.0895566502463061</v>
      </c>
      <c r="C91" s="30">
        <f t="shared" si="6"/>
        <v>0.41668324441631227</v>
      </c>
      <c r="D91" s="30">
        <f t="shared" si="4"/>
        <v>4.086287573017449</v>
      </c>
      <c r="E91" s="30">
        <f t="shared" si="5"/>
        <v>0.12287649698399151</v>
      </c>
    </row>
    <row r="92" spans="2:5" ht="13.95" customHeight="1" x14ac:dyDescent="0.3">
      <c r="B92" s="29">
        <f t="shared" si="7"/>
        <v>1.0995566502463061</v>
      </c>
      <c r="C92" s="30">
        <f t="shared" si="6"/>
        <v>0.4128936875588009</v>
      </c>
      <c r="D92" s="30">
        <f t="shared" si="4"/>
        <v>4.0491245257828927</v>
      </c>
      <c r="E92" s="30">
        <f t="shared" si="5"/>
        <v>0.12400426300658626</v>
      </c>
    </row>
    <row r="93" spans="2:5" ht="13.95" customHeight="1" x14ac:dyDescent="0.3">
      <c r="B93" s="29">
        <f t="shared" si="7"/>
        <v>1.1095566502463061</v>
      </c>
      <c r="C93" s="30">
        <f t="shared" si="6"/>
        <v>0.40917243828804806</v>
      </c>
      <c r="D93" s="30">
        <f t="shared" si="4"/>
        <v>4.0126313505594009</v>
      </c>
      <c r="E93" s="30">
        <f t="shared" si="5"/>
        <v>0.125132029029181</v>
      </c>
    </row>
    <row r="94" spans="2:5" ht="13.95" customHeight="1" x14ac:dyDescent="0.3">
      <c r="B94" s="29">
        <f t="shared" si="7"/>
        <v>1.1195566502463061</v>
      </c>
      <c r="C94" s="30">
        <f t="shared" si="6"/>
        <v>0.40551766621199431</v>
      </c>
      <c r="D94" s="30">
        <f t="shared" si="4"/>
        <v>3.9767900972411643</v>
      </c>
      <c r="E94" s="30">
        <f t="shared" si="5"/>
        <v>0.12625979505177573</v>
      </c>
    </row>
    <row r="95" spans="2:5" ht="13.95" customHeight="1" x14ac:dyDescent="0.3">
      <c r="B95" s="29">
        <f t="shared" si="7"/>
        <v>1.1295566502463061</v>
      </c>
      <c r="C95" s="30">
        <f t="shared" si="6"/>
        <v>0.40192760575665043</v>
      </c>
      <c r="D95" s="30">
        <f t="shared" si="4"/>
        <v>3.9415834513737433</v>
      </c>
      <c r="E95" s="30">
        <f t="shared" si="5"/>
        <v>0.12738756107437046</v>
      </c>
    </row>
    <row r="96" spans="2:5" ht="13.95" customHeight="1" x14ac:dyDescent="0.3">
      <c r="B96" s="29">
        <f t="shared" si="7"/>
        <v>1.1395566502463061</v>
      </c>
      <c r="C96" s="30">
        <f t="shared" si="6"/>
        <v>0.39840055332209373</v>
      </c>
      <c r="D96" s="30">
        <f t="shared" si="4"/>
        <v>3.9069947062637764</v>
      </c>
      <c r="E96" s="30">
        <f t="shared" si="5"/>
        <v>0.1285153270969652</v>
      </c>
    </row>
    <row r="97" spans="2:5" ht="13.95" customHeight="1" x14ac:dyDescent="0.3">
      <c r="B97" s="29">
        <f t="shared" si="7"/>
        <v>1.1495566502463062</v>
      </c>
      <c r="C97" s="30">
        <f t="shared" si="6"/>
        <v>0.39493486458690413</v>
      </c>
      <c r="D97" s="30">
        <f t="shared" si="4"/>
        <v>3.8730077365443925</v>
      </c>
      <c r="E97" s="30">
        <f t="shared" si="5"/>
        <v>0.12964309311955993</v>
      </c>
    </row>
    <row r="98" spans="2:5" ht="13.95" customHeight="1" x14ac:dyDescent="0.3">
      <c r="B98" s="29">
        <f t="shared" si="7"/>
        <v>1.1595566502463062</v>
      </c>
      <c r="C98" s="30">
        <f t="shared" si="6"/>
        <v>0.39152895195207926</v>
      </c>
      <c r="D98" s="30">
        <f t="shared" si="4"/>
        <v>3.8396069731084554</v>
      </c>
      <c r="E98" s="30">
        <f t="shared" si="5"/>
        <v>0.13077085914215467</v>
      </c>
    </row>
    <row r="99" spans="2:5" ht="13.95" customHeight="1" x14ac:dyDescent="0.3">
      <c r="B99" s="29">
        <f t="shared" si="7"/>
        <v>1.1695566502463062</v>
      </c>
      <c r="C99" s="30">
        <f t="shared" si="6"/>
        <v>0.38818128211608099</v>
      </c>
      <c r="D99" s="30">
        <f t="shared" si="4"/>
        <v>3.8067773793277713</v>
      </c>
      <c r="E99" s="30">
        <f t="shared" si="5"/>
        <v>0.1318986251647494</v>
      </c>
    </row>
    <row r="100" spans="2:5" ht="13.95" customHeight="1" x14ac:dyDescent="0.3">
      <c r="B100" s="29">
        <f t="shared" si="7"/>
        <v>1.1795566502463062</v>
      </c>
      <c r="C100" s="30">
        <f t="shared" si="6"/>
        <v>0.3848903737732301</v>
      </c>
      <c r="D100" s="30">
        <f t="shared" si="4"/>
        <v>3.7745044284819351</v>
      </c>
      <c r="E100" s="30">
        <f t="shared" si="5"/>
        <v>0.13302639118734413</v>
      </c>
    </row>
    <row r="101" spans="2:5" ht="13.95" customHeight="1" x14ac:dyDescent="0.3">
      <c r="B101" s="29">
        <f t="shared" si="7"/>
        <v>1.1895566502463062</v>
      </c>
      <c r="C101" s="30">
        <f t="shared" si="6"/>
        <v>0.38165479542819258</v>
      </c>
      <c r="D101" s="30">
        <f t="shared" si="4"/>
        <v>3.7427740823256559</v>
      </c>
      <c r="E101" s="30">
        <f t="shared" si="5"/>
        <v>0.13415415720993884</v>
      </c>
    </row>
    <row r="102" spans="2:5" ht="13.95" customHeight="1" x14ac:dyDescent="0.3">
      <c r="B102" s="29">
        <f t="shared" si="7"/>
        <v>1.1995566502463062</v>
      </c>
      <c r="C102" s="30">
        <f t="shared" si="6"/>
        <v>0.37847316331978131</v>
      </c>
      <c r="D102" s="30">
        <f t="shared" si="4"/>
        <v>3.711572770728099</v>
      </c>
      <c r="E102" s="30">
        <f t="shared" si="5"/>
        <v>0.13528192323253357</v>
      </c>
    </row>
    <row r="103" spans="2:5" ht="13.95" customHeight="1" x14ac:dyDescent="0.3">
      <c r="B103" s="29">
        <f t="shared" si="7"/>
        <v>1.2095566502463062</v>
      </c>
      <c r="C103" s="30">
        <f t="shared" si="6"/>
        <v>0.37534413944774758</v>
      </c>
      <c r="D103" s="30">
        <f t="shared" si="4"/>
        <v>3.6808873723222257</v>
      </c>
      <c r="E103" s="30">
        <f t="shared" si="5"/>
        <v>0.13640968925512831</v>
      </c>
    </row>
    <row r="104" spans="2:5" ht="13.95" customHeight="1" x14ac:dyDescent="0.3">
      <c r="B104" s="29">
        <f t="shared" si="7"/>
        <v>1.2195566502463062</v>
      </c>
      <c r="C104" s="30">
        <f t="shared" si="6"/>
        <v>0.37226642969665125</v>
      </c>
      <c r="D104" s="30">
        <f t="shared" si="4"/>
        <v>3.6507051961061494</v>
      </c>
      <c r="E104" s="30">
        <f t="shared" si="5"/>
        <v>0.13753745527772307</v>
      </c>
    </row>
    <row r="105" spans="2:5" ht="13.95" customHeight="1" x14ac:dyDescent="0.3">
      <c r="B105" s="29">
        <f t="shared" si="7"/>
        <v>1.2295566502463062</v>
      </c>
      <c r="C105" s="30">
        <f t="shared" si="6"/>
        <v>0.3692387820512818</v>
      </c>
      <c r="D105" s="30">
        <f t="shared" si="4"/>
        <v>3.6210139639423051</v>
      </c>
      <c r="E105" s="30">
        <f t="shared" si="5"/>
        <v>0.13866522130031778</v>
      </c>
    </row>
    <row r="106" spans="2:5" ht="13.95" customHeight="1" x14ac:dyDescent="0.3">
      <c r="B106" s="29">
        <f t="shared" si="7"/>
        <v>1.2395566502463062</v>
      </c>
      <c r="C106" s="30">
        <f t="shared" si="6"/>
        <v>0.36625998489846179</v>
      </c>
      <c r="D106" s="30">
        <f t="shared" si="4"/>
        <v>3.5918017939037448</v>
      </c>
      <c r="E106" s="30">
        <f t="shared" si="5"/>
        <v>0.13979298732291251</v>
      </c>
    </row>
    <row r="107" spans="2:5" ht="13.95" customHeight="1" x14ac:dyDescent="0.3">
      <c r="B107" s="29">
        <f t="shared" si="7"/>
        <v>1.2495566502463062</v>
      </c>
      <c r="C107" s="30">
        <f t="shared" si="6"/>
        <v>0.36332886541039161</v>
      </c>
      <c r="D107" s="30">
        <f t="shared" si="4"/>
        <v>3.5630571844200873</v>
      </c>
      <c r="E107" s="30">
        <f t="shared" si="5"/>
        <v>0.14092075334550724</v>
      </c>
    </row>
    <row r="108" spans="2:5" ht="13.95" customHeight="1" x14ac:dyDescent="0.3">
      <c r="B108" s="29">
        <f t="shared" si="7"/>
        <v>1.2595566502463063</v>
      </c>
      <c r="C108" s="30">
        <f t="shared" si="6"/>
        <v>0.36044428800500583</v>
      </c>
      <c r="D108" s="30">
        <f t="shared" si="4"/>
        <v>3.5347689991786906</v>
      </c>
      <c r="E108" s="30">
        <f t="shared" si="5"/>
        <v>0.14204851936810201</v>
      </c>
    </row>
    <row r="109" spans="2:5" ht="13.95" customHeight="1" x14ac:dyDescent="0.3">
      <c r="B109" s="29">
        <f t="shared" si="7"/>
        <v>1.2695566502463063</v>
      </c>
      <c r="C109" s="30">
        <f t="shared" si="6"/>
        <v>0.35760515287909339</v>
      </c>
      <c r="D109" s="30">
        <f t="shared" si="4"/>
        <v>3.5069264527394051</v>
      </c>
      <c r="E109" s="30">
        <f t="shared" si="5"/>
        <v>0.14317628539069674</v>
      </c>
    </row>
    <row r="110" spans="2:5" ht="13.95" customHeight="1" x14ac:dyDescent="0.3">
      <c r="B110" s="29">
        <f t="shared" si="7"/>
        <v>1.2795566502463063</v>
      </c>
      <c r="C110" s="30">
        <f t="shared" si="6"/>
        <v>0.35481039461020192</v>
      </c>
      <c r="D110" s="30">
        <f t="shared" si="4"/>
        <v>3.479519096823867</v>
      </c>
      <c r="E110" s="30">
        <f t="shared" si="5"/>
        <v>0.14430405141329145</v>
      </c>
    </row>
    <row r="111" spans="2:5" ht="13.95" customHeight="1" x14ac:dyDescent="0.3">
      <c r="B111" s="29">
        <f t="shared" si="7"/>
        <v>1.2895566502463063</v>
      </c>
      <c r="C111" s="30">
        <f t="shared" si="6"/>
        <v>0.3520589808235921</v>
      </c>
      <c r="D111" s="30">
        <f t="shared" si="4"/>
        <v>3.4525368072427205</v>
      </c>
      <c r="E111" s="30">
        <f t="shared" si="5"/>
        <v>0.14543181743588618</v>
      </c>
    </row>
    <row r="112" spans="2:5" ht="13.95" customHeight="1" x14ac:dyDescent="0.3">
      <c r="B112" s="29">
        <f t="shared" si="7"/>
        <v>1.2995566502463063</v>
      </c>
      <c r="C112" s="30">
        <f t="shared" si="6"/>
        <v>0.34934991092073819</v>
      </c>
      <c r="D112" s="30">
        <f t="shared" si="4"/>
        <v>3.425969771426403</v>
      </c>
      <c r="E112" s="30">
        <f t="shared" si="5"/>
        <v>0.14655958345848089</v>
      </c>
    </row>
    <row r="113" spans="2:5" ht="13.95" customHeight="1" x14ac:dyDescent="0.3">
      <c r="B113" s="29">
        <f t="shared" si="7"/>
        <v>1.3095566502463063</v>
      </c>
      <c r="C113" s="30">
        <f t="shared" si="6"/>
        <v>0.34668221486608464</v>
      </c>
      <c r="D113" s="30">
        <f t="shared" si="4"/>
        <v>3.3998084765272321</v>
      </c>
      <c r="E113" s="30">
        <f t="shared" si="5"/>
        <v>0.14768734948107565</v>
      </c>
    </row>
    <row r="114" spans="2:5" ht="13.95" customHeight="1" x14ac:dyDescent="0.3">
      <c r="B114" s="29">
        <f t="shared" si="7"/>
        <v>1.3195566502463063</v>
      </c>
      <c r="C114" s="30">
        <f t="shared" si="6"/>
        <v>0.34405495202896907</v>
      </c>
      <c r="D114" s="30">
        <f t="shared" si="4"/>
        <v>3.3740436980624908</v>
      </c>
      <c r="E114" s="30">
        <f t="shared" si="5"/>
        <v>0.14881511550367038</v>
      </c>
    </row>
    <row r="115" spans="2:5" ht="13.95" customHeight="1" x14ac:dyDescent="0.3">
      <c r="B115" s="29">
        <f t="shared" si="7"/>
        <v>1.3295566502463063</v>
      </c>
      <c r="C115" s="30">
        <f t="shared" si="6"/>
        <v>0.34146721007780639</v>
      </c>
      <c r="D115" s="30">
        <f t="shared" si="4"/>
        <v>3.3486664890700237</v>
      </c>
      <c r="E115" s="30">
        <f t="shared" si="5"/>
        <v>0.14994288152626511</v>
      </c>
    </row>
    <row r="116" spans="2:5" ht="13.95" customHeight="1" x14ac:dyDescent="0.3">
      <c r="B116" s="29">
        <f t="shared" si="7"/>
        <v>1.3395566502463063</v>
      </c>
      <c r="C116" s="30">
        <f t="shared" si="6"/>
        <v>0.33891810392380373</v>
      </c>
      <c r="D116" s="30">
        <f t="shared" si="4"/>
        <v>3.3236681697495656</v>
      </c>
      <c r="E116" s="30">
        <f t="shared" si="5"/>
        <v>0.15107064754885982</v>
      </c>
    </row>
    <row r="117" spans="2:5" ht="13.95" customHeight="1" x14ac:dyDescent="0.3">
      <c r="B117" s="29">
        <f t="shared" si="7"/>
        <v>1.3495566502463063</v>
      </c>
      <c r="C117" s="30">
        <f t="shared" si="6"/>
        <v>0.33640677471163649</v>
      </c>
      <c r="D117" s="30">
        <f t="shared" si="4"/>
        <v>3.2990403175646055</v>
      </c>
      <c r="E117" s="30">
        <f t="shared" si="5"/>
        <v>0.15219841357145455</v>
      </c>
    </row>
    <row r="118" spans="2:5" ht="13.95" customHeight="1" x14ac:dyDescent="0.3">
      <c r="B118" s="29">
        <f t="shared" si="7"/>
        <v>1.3595566502463063</v>
      </c>
      <c r="C118" s="30">
        <f t="shared" si="6"/>
        <v>0.33393238885466842</v>
      </c>
      <c r="D118" s="30">
        <f t="shared" si="4"/>
        <v>3.2747747577810764</v>
      </c>
      <c r="E118" s="30">
        <f t="shared" si="5"/>
        <v>0.15332617959404932</v>
      </c>
    </row>
    <row r="119" spans="2:5" ht="13.95" customHeight="1" x14ac:dyDescent="0.3">
      <c r="B119" s="29">
        <f t="shared" si="7"/>
        <v>1.3695566502463064</v>
      </c>
      <c r="C119" s="30">
        <f t="shared" si="6"/>
        <v>0.33149413711243775</v>
      </c>
      <c r="D119" s="30">
        <f t="shared" si="4"/>
        <v>3.2508635544205431</v>
      </c>
      <c r="E119" s="30">
        <f t="shared" si="5"/>
        <v>0.15445394561664405</v>
      </c>
    </row>
    <row r="120" spans="2:5" ht="13.95" customHeight="1" x14ac:dyDescent="0.3">
      <c r="B120" s="29">
        <f t="shared" si="7"/>
        <v>1.3795566502463064</v>
      </c>
      <c r="C120" s="30">
        <f t="shared" si="6"/>
        <v>0.32909123370826615</v>
      </c>
      <c r="D120" s="30">
        <f t="shared" si="4"/>
        <v>3.2272990016068532</v>
      </c>
      <c r="E120" s="30">
        <f t="shared" si="5"/>
        <v>0.15558171163923876</v>
      </c>
    </row>
    <row r="121" spans="2:5" ht="13.95" customHeight="1" x14ac:dyDescent="0.3">
      <c r="B121" s="29">
        <f t="shared" si="7"/>
        <v>1.3895566502463064</v>
      </c>
      <c r="C121" s="30">
        <f t="shared" si="6"/>
        <v>0.32672291548496857</v>
      </c>
      <c r="D121" s="30">
        <f t="shared" si="4"/>
        <v>3.2040736152864411</v>
      </c>
      <c r="E121" s="30">
        <f t="shared" si="5"/>
        <v>0.15670947766183349</v>
      </c>
    </row>
    <row r="122" spans="2:5" ht="13.95" customHeight="1" x14ac:dyDescent="0.3">
      <c r="B122" s="29">
        <f t="shared" si="7"/>
        <v>1.3995566502463064</v>
      </c>
      <c r="C122" s="30">
        <f t="shared" si="6"/>
        <v>0.32438844109675807</v>
      </c>
      <c r="D122" s="30">
        <f t="shared" si="4"/>
        <v>3.1811801253035772</v>
      </c>
      <c r="E122" s="30">
        <f t="shared" si="5"/>
        <v>0.15783724368442822</v>
      </c>
    </row>
    <row r="123" spans="2:5" ht="13.95" customHeight="1" x14ac:dyDescent="0.3">
      <c r="B123" s="29">
        <f t="shared" si="7"/>
        <v>1.4095566502463064</v>
      </c>
      <c r="C123" s="30">
        <f t="shared" si="6"/>
        <v>0.32208709023554882</v>
      </c>
      <c r="D123" s="30">
        <f t="shared" si="4"/>
        <v>3.1586114678129564</v>
      </c>
      <c r="E123" s="30">
        <f t="shared" si="5"/>
        <v>0.15896500970702299</v>
      </c>
    </row>
    <row r="124" spans="2:5" ht="13.95" customHeight="1" x14ac:dyDescent="0.3">
      <c r="B124" s="29">
        <f t="shared" si="7"/>
        <v>1.4195566502463064</v>
      </c>
      <c r="C124" s="30">
        <f t="shared" si="6"/>
        <v>0.31981816288996057</v>
      </c>
      <c r="D124" s="30">
        <f t="shared" si="4"/>
        <v>3.1363607780129761</v>
      </c>
      <c r="E124" s="30">
        <f t="shared" si="5"/>
        <v>0.16009277572961766</v>
      </c>
    </row>
    <row r="125" spans="2:5" ht="13.95" customHeight="1" x14ac:dyDescent="0.3">
      <c r="B125" s="29">
        <f t="shared" si="7"/>
        <v>1.4295566502463064</v>
      </c>
      <c r="C125" s="30">
        <f t="shared" si="6"/>
        <v>0.31758097863542362</v>
      </c>
      <c r="D125" s="30">
        <f t="shared" si="4"/>
        <v>3.1144213831840086</v>
      </c>
      <c r="E125" s="30">
        <f t="shared" si="5"/>
        <v>0.16122054175221243</v>
      </c>
    </row>
    <row r="126" spans="2:5" ht="13.95" customHeight="1" x14ac:dyDescent="0.3">
      <c r="B126" s="29">
        <f t="shared" si="7"/>
        <v>1.4395566502463064</v>
      </c>
      <c r="C126" s="30">
        <f t="shared" si="6"/>
        <v>0.31537487595387176</v>
      </c>
      <c r="D126" s="30">
        <f t="shared" si="4"/>
        <v>3.092786796016834</v>
      </c>
      <c r="E126" s="30">
        <f t="shared" si="5"/>
        <v>0.16234830777480719</v>
      </c>
    </row>
    <row r="127" spans="2:5" ht="13.95" customHeight="1" x14ac:dyDescent="0.3">
      <c r="B127" s="29">
        <f t="shared" si="7"/>
        <v>1.4495566502463064</v>
      </c>
      <c r="C127" s="30">
        <f t="shared" si="6"/>
        <v>0.31319921158159431</v>
      </c>
      <c r="D127" s="30">
        <f t="shared" si="4"/>
        <v>3.0714507082172204</v>
      </c>
      <c r="E127" s="30">
        <f t="shared" si="5"/>
        <v>0.16347607379740187</v>
      </c>
    </row>
    <row r="128" spans="2:5" ht="13.95" customHeight="1" x14ac:dyDescent="0.3">
      <c r="B128" s="29">
        <f t="shared" si="7"/>
        <v>1.4595566502463064</v>
      </c>
      <c r="C128" s="30">
        <f t="shared" si="6"/>
        <v>0.31105335988389732</v>
      </c>
      <c r="D128" s="30">
        <f t="shared" si="4"/>
        <v>3.0504069843734154</v>
      </c>
      <c r="E128" s="30">
        <f t="shared" si="5"/>
        <v>0.16460383981999663</v>
      </c>
    </row>
    <row r="129" spans="2:5" ht="13.95" customHeight="1" x14ac:dyDescent="0.3">
      <c r="B129" s="29">
        <f t="shared" si="7"/>
        <v>1.4695566502463064</v>
      </c>
      <c r="C129" s="30">
        <f t="shared" si="6"/>
        <v>0.30893671225529612</v>
      </c>
      <c r="D129" s="30">
        <f t="shared" si="4"/>
        <v>3.029649656074012</v>
      </c>
      <c r="E129" s="30">
        <f t="shared" si="5"/>
        <v>0.16573160584259133</v>
      </c>
    </row>
    <row r="130" spans="2:5" ht="13.95" customHeight="1" x14ac:dyDescent="0.3">
      <c r="B130" s="29">
        <f t="shared" si="7"/>
        <v>1.4795566502463064</v>
      </c>
      <c r="C130" s="30">
        <f t="shared" si="6"/>
        <v>0.30684867654403175</v>
      </c>
      <c r="D130" s="30">
        <f t="shared" si="4"/>
        <v>3.0091729162643559</v>
      </c>
      <c r="E130" s="30">
        <f t="shared" si="5"/>
        <v>0.16685937186518607</v>
      </c>
    </row>
    <row r="131" spans="2:5" ht="13.95" customHeight="1" x14ac:dyDescent="0.3">
      <c r="B131" s="29">
        <f t="shared" si="7"/>
        <v>1.4895566502463065</v>
      </c>
      <c r="C131" s="30">
        <f t="shared" si="6"/>
        <v>0.30478867649976832</v>
      </c>
      <c r="D131" s="30">
        <f t="shared" si="4"/>
        <v>2.9889711138302779</v>
      </c>
      <c r="E131" s="30">
        <f t="shared" si="5"/>
        <v>0.16798713788778086</v>
      </c>
    </row>
    <row r="132" spans="2:5" ht="13.95" customHeight="1" x14ac:dyDescent="0.3">
      <c r="B132" s="29">
        <f t="shared" si="7"/>
        <v>1.4995566502463065</v>
      </c>
      <c r="C132" s="30">
        <f t="shared" si="6"/>
        <v>0.30275615124338867</v>
      </c>
      <c r="D132" s="30">
        <f t="shared" si="4"/>
        <v>2.9690387483985394</v>
      </c>
      <c r="E132" s="30">
        <f t="shared" si="5"/>
        <v>0.16911490391037556</v>
      </c>
    </row>
    <row r="133" spans="2:5" ht="13.95" customHeight="1" x14ac:dyDescent="0.3">
      <c r="B133" s="29">
        <f t="shared" si="7"/>
        <v>1.5095566502463065</v>
      </c>
      <c r="C133" s="30">
        <f t="shared" si="6"/>
        <v>0.30075055475786433</v>
      </c>
      <c r="D133" s="30">
        <f t="shared" si="4"/>
        <v>2.9493704653439479</v>
      </c>
      <c r="E133" s="30">
        <f t="shared" si="5"/>
        <v>0.1702426699329703</v>
      </c>
    </row>
    <row r="134" spans="2:5" ht="13.95" customHeight="1" x14ac:dyDescent="0.3">
      <c r="B134" s="29">
        <f t="shared" si="7"/>
        <v>1.5195566502463065</v>
      </c>
      <c r="C134" s="30">
        <f t="shared" si="6"/>
        <v>0.29877135539922828</v>
      </c>
      <c r="D134" s="30">
        <f t="shared" si="4"/>
        <v>2.9299610509936116</v>
      </c>
      <c r="E134" s="30">
        <f t="shared" si="5"/>
        <v>0.17137043595556503</v>
      </c>
    </row>
    <row r="135" spans="2:5" ht="13.95" customHeight="1" x14ac:dyDescent="0.3">
      <c r="B135" s="29">
        <f t="shared" si="7"/>
        <v>1.5295566502463065</v>
      </c>
      <c r="C135" s="30">
        <f t="shared" si="6"/>
        <v>0.29681803542673085</v>
      </c>
      <c r="D135" s="30">
        <f t="shared" si="4"/>
        <v>2.9108054280193212</v>
      </c>
      <c r="E135" s="30">
        <f t="shared" si="5"/>
        <v>0.17249820197815974</v>
      </c>
    </row>
    <row r="136" spans="2:5" ht="13.95" customHeight="1" x14ac:dyDescent="0.3">
      <c r="B136" s="29">
        <f t="shared" si="7"/>
        <v>1.5395566502463065</v>
      </c>
      <c r="C136" s="30">
        <f t="shared" si="6"/>
        <v>0.29489009055130688</v>
      </c>
      <c r="D136" s="30">
        <f t="shared" si="4"/>
        <v>2.8918986510095008</v>
      </c>
      <c r="E136" s="30">
        <f t="shared" si="5"/>
        <v>0.17362596800075447</v>
      </c>
    </row>
    <row r="137" spans="2:5" ht="13.95" customHeight="1" x14ac:dyDescent="0.3">
      <c r="B137" s="29">
        <f t="shared" si="7"/>
        <v>1.5495566502463065</v>
      </c>
      <c r="C137" s="30">
        <f t="shared" si="6"/>
        <v>0.29298702950152572</v>
      </c>
      <c r="D137" s="30">
        <f t="shared" ref="D137:D200" si="8">C137*9.8067</f>
        <v>2.8732359022126119</v>
      </c>
      <c r="E137" s="30">
        <f t="shared" ref="E137:E200" si="9">((B137^2)/(4*PI()^2))*D137</f>
        <v>0.17475373402334918</v>
      </c>
    </row>
    <row r="138" spans="2:5" ht="13.95" customHeight="1" x14ac:dyDescent="0.3">
      <c r="B138" s="29">
        <f t="shared" si="7"/>
        <v>1.5595566502463065</v>
      </c>
      <c r="C138" s="30">
        <f t="shared" si="6"/>
        <v>0.29110837360624131</v>
      </c>
      <c r="D138" s="30">
        <f t="shared" si="8"/>
        <v>2.8548124874443266</v>
      </c>
      <c r="E138" s="30">
        <f t="shared" si="9"/>
        <v>0.17588150004594394</v>
      </c>
    </row>
    <row r="139" spans="2:5" ht="13.95" customHeight="1" x14ac:dyDescent="0.3">
      <c r="B139" s="29">
        <f t="shared" si="7"/>
        <v>1.5695566502463065</v>
      </c>
      <c r="C139" s="30">
        <f t="shared" si="6"/>
        <v>0.28925365639319545</v>
      </c>
      <c r="D139" s="30">
        <f t="shared" si="8"/>
        <v>2.8366238321511497</v>
      </c>
      <c r="E139" s="30">
        <f t="shared" si="9"/>
        <v>0.17700926606853867</v>
      </c>
    </row>
    <row r="140" spans="2:5" ht="13.95" customHeight="1" x14ac:dyDescent="0.3">
      <c r="B140" s="29">
        <f t="shared" si="7"/>
        <v>1.5795566502463065</v>
      </c>
      <c r="C140" s="30">
        <f t="shared" si="6"/>
        <v>0.28742242320286898</v>
      </c>
      <c r="D140" s="30">
        <f t="shared" si="8"/>
        <v>2.8186654776235751</v>
      </c>
      <c r="E140" s="30">
        <f t="shared" si="9"/>
        <v>0.17813703209113343</v>
      </c>
    </row>
    <row r="141" spans="2:5" ht="13.95" customHeight="1" x14ac:dyDescent="0.3">
      <c r="B141" s="29">
        <f t="shared" si="7"/>
        <v>1.5895566502463065</v>
      </c>
      <c r="C141" s="30">
        <f t="shared" ref="C141:C204" si="10">IF(B141&lt;6,$C$5/B141,6*$C$5/B141^2)</f>
        <v>0.28561423081690818</v>
      </c>
      <c r="D141" s="30">
        <f t="shared" si="8"/>
        <v>2.8009330773521732</v>
      </c>
      <c r="E141" s="30">
        <f t="shared" si="9"/>
        <v>0.17926479811372811</v>
      </c>
    </row>
    <row r="142" spans="2:5" ht="13.95" customHeight="1" x14ac:dyDescent="0.3">
      <c r="B142" s="29">
        <f t="shared" ref="B142:B205" si="11">B141+0.01</f>
        <v>1.5995566502463066</v>
      </c>
      <c r="C142" s="30">
        <f t="shared" si="10"/>
        <v>0.2838286471004895</v>
      </c>
      <c r="D142" s="30">
        <f t="shared" si="8"/>
        <v>2.7834223935203704</v>
      </c>
      <c r="E142" s="30">
        <f t="shared" si="9"/>
        <v>0.1803925641363229</v>
      </c>
    </row>
    <row r="143" spans="2:5" ht="13.95" customHeight="1" x14ac:dyDescent="0.3">
      <c r="B143" s="29">
        <f t="shared" si="11"/>
        <v>1.6095566502463066</v>
      </c>
      <c r="C143" s="30">
        <f t="shared" si="10"/>
        <v>0.28206525065801535</v>
      </c>
      <c r="D143" s="30">
        <f t="shared" si="8"/>
        <v>2.7661292936279591</v>
      </c>
      <c r="E143" s="30">
        <f t="shared" si="9"/>
        <v>0.18152033015891761</v>
      </c>
    </row>
    <row r="144" spans="2:5" ht="13.95" customHeight="1" x14ac:dyDescent="0.3">
      <c r="B144" s="29">
        <f t="shared" si="11"/>
        <v>1.6195566502463066</v>
      </c>
      <c r="C144" s="30">
        <f t="shared" si="10"/>
        <v>0.28032363050156628</v>
      </c>
      <c r="D144" s="30">
        <f t="shared" si="8"/>
        <v>2.74904974723971</v>
      </c>
      <c r="E144" s="30">
        <f t="shared" si="9"/>
        <v>0.18264809618151237</v>
      </c>
    </row>
    <row r="145" spans="2:5" ht="13.95" customHeight="1" x14ac:dyDescent="0.3">
      <c r="B145" s="29">
        <f t="shared" si="11"/>
        <v>1.6295566502463066</v>
      </c>
      <c r="C145" s="30">
        <f t="shared" si="10"/>
        <v>0.27860338573155968</v>
      </c>
      <c r="D145" s="30">
        <f t="shared" si="8"/>
        <v>2.732179822853686</v>
      </c>
      <c r="E145" s="30">
        <f t="shared" si="9"/>
        <v>0.18377586220410708</v>
      </c>
    </row>
    <row r="146" spans="2:5" ht="13.95" customHeight="1" x14ac:dyDescent="0.3">
      <c r="B146" s="29">
        <f t="shared" si="11"/>
        <v>1.6395566502463066</v>
      </c>
      <c r="C146" s="30">
        <f t="shared" si="10"/>
        <v>0.27690412522909574</v>
      </c>
      <c r="D146" s="30">
        <f t="shared" si="8"/>
        <v>2.7155156848841728</v>
      </c>
      <c r="E146" s="30">
        <f t="shared" si="9"/>
        <v>0.18490362822670178</v>
      </c>
    </row>
    <row r="147" spans="2:5" ht="13.95" customHeight="1" x14ac:dyDescent="0.3">
      <c r="B147" s="29">
        <f t="shared" si="11"/>
        <v>1.6495566502463066</v>
      </c>
      <c r="C147" s="30">
        <f t="shared" si="10"/>
        <v>0.27522546735949333</v>
      </c>
      <c r="D147" s="30">
        <f t="shared" si="8"/>
        <v>2.6990535907543429</v>
      </c>
      <c r="E147" s="30">
        <f t="shared" si="9"/>
        <v>0.18603139424929654</v>
      </c>
    </row>
    <row r="148" spans="2:5" ht="13.95" customHeight="1" x14ac:dyDescent="0.3">
      <c r="B148" s="29">
        <f t="shared" si="11"/>
        <v>1.6595566502463066</v>
      </c>
      <c r="C148" s="30">
        <f t="shared" si="10"/>
        <v>0.27356703968654439</v>
      </c>
      <c r="D148" s="30">
        <f t="shared" si="8"/>
        <v>2.6827898880940348</v>
      </c>
      <c r="E148" s="30">
        <f t="shared" si="9"/>
        <v>0.18715916027189128</v>
      </c>
    </row>
    <row r="149" spans="2:5" ht="13.95" customHeight="1" x14ac:dyDescent="0.3">
      <c r="B149" s="29">
        <f t="shared" si="11"/>
        <v>1.6695566502463066</v>
      </c>
      <c r="C149" s="30">
        <f t="shared" si="10"/>
        <v>0.27192847869703746</v>
      </c>
      <c r="D149" s="30">
        <f t="shared" si="8"/>
        <v>2.666721012038237</v>
      </c>
      <c r="E149" s="30">
        <f t="shared" si="9"/>
        <v>0.18828692629448601</v>
      </c>
    </row>
    <row r="150" spans="2:5" ht="13.95" customHeight="1" x14ac:dyDescent="0.3">
      <c r="B150" s="29">
        <f t="shared" si="11"/>
        <v>1.6795566502463066</v>
      </c>
      <c r="C150" s="30">
        <f t="shared" si="10"/>
        <v>0.27030942953512227</v>
      </c>
      <c r="D150" s="30">
        <f t="shared" si="8"/>
        <v>2.6508434826220832</v>
      </c>
      <c r="E150" s="30">
        <f t="shared" si="9"/>
        <v>0.18941469231708072</v>
      </c>
    </row>
    <row r="151" spans="2:5" ht="13.95" customHeight="1" x14ac:dyDescent="0.3">
      <c r="B151" s="29">
        <f t="shared" si="11"/>
        <v>1.6895566502463066</v>
      </c>
      <c r="C151" s="30">
        <f t="shared" si="10"/>
        <v>0.26870954574610745</v>
      </c>
      <c r="D151" s="30">
        <f t="shared" si="8"/>
        <v>2.6351539022683519</v>
      </c>
      <c r="E151" s="30">
        <f t="shared" si="9"/>
        <v>0.19054245833967548</v>
      </c>
    </row>
    <row r="152" spans="2:5" ht="13.95" customHeight="1" x14ac:dyDescent="0.3">
      <c r="B152" s="29">
        <f t="shared" si="11"/>
        <v>1.6995566502463066</v>
      </c>
      <c r="C152" s="30">
        <f t="shared" si="10"/>
        <v>0.26712848902930331</v>
      </c>
      <c r="D152" s="30">
        <f t="shared" si="8"/>
        <v>2.6196489533636687</v>
      </c>
      <c r="E152" s="30">
        <f t="shared" si="9"/>
        <v>0.19167022436227021</v>
      </c>
    </row>
    <row r="153" spans="2:5" ht="13.95" customHeight="1" x14ac:dyDescent="0.3">
      <c r="B153" s="29">
        <f t="shared" si="11"/>
        <v>1.7095566502463067</v>
      </c>
      <c r="C153" s="30">
        <f t="shared" si="10"/>
        <v>0.26556592899953879</v>
      </c>
      <c r="D153" s="30">
        <f t="shared" si="8"/>
        <v>2.6043253959197767</v>
      </c>
      <c r="E153" s="30">
        <f t="shared" si="9"/>
        <v>0.19279799038486489</v>
      </c>
    </row>
    <row r="154" spans="2:5" ht="13.95" customHeight="1" x14ac:dyDescent="0.3">
      <c r="B154" s="29">
        <f t="shared" si="11"/>
        <v>1.7195566502463067</v>
      </c>
      <c r="C154" s="30">
        <f t="shared" si="10"/>
        <v>0.26402154295699987</v>
      </c>
      <c r="D154" s="30">
        <f t="shared" si="8"/>
        <v>2.5891800653164103</v>
      </c>
      <c r="E154" s="30">
        <f t="shared" si="9"/>
        <v>0.19392575640745968</v>
      </c>
    </row>
    <row r="155" spans="2:5" ht="13.95" customHeight="1" x14ac:dyDescent="0.3">
      <c r="B155" s="29">
        <f t="shared" si="11"/>
        <v>1.7295566502463067</v>
      </c>
      <c r="C155" s="30">
        <f t="shared" si="10"/>
        <v>0.26249501566505251</v>
      </c>
      <c r="D155" s="30">
        <f t="shared" si="8"/>
        <v>2.5742098701224703</v>
      </c>
      <c r="E155" s="30">
        <f t="shared" si="9"/>
        <v>0.19505352243005439</v>
      </c>
    </row>
    <row r="156" spans="2:5" ht="13.95" customHeight="1" x14ac:dyDescent="0.3">
      <c r="B156" s="29">
        <f t="shared" si="11"/>
        <v>1.7395566502463067</v>
      </c>
      <c r="C156" s="30">
        <f t="shared" si="10"/>
        <v>0.26098603913572888</v>
      </c>
      <c r="D156" s="30">
        <f t="shared" si="8"/>
        <v>2.5594117899923523</v>
      </c>
      <c r="E156" s="30">
        <f t="shared" si="9"/>
        <v>0.19618128845264915</v>
      </c>
    </row>
    <row r="157" spans="2:5" ht="13.95" customHeight="1" x14ac:dyDescent="0.3">
      <c r="B157" s="29">
        <f t="shared" si="11"/>
        <v>1.7495566502463067</v>
      </c>
      <c r="C157" s="30">
        <f t="shared" si="10"/>
        <v>0.25949431242256993</v>
      </c>
      <c r="D157" s="30">
        <f t="shared" si="8"/>
        <v>2.5447828736344165</v>
      </c>
      <c r="E157" s="30">
        <f t="shared" si="9"/>
        <v>0.19730905447524386</v>
      </c>
    </row>
    <row r="158" spans="2:5" ht="13.95" customHeight="1" x14ac:dyDescent="0.3">
      <c r="B158" s="29">
        <f t="shared" si="11"/>
        <v>1.7595566502463067</v>
      </c>
      <c r="C158" s="30">
        <f t="shared" si="10"/>
        <v>0.25801954142053229</v>
      </c>
      <c r="D158" s="30">
        <f t="shared" si="8"/>
        <v>2.5303202368487341</v>
      </c>
      <c r="E158" s="30">
        <f t="shared" si="9"/>
        <v>0.19843682049783859</v>
      </c>
    </row>
    <row r="159" spans="2:5" ht="13.95" customHeight="1" x14ac:dyDescent="0.3">
      <c r="B159" s="29">
        <f t="shared" si="11"/>
        <v>1.7695566502463067</v>
      </c>
      <c r="C159" s="30">
        <f t="shared" si="10"/>
        <v>0.2565614386726795</v>
      </c>
      <c r="D159" s="30">
        <f t="shared" si="8"/>
        <v>2.516021060631366</v>
      </c>
      <c r="E159" s="30">
        <f t="shared" si="9"/>
        <v>0.19956458652043332</v>
      </c>
    </row>
    <row r="160" spans="2:5" ht="13.95" customHeight="1" x14ac:dyDescent="0.3">
      <c r="B160" s="29">
        <f t="shared" si="11"/>
        <v>1.7795566502463067</v>
      </c>
      <c r="C160" s="30">
        <f t="shared" si="10"/>
        <v>0.25511972318339082</v>
      </c>
      <c r="D160" s="30">
        <f t="shared" si="8"/>
        <v>2.5018825893425585</v>
      </c>
      <c r="E160" s="30">
        <f t="shared" si="9"/>
        <v>0.20069235254302806</v>
      </c>
    </row>
    <row r="161" spans="2:5" ht="13.95" customHeight="1" x14ac:dyDescent="0.3">
      <c r="B161" s="29">
        <f t="shared" si="11"/>
        <v>1.7895566502463067</v>
      </c>
      <c r="C161" s="30">
        <f t="shared" si="10"/>
        <v>0.25369412023783289</v>
      </c>
      <c r="D161" s="30">
        <f t="shared" si="8"/>
        <v>2.4879021289363554</v>
      </c>
      <c r="E161" s="30">
        <f t="shared" si="9"/>
        <v>0.20182011856562274</v>
      </c>
    </row>
    <row r="162" spans="2:5" ht="13.95" customHeight="1" x14ac:dyDescent="0.3">
      <c r="B162" s="29">
        <f t="shared" si="11"/>
        <v>1.7995566502463067</v>
      </c>
      <c r="C162" s="30">
        <f t="shared" si="10"/>
        <v>0.25228436122745046</v>
      </c>
      <c r="D162" s="30">
        <f t="shared" si="8"/>
        <v>2.4740770452492384</v>
      </c>
      <c r="E162" s="30">
        <f t="shared" si="9"/>
        <v>0.2029478845882175</v>
      </c>
    </row>
    <row r="163" spans="2:5" ht="13.95" customHeight="1" x14ac:dyDescent="0.3">
      <c r="B163" s="29">
        <f t="shared" si="11"/>
        <v>1.8095566502463067</v>
      </c>
      <c r="C163" s="30">
        <f t="shared" si="10"/>
        <v>0.25089018348124337</v>
      </c>
      <c r="D163" s="30">
        <f t="shared" si="8"/>
        <v>2.460404762345509</v>
      </c>
      <c r="E163" s="30">
        <f t="shared" si="9"/>
        <v>0.20407565061081226</v>
      </c>
    </row>
    <row r="164" spans="2:5" ht="13.95" customHeight="1" x14ac:dyDescent="0.3">
      <c r="B164" s="29">
        <f t="shared" si="11"/>
        <v>1.8195566502463068</v>
      </c>
      <c r="C164" s="30">
        <f t="shared" si="10"/>
        <v>0.24951133010260695</v>
      </c>
      <c r="D164" s="30">
        <f t="shared" si="8"/>
        <v>2.4468827609172354</v>
      </c>
      <c r="E164" s="30">
        <f t="shared" si="9"/>
        <v>0.20520341663340697</v>
      </c>
    </row>
    <row r="165" spans="2:5" ht="13.95" customHeight="1" x14ac:dyDescent="0.3">
      <c r="B165" s="29">
        <f t="shared" si="11"/>
        <v>1.8295566502463068</v>
      </c>
      <c r="C165" s="30">
        <f t="shared" si="10"/>
        <v>0.24814754981152379</v>
      </c>
      <c r="D165" s="30">
        <f t="shared" si="8"/>
        <v>2.4335085767366702</v>
      </c>
      <c r="E165" s="30">
        <f t="shared" si="9"/>
        <v>0.2063311826560017</v>
      </c>
    </row>
    <row r="166" spans="2:5" ht="13.95" customHeight="1" x14ac:dyDescent="0.3">
      <c r="B166" s="29">
        <f t="shared" si="11"/>
        <v>1.8395566502463068</v>
      </c>
      <c r="C166" s="30">
        <f t="shared" si="10"/>
        <v>0.24679859679190191</v>
      </c>
      <c r="D166" s="30">
        <f t="shared" si="8"/>
        <v>2.4202797991591445</v>
      </c>
      <c r="E166" s="30">
        <f t="shared" si="9"/>
        <v>0.20745894867859646</v>
      </c>
    </row>
    <row r="167" spans="2:5" ht="13.95" customHeight="1" x14ac:dyDescent="0.3">
      <c r="B167" s="29">
        <f t="shared" si="11"/>
        <v>1.8495566502463068</v>
      </c>
      <c r="C167" s="30">
        <f t="shared" si="10"/>
        <v>0.24546423054386601</v>
      </c>
      <c r="D167" s="30">
        <f t="shared" si="8"/>
        <v>2.4071940696745306</v>
      </c>
      <c r="E167" s="30">
        <f t="shared" si="9"/>
        <v>0.20858671470119119</v>
      </c>
    </row>
    <row r="168" spans="2:5" ht="13.95" customHeight="1" x14ac:dyDescent="0.3">
      <c r="B168" s="29">
        <f t="shared" si="11"/>
        <v>1.8595566502463068</v>
      </c>
      <c r="C168" s="30">
        <f t="shared" si="10"/>
        <v>0.24414421574081416</v>
      </c>
      <c r="D168" s="30">
        <f t="shared" si="8"/>
        <v>2.3942490805054422</v>
      </c>
      <c r="E168" s="30">
        <f t="shared" si="9"/>
        <v>0.20971448072378593</v>
      </c>
    </row>
    <row r="169" spans="2:5" ht="13.95" customHeight="1" x14ac:dyDescent="0.3">
      <c r="B169" s="29">
        <f t="shared" si="11"/>
        <v>1.8695566502463068</v>
      </c>
      <c r="C169" s="30">
        <f t="shared" si="10"/>
        <v>0.24283832209106224</v>
      </c>
      <c r="D169" s="30">
        <f t="shared" si="8"/>
        <v>2.3814425732504199</v>
      </c>
      <c r="E169" s="30">
        <f t="shared" si="9"/>
        <v>0.21084224674638063</v>
      </c>
    </row>
    <row r="170" spans="2:5" ht="13.95" customHeight="1" x14ac:dyDescent="0.3">
      <c r="B170" s="29">
        <f t="shared" si="11"/>
        <v>1.8795566502463068</v>
      </c>
      <c r="C170" s="30">
        <f t="shared" si="10"/>
        <v>0.24154632420390496</v>
      </c>
      <c r="D170" s="30">
        <f t="shared" si="8"/>
        <v>2.3687723375704346</v>
      </c>
      <c r="E170" s="30">
        <f t="shared" si="9"/>
        <v>0.21197001276897537</v>
      </c>
    </row>
    <row r="171" spans="2:5" ht="13.95" customHeight="1" x14ac:dyDescent="0.3">
      <c r="B171" s="29">
        <f t="shared" si="11"/>
        <v>1.8895566502463068</v>
      </c>
      <c r="C171" s="30">
        <f t="shared" si="10"/>
        <v>0.24026800145992996</v>
      </c>
      <c r="D171" s="30">
        <f t="shared" si="8"/>
        <v>2.3562362099170948</v>
      </c>
      <c r="E171" s="30">
        <f t="shared" si="9"/>
        <v>0.21309777879157007</v>
      </c>
    </row>
    <row r="172" spans="2:5" ht="13.95" customHeight="1" x14ac:dyDescent="0.3">
      <c r="B172" s="29">
        <f t="shared" si="11"/>
        <v>1.8995566502463068</v>
      </c>
      <c r="C172" s="30">
        <f t="shared" si="10"/>
        <v>0.23900313788542812</v>
      </c>
      <c r="D172" s="30">
        <f t="shared" si="8"/>
        <v>2.3438320723010277</v>
      </c>
      <c r="E172" s="30">
        <f t="shared" si="9"/>
        <v>0.21422554481416484</v>
      </c>
    </row>
    <row r="173" spans="2:5" ht="13.95" customHeight="1" x14ac:dyDescent="0.3">
      <c r="B173" s="29">
        <f t="shared" si="11"/>
        <v>1.9095566502463068</v>
      </c>
      <c r="C173" s="30">
        <f t="shared" si="10"/>
        <v>0.23775152203075001</v>
      </c>
      <c r="D173" s="30">
        <f t="shared" si="8"/>
        <v>2.3315578510989559</v>
      </c>
      <c r="E173" s="30">
        <f t="shared" si="9"/>
        <v>0.21535331083675954</v>
      </c>
    </row>
    <row r="174" spans="2:5" ht="13.95" customHeight="1" x14ac:dyDescent="0.3">
      <c r="B174" s="29">
        <f t="shared" si="11"/>
        <v>1.9195566502463068</v>
      </c>
      <c r="C174" s="30">
        <f t="shared" si="10"/>
        <v>0.23651294685246474</v>
      </c>
      <c r="D174" s="30">
        <f t="shared" si="8"/>
        <v>2.3194115158980657</v>
      </c>
      <c r="E174" s="30">
        <f t="shared" si="9"/>
        <v>0.21648107685935433</v>
      </c>
    </row>
    <row r="175" spans="2:5" ht="13.95" customHeight="1" x14ac:dyDescent="0.3">
      <c r="B175" s="29">
        <f t="shared" si="11"/>
        <v>1.9295566502463068</v>
      </c>
      <c r="C175" s="30">
        <f t="shared" si="10"/>
        <v>0.23528720959918289</v>
      </c>
      <c r="D175" s="30">
        <f t="shared" si="8"/>
        <v>2.3073910783763067</v>
      </c>
      <c r="E175" s="30">
        <f t="shared" si="9"/>
        <v>0.21760884288194904</v>
      </c>
    </row>
    <row r="176" spans="2:5" ht="13.95" customHeight="1" x14ac:dyDescent="0.3">
      <c r="B176" s="29">
        <f t="shared" si="11"/>
        <v>1.9395566502463069</v>
      </c>
      <c r="C176" s="30">
        <f t="shared" si="10"/>
        <v>0.23407411170091164</v>
      </c>
      <c r="D176" s="30">
        <f t="shared" si="8"/>
        <v>2.2954945912173299</v>
      </c>
      <c r="E176" s="30">
        <f t="shared" si="9"/>
        <v>0.21873660890454374</v>
      </c>
    </row>
    <row r="177" spans="2:5" ht="13.95" customHeight="1" x14ac:dyDescent="0.3">
      <c r="B177" s="29">
        <f t="shared" si="11"/>
        <v>1.9495566502463069</v>
      </c>
      <c r="C177" s="30">
        <f t="shared" si="10"/>
        <v>0.23287345866181508</v>
      </c>
      <c r="D177" s="30">
        <f t="shared" si="8"/>
        <v>2.2837201470588218</v>
      </c>
      <c r="E177" s="30">
        <f t="shared" si="9"/>
        <v>0.21986437492713848</v>
      </c>
    </row>
    <row r="178" spans="2:5" ht="13.95" customHeight="1" x14ac:dyDescent="0.3">
      <c r="B178" s="29">
        <f t="shared" si="11"/>
        <v>1.9595566502463069</v>
      </c>
      <c r="C178" s="30">
        <f t="shared" si="10"/>
        <v>0.23168505995625815</v>
      </c>
      <c r="D178" s="30">
        <f t="shared" si="8"/>
        <v>2.2720658774730369</v>
      </c>
      <c r="E178" s="30">
        <f t="shared" si="9"/>
        <v>0.22099214094973324</v>
      </c>
    </row>
    <row r="179" spans="2:5" ht="13.95" customHeight="1" x14ac:dyDescent="0.3">
      <c r="B179" s="29">
        <f t="shared" si="11"/>
        <v>1.9695566502463069</v>
      </c>
      <c r="C179" s="30">
        <f t="shared" si="10"/>
        <v>0.23050872892801744</v>
      </c>
      <c r="D179" s="30">
        <f t="shared" si="8"/>
        <v>2.2605299519783886</v>
      </c>
      <c r="E179" s="30">
        <f t="shared" si="9"/>
        <v>0.22211990697232795</v>
      </c>
    </row>
    <row r="180" spans="2:5" ht="13.95" customHeight="1" x14ac:dyDescent="0.3">
      <c r="B180" s="29">
        <f t="shared" si="11"/>
        <v>1.9795566502463069</v>
      </c>
      <c r="C180" s="30">
        <f t="shared" si="10"/>
        <v>0.22934428269254681</v>
      </c>
      <c r="D180" s="30">
        <f t="shared" si="8"/>
        <v>2.2491105770809985</v>
      </c>
      <c r="E180" s="30">
        <f t="shared" si="9"/>
        <v>0.22324767299492268</v>
      </c>
    </row>
    <row r="181" spans="2:5" ht="13.95" customHeight="1" x14ac:dyDescent="0.3">
      <c r="B181" s="29">
        <f t="shared" si="11"/>
        <v>1.9895566502463069</v>
      </c>
      <c r="C181" s="30">
        <f t="shared" si="10"/>
        <v>0.22819154204219058</v>
      </c>
      <c r="D181" s="30">
        <f t="shared" si="8"/>
        <v>2.2378059953451501</v>
      </c>
      <c r="E181" s="30">
        <f t="shared" si="9"/>
        <v>0.22437543901751744</v>
      </c>
    </row>
    <row r="182" spans="2:5" ht="13.95" customHeight="1" x14ac:dyDescent="0.3">
      <c r="B182" s="29">
        <f t="shared" si="11"/>
        <v>1.9995566502463069</v>
      </c>
      <c r="C182" s="30">
        <f t="shared" si="10"/>
        <v>0.22705033135424094</v>
      </c>
      <c r="D182" s="30">
        <f t="shared" si="8"/>
        <v>2.2266144844916345</v>
      </c>
      <c r="E182" s="30">
        <f t="shared" si="9"/>
        <v>0.22550320504011218</v>
      </c>
    </row>
    <row r="183" spans="2:5" ht="13.95" customHeight="1" x14ac:dyDescent="0.3">
      <c r="B183" s="29">
        <f t="shared" si="11"/>
        <v>2.0095566502463069</v>
      </c>
      <c r="C183" s="30">
        <f t="shared" si="10"/>
        <v>0.2259204785017403</v>
      </c>
      <c r="D183" s="30">
        <f t="shared" si="8"/>
        <v>2.2155343565230163</v>
      </c>
      <c r="E183" s="30">
        <f t="shared" si="9"/>
        <v>0.22663097106270688</v>
      </c>
    </row>
    <row r="184" spans="2:5" ht="13.95" customHeight="1" x14ac:dyDescent="0.3">
      <c r="B184" s="29">
        <f t="shared" si="11"/>
        <v>2.0195566502463067</v>
      </c>
      <c r="C184" s="30">
        <f t="shared" si="10"/>
        <v>0.22480181476693403</v>
      </c>
      <c r="D184" s="30">
        <f t="shared" si="8"/>
        <v>2.204563956874892</v>
      </c>
      <c r="E184" s="30">
        <f t="shared" si="9"/>
        <v>0.22775873708530162</v>
      </c>
    </row>
    <row r="185" spans="2:5" ht="13.95" customHeight="1" x14ac:dyDescent="0.3">
      <c r="B185" s="29">
        <f t="shared" si="11"/>
        <v>2.0295566502463065</v>
      </c>
      <c r="C185" s="30">
        <f t="shared" si="10"/>
        <v>0.22369417475728146</v>
      </c>
      <c r="D185" s="30">
        <f t="shared" si="8"/>
        <v>2.1937016635922317</v>
      </c>
      <c r="E185" s="30">
        <f t="shared" si="9"/>
        <v>0.22888650310789632</v>
      </c>
    </row>
    <row r="186" spans="2:5" ht="13.95" customHeight="1" x14ac:dyDescent="0.3">
      <c r="B186" s="29">
        <f t="shared" si="11"/>
        <v>2.0395566502463063</v>
      </c>
      <c r="C186" s="30">
        <f t="shared" si="10"/>
        <v>0.2225973963239378</v>
      </c>
      <c r="D186" s="30">
        <f t="shared" si="8"/>
        <v>2.1829458865299607</v>
      </c>
      <c r="E186" s="30">
        <f t="shared" si="9"/>
        <v>0.23001426913049103</v>
      </c>
    </row>
    <row r="187" spans="2:5" ht="13.95" customHeight="1" x14ac:dyDescent="0.3">
      <c r="B187" s="29">
        <f t="shared" si="11"/>
        <v>2.0495566502463061</v>
      </c>
      <c r="C187" s="30">
        <f t="shared" si="10"/>
        <v>0.22151132048262265</v>
      </c>
      <c r="D187" s="30">
        <f t="shared" si="8"/>
        <v>2.1722950665769352</v>
      </c>
      <c r="E187" s="30">
        <f t="shared" si="9"/>
        <v>0.23114203515308573</v>
      </c>
    </row>
    <row r="188" spans="2:5" ht="13.95" customHeight="1" x14ac:dyDescent="0.3">
      <c r="B188" s="29">
        <f t="shared" si="11"/>
        <v>2.0595566502463059</v>
      </c>
      <c r="C188" s="30">
        <f t="shared" si="10"/>
        <v>0.22043579133679347</v>
      </c>
      <c r="D188" s="30">
        <f t="shared" si="8"/>
        <v>2.1617476749025326</v>
      </c>
      <c r="E188" s="30">
        <f t="shared" si="9"/>
        <v>0.23226980117568044</v>
      </c>
    </row>
    <row r="189" spans="2:5" ht="13.95" customHeight="1" x14ac:dyDescent="0.3">
      <c r="B189" s="29">
        <f t="shared" si="11"/>
        <v>2.0695566502463056</v>
      </c>
      <c r="C189" s="30">
        <f t="shared" si="10"/>
        <v>0.21937065600304673</v>
      </c>
      <c r="D189" s="30">
        <f t="shared" si="8"/>
        <v>2.1513022122250782</v>
      </c>
      <c r="E189" s="30">
        <f t="shared" si="9"/>
        <v>0.23339756719827517</v>
      </c>
    </row>
    <row r="190" spans="2:5" ht="13.95" customHeight="1" x14ac:dyDescent="0.3">
      <c r="B190" s="29">
        <f t="shared" si="11"/>
        <v>2.0795566502463054</v>
      </c>
      <c r="C190" s="30">
        <f t="shared" si="10"/>
        <v>0.2183157645386711</v>
      </c>
      <c r="D190" s="30">
        <f t="shared" si="8"/>
        <v>2.1409572081013857</v>
      </c>
      <c r="E190" s="30">
        <f t="shared" si="9"/>
        <v>0.23452533322086985</v>
      </c>
    </row>
    <row r="191" spans="2:5" ht="13.95" customHeight="1" x14ac:dyDescent="0.3">
      <c r="B191" s="29">
        <f t="shared" si="11"/>
        <v>2.0895566502463052</v>
      </c>
      <c r="C191" s="30">
        <f t="shared" si="10"/>
        <v>0.21727096987128108</v>
      </c>
      <c r="D191" s="30">
        <f t="shared" si="8"/>
        <v>2.1307112202366922</v>
      </c>
      <c r="E191" s="30">
        <f t="shared" si="9"/>
        <v>0.23565309924346459</v>
      </c>
    </row>
    <row r="192" spans="2:5" ht="13.95" customHeight="1" x14ac:dyDescent="0.3">
      <c r="B192" s="29">
        <f t="shared" si="11"/>
        <v>2.099556650246305</v>
      </c>
      <c r="C192" s="30">
        <f t="shared" si="10"/>
        <v>0.21623612773046155</v>
      </c>
      <c r="D192" s="30">
        <f t="shared" si="8"/>
        <v>2.1205628338143172</v>
      </c>
      <c r="E192" s="30">
        <f t="shared" si="9"/>
        <v>0.23678086526605926</v>
      </c>
    </row>
    <row r="193" spans="2:5" ht="13.95" customHeight="1" x14ac:dyDescent="0.3">
      <c r="B193" s="29">
        <f t="shared" si="11"/>
        <v>2.1095566502463048</v>
      </c>
      <c r="C193" s="30">
        <f t="shared" si="10"/>
        <v>0.21521109658135631</v>
      </c>
      <c r="D193" s="30">
        <f t="shared" si="8"/>
        <v>2.1105106608443869</v>
      </c>
      <c r="E193" s="30">
        <f t="shared" si="9"/>
        <v>0.23790863128865397</v>
      </c>
    </row>
    <row r="194" spans="2:5" ht="13.95" customHeight="1" x14ac:dyDescent="0.3">
      <c r="B194" s="29">
        <f t="shared" si="11"/>
        <v>2.1195566502463046</v>
      </c>
      <c r="C194" s="30">
        <f t="shared" si="10"/>
        <v>0.21419573756013674</v>
      </c>
      <c r="D194" s="30">
        <f t="shared" si="8"/>
        <v>2.1005533395309928</v>
      </c>
      <c r="E194" s="30">
        <f t="shared" si="9"/>
        <v>0.23903639731124868</v>
      </c>
    </row>
    <row r="195" spans="2:5" ht="13.95" customHeight="1" x14ac:dyDescent="0.3">
      <c r="B195" s="29">
        <f t="shared" si="11"/>
        <v>2.1295566502463044</v>
      </c>
      <c r="C195" s="30">
        <f t="shared" si="10"/>
        <v>0.21318991441128857</v>
      </c>
      <c r="D195" s="30">
        <f t="shared" si="8"/>
        <v>2.0906895336571836</v>
      </c>
      <c r="E195" s="30">
        <f t="shared" si="9"/>
        <v>0.24016416333384341</v>
      </c>
    </row>
    <row r="196" spans="2:5" ht="13.95" customHeight="1" x14ac:dyDescent="0.3">
      <c r="B196" s="29">
        <f t="shared" si="11"/>
        <v>2.1395566502463041</v>
      </c>
      <c r="C196" s="30">
        <f t="shared" si="10"/>
        <v>0.21219349342665728</v>
      </c>
      <c r="D196" s="30">
        <f t="shared" si="8"/>
        <v>2.0809179319871998</v>
      </c>
      <c r="E196" s="30">
        <f t="shared" si="9"/>
        <v>0.24129192935643809</v>
      </c>
    </row>
    <row r="197" spans="2:5" ht="13.95" customHeight="1" x14ac:dyDescent="0.3">
      <c r="B197" s="29">
        <f t="shared" si="11"/>
        <v>2.1495566502463039</v>
      </c>
      <c r="C197" s="30">
        <f t="shared" si="10"/>
        <v>0.21120634338619504</v>
      </c>
      <c r="D197" s="30">
        <f t="shared" si="8"/>
        <v>2.0712372476853989</v>
      </c>
      <c r="E197" s="30">
        <f t="shared" si="9"/>
        <v>0.2424196953790328</v>
      </c>
    </row>
    <row r="198" spans="2:5" ht="13.95" customHeight="1" x14ac:dyDescent="0.3">
      <c r="B198" s="29">
        <f t="shared" si="11"/>
        <v>2.1595566502463037</v>
      </c>
      <c r="C198" s="30">
        <f t="shared" si="10"/>
        <v>0.21022833550035375</v>
      </c>
      <c r="D198" s="30">
        <f t="shared" si="8"/>
        <v>2.0616462177513188</v>
      </c>
      <c r="E198" s="30">
        <f t="shared" si="9"/>
        <v>0.24354746140162747</v>
      </c>
    </row>
    <row r="199" spans="2:5" ht="13.95" customHeight="1" x14ac:dyDescent="0.3">
      <c r="B199" s="29">
        <f t="shared" si="11"/>
        <v>2.1695566502463035</v>
      </c>
      <c r="C199" s="30">
        <f t="shared" si="10"/>
        <v>0.20925934335407131</v>
      </c>
      <c r="D199" s="30">
        <f t="shared" si="8"/>
        <v>2.052143602470371</v>
      </c>
      <c r="E199" s="30">
        <f t="shared" si="9"/>
        <v>0.24467522742422221</v>
      </c>
    </row>
    <row r="200" spans="2:5" ht="13.95" customHeight="1" x14ac:dyDescent="0.3">
      <c r="B200" s="29">
        <f t="shared" si="11"/>
        <v>2.1795566502463033</v>
      </c>
      <c r="C200" s="30">
        <f t="shared" si="10"/>
        <v>0.20829924285229989</v>
      </c>
      <c r="D200" s="30">
        <f t="shared" si="8"/>
        <v>2.0427281848796492</v>
      </c>
      <c r="E200" s="30">
        <f t="shared" si="9"/>
        <v>0.24580299344681694</v>
      </c>
    </row>
    <row r="201" spans="2:5" ht="13.95" customHeight="1" x14ac:dyDescent="0.3">
      <c r="B201" s="29">
        <f t="shared" si="11"/>
        <v>2.1895566502463031</v>
      </c>
      <c r="C201" s="30">
        <f t="shared" si="10"/>
        <v>0.20734791216702686</v>
      </c>
      <c r="D201" s="30">
        <f t="shared" ref="D201:D264" si="12">C201*9.8067</f>
        <v>2.033398770248382</v>
      </c>
      <c r="E201" s="30">
        <f t="shared" ref="E201:E264" si="13">((B201^2)/(4*PI()^2))*D201</f>
        <v>0.24693075946941159</v>
      </c>
    </row>
    <row r="202" spans="2:5" ht="13.95" customHeight="1" x14ac:dyDescent="0.3">
      <c r="B202" s="29">
        <f t="shared" si="11"/>
        <v>2.1995566502463029</v>
      </c>
      <c r="C202" s="30">
        <f t="shared" si="10"/>
        <v>0.20640523168574076</v>
      </c>
      <c r="D202" s="30">
        <f t="shared" si="12"/>
        <v>2.024154185572554</v>
      </c>
      <c r="E202" s="30">
        <f t="shared" si="13"/>
        <v>0.24805852549200635</v>
      </c>
    </row>
    <row r="203" spans="2:5" ht="13.95" customHeight="1" x14ac:dyDescent="0.3">
      <c r="B203" s="29">
        <f t="shared" si="11"/>
        <v>2.2095566502463027</v>
      </c>
      <c r="C203" s="30">
        <f t="shared" si="10"/>
        <v>0.2054710839612969</v>
      </c>
      <c r="D203" s="30">
        <f t="shared" si="12"/>
        <v>2.0149932790832503</v>
      </c>
      <c r="E203" s="30">
        <f t="shared" si="13"/>
        <v>0.24918629151460103</v>
      </c>
    </row>
    <row r="204" spans="2:5" ht="13.95" customHeight="1" x14ac:dyDescent="0.3">
      <c r="B204" s="29">
        <f t="shared" si="11"/>
        <v>2.2195566502463024</v>
      </c>
      <c r="C204" s="30">
        <f t="shared" si="10"/>
        <v>0.20454535366313809</v>
      </c>
      <c r="D204" s="30">
        <f t="shared" si="12"/>
        <v>2.0059149197682959</v>
      </c>
      <c r="E204" s="30">
        <f t="shared" si="13"/>
        <v>0.25031405753719571</v>
      </c>
    </row>
    <row r="205" spans="2:5" ht="13.95" customHeight="1" x14ac:dyDescent="0.3">
      <c r="B205" s="29">
        <f t="shared" si="11"/>
        <v>2.2295566502463022</v>
      </c>
      <c r="C205" s="30">
        <f t="shared" ref="C205:C268" si="14">IF(B205&lt;6,$C$5/B205,6*$C$5/B205^2)</f>
        <v>0.20362792752982797</v>
      </c>
      <c r="D205" s="30">
        <f t="shared" si="12"/>
        <v>1.9969179969067639</v>
      </c>
      <c r="E205" s="30">
        <f t="shared" si="13"/>
        <v>0.25144182355979044</v>
      </c>
    </row>
    <row r="206" spans="2:5" ht="13.95" customHeight="1" x14ac:dyDescent="0.3">
      <c r="B206" s="29">
        <f t="shared" ref="B206:B269" si="15">B205+0.01</f>
        <v>2.239556650246302</v>
      </c>
      <c r="C206" s="30">
        <f t="shared" si="14"/>
        <v>0.20271869432285627</v>
      </c>
      <c r="D206" s="30">
        <f t="shared" si="12"/>
        <v>1.9880014196159546</v>
      </c>
      <c r="E206" s="30">
        <f t="shared" si="13"/>
        <v>0.25256958958238523</v>
      </c>
    </row>
    <row r="207" spans="2:5" ht="13.95" customHeight="1" x14ac:dyDescent="0.3">
      <c r="B207" s="29">
        <f t="shared" si="15"/>
        <v>2.2495566502463018</v>
      </c>
      <c r="C207" s="30">
        <f t="shared" si="14"/>
        <v>0.20181754478167599</v>
      </c>
      <c r="D207" s="30">
        <f t="shared" si="12"/>
        <v>1.9791641164104619</v>
      </c>
      <c r="E207" s="30">
        <f t="shared" si="13"/>
        <v>0.25369735560497991</v>
      </c>
    </row>
    <row r="208" spans="2:5" ht="13.95" customHeight="1" x14ac:dyDescent="0.3">
      <c r="B208" s="29">
        <f t="shared" si="15"/>
        <v>2.2595566502463016</v>
      </c>
      <c r="C208" s="30">
        <f t="shared" si="14"/>
        <v>0.20092437157993451</v>
      </c>
      <c r="D208" s="30">
        <f t="shared" si="12"/>
        <v>1.9704050347729436</v>
      </c>
      <c r="E208" s="30">
        <f t="shared" si="13"/>
        <v>0.25482512162757459</v>
      </c>
    </row>
    <row r="209" spans="2:5" ht="13.95" customHeight="1" x14ac:dyDescent="0.3">
      <c r="B209" s="29">
        <f t="shared" si="15"/>
        <v>2.2695566502463014</v>
      </c>
      <c r="C209" s="30">
        <f t="shared" si="14"/>
        <v>0.20003906928286197</v>
      </c>
      <c r="D209" s="30">
        <f t="shared" si="12"/>
        <v>1.9617231407362423</v>
      </c>
      <c r="E209" s="30">
        <f t="shared" si="13"/>
        <v>0.25595288765016927</v>
      </c>
    </row>
    <row r="210" spans="2:5" ht="13.95" customHeight="1" x14ac:dyDescent="0.3">
      <c r="B210" s="29">
        <f t="shared" si="15"/>
        <v>2.2795566502463012</v>
      </c>
      <c r="C210" s="30">
        <f t="shared" si="14"/>
        <v>0.19916153430578104</v>
      </c>
      <c r="D210" s="30">
        <f t="shared" si="12"/>
        <v>1.9531174184765028</v>
      </c>
      <c r="E210" s="30">
        <f t="shared" si="13"/>
        <v>0.257080653672764</v>
      </c>
    </row>
    <row r="211" spans="2:5" ht="13.95" customHeight="1" x14ac:dyDescent="0.3">
      <c r="B211" s="29">
        <f t="shared" si="15"/>
        <v>2.289556650246301</v>
      </c>
      <c r="C211" s="30">
        <f t="shared" si="14"/>
        <v>0.19829166487370409</v>
      </c>
      <c r="D211" s="30">
        <f t="shared" si="12"/>
        <v>1.9445868699169537</v>
      </c>
      <c r="E211" s="30">
        <f t="shared" si="13"/>
        <v>0.25820841969535874</v>
      </c>
    </row>
    <row r="212" spans="2:5" ht="13.95" customHeight="1" x14ac:dyDescent="0.3">
      <c r="B212" s="29">
        <f t="shared" si="15"/>
        <v>2.2995566502463007</v>
      </c>
      <c r="C212" s="30">
        <f t="shared" si="14"/>
        <v>0.19742936098198452</v>
      </c>
      <c r="D212" s="30">
        <f t="shared" si="12"/>
        <v>1.9361305143420275</v>
      </c>
      <c r="E212" s="30">
        <f t="shared" si="13"/>
        <v>0.25933618571795342</v>
      </c>
    </row>
    <row r="213" spans="2:5" ht="13.95" customHeight="1" x14ac:dyDescent="0.3">
      <c r="B213" s="29">
        <f t="shared" si="15"/>
        <v>2.3095566502463005</v>
      </c>
      <c r="C213" s="30">
        <f t="shared" si="14"/>
        <v>0.19657452435799036</v>
      </c>
      <c r="D213" s="30">
        <f t="shared" si="12"/>
        <v>1.9277473880215039</v>
      </c>
      <c r="E213" s="30">
        <f t="shared" si="13"/>
        <v>0.26046395174054809</v>
      </c>
    </row>
    <row r="214" spans="2:5" ht="13.95" customHeight="1" x14ac:dyDescent="0.3">
      <c r="B214" s="29">
        <f t="shared" si="15"/>
        <v>2.3195566502463003</v>
      </c>
      <c r="C214" s="30">
        <f t="shared" si="14"/>
        <v>0.1957270584237692</v>
      </c>
      <c r="D214" s="30">
        <f t="shared" si="12"/>
        <v>1.9194365438443772</v>
      </c>
      <c r="E214" s="30">
        <f t="shared" si="13"/>
        <v>0.26159171776314283</v>
      </c>
    </row>
    <row r="215" spans="2:5" ht="13.95" customHeight="1" x14ac:dyDescent="0.3">
      <c r="B215" s="29">
        <f t="shared" si="15"/>
        <v>2.3295566502463001</v>
      </c>
      <c r="C215" s="30">
        <f t="shared" si="14"/>
        <v>0.1948868682596748</v>
      </c>
      <c r="D215" s="30">
        <f t="shared" si="12"/>
        <v>1.9111970509621528</v>
      </c>
      <c r="E215" s="30">
        <f t="shared" si="13"/>
        <v>0.26271948378573751</v>
      </c>
    </row>
    <row r="216" spans="2:5" ht="13.95" customHeight="1" x14ac:dyDescent="0.3">
      <c r="B216" s="29">
        <f t="shared" si="15"/>
        <v>2.3395566502462999</v>
      </c>
      <c r="C216" s="30">
        <f t="shared" si="14"/>
        <v>0.1940538605689264</v>
      </c>
      <c r="D216" s="30">
        <f t="shared" si="12"/>
        <v>1.9030279944412904</v>
      </c>
      <c r="E216" s="30">
        <f t="shared" si="13"/>
        <v>0.26384724980833224</v>
      </c>
    </row>
    <row r="217" spans="2:5" ht="13.95" customHeight="1" x14ac:dyDescent="0.3">
      <c r="B217" s="29">
        <f t="shared" si="15"/>
        <v>2.3495566502462997</v>
      </c>
      <c r="C217" s="30">
        <f t="shared" si="14"/>
        <v>0.19322794364307327</v>
      </c>
      <c r="D217" s="30">
        <f t="shared" si="12"/>
        <v>1.8949284749245265</v>
      </c>
      <c r="E217" s="30">
        <f t="shared" si="13"/>
        <v>0.26497501583092692</v>
      </c>
    </row>
    <row r="218" spans="2:5" ht="13.95" customHeight="1" x14ac:dyDescent="0.3">
      <c r="B218" s="29">
        <f t="shared" si="15"/>
        <v>2.3595566502462995</v>
      </c>
      <c r="C218" s="30">
        <f t="shared" si="14"/>
        <v>0.1924090273283372</v>
      </c>
      <c r="D218" s="30">
        <f t="shared" si="12"/>
        <v>1.8868976083008042</v>
      </c>
      <c r="E218" s="30">
        <f t="shared" si="13"/>
        <v>0.26610278185352165</v>
      </c>
    </row>
    <row r="219" spans="2:5" ht="13.95" customHeight="1" x14ac:dyDescent="0.3">
      <c r="B219" s="29">
        <f t="shared" si="15"/>
        <v>2.3695566502462992</v>
      </c>
      <c r="C219" s="30">
        <f t="shared" si="14"/>
        <v>0.19159702299280745</v>
      </c>
      <c r="D219" s="30">
        <f t="shared" si="12"/>
        <v>1.8789345253835648</v>
      </c>
      <c r="E219" s="30">
        <f t="shared" si="13"/>
        <v>0.26723054787611639</v>
      </c>
    </row>
    <row r="220" spans="2:5" ht="13.95" customHeight="1" x14ac:dyDescent="0.3">
      <c r="B220" s="29">
        <f t="shared" si="15"/>
        <v>2.379556650246299</v>
      </c>
      <c r="C220" s="30">
        <f t="shared" si="14"/>
        <v>0.19079184349446279</v>
      </c>
      <c r="D220" s="30">
        <f t="shared" si="12"/>
        <v>1.8710383715971481</v>
      </c>
      <c r="E220" s="30">
        <f t="shared" si="13"/>
        <v>0.26835831389871107</v>
      </c>
    </row>
    <row r="221" spans="2:5" ht="13.95" customHeight="1" x14ac:dyDescent="0.3">
      <c r="B221" s="29">
        <f t="shared" si="15"/>
        <v>2.3895566502462988</v>
      </c>
      <c r="C221" s="30">
        <f t="shared" si="14"/>
        <v>0.18999340314999641</v>
      </c>
      <c r="D221" s="30">
        <f t="shared" si="12"/>
        <v>1.8632083066710696</v>
      </c>
      <c r="E221" s="30">
        <f t="shared" si="13"/>
        <v>0.2694860799213058</v>
      </c>
    </row>
    <row r="222" spans="2:5" ht="13.95" customHeight="1" x14ac:dyDescent="0.3">
      <c r="B222" s="29">
        <f t="shared" si="15"/>
        <v>2.3995566502462986</v>
      </c>
      <c r="C222" s="30">
        <f t="shared" si="14"/>
        <v>0.18920161770442048</v>
      </c>
      <c r="D222" s="30">
        <f t="shared" si="12"/>
        <v>1.8554435043419402</v>
      </c>
      <c r="E222" s="30">
        <f t="shared" si="13"/>
        <v>0.27061384594390042</v>
      </c>
    </row>
    <row r="223" spans="2:5" ht="13.95" customHeight="1" x14ac:dyDescent="0.3">
      <c r="B223" s="29">
        <f t="shared" si="15"/>
        <v>2.4095566502462984</v>
      </c>
      <c r="C223" s="30">
        <f t="shared" si="14"/>
        <v>0.18841640430142756</v>
      </c>
      <c r="D223" s="30">
        <f t="shared" si="12"/>
        <v>1.8477431520628096</v>
      </c>
      <c r="E223" s="30">
        <f t="shared" si="13"/>
        <v>0.27174161196649521</v>
      </c>
    </row>
    <row r="224" spans="2:5" ht="13.95" customHeight="1" x14ac:dyDescent="0.3">
      <c r="B224" s="29">
        <f t="shared" si="15"/>
        <v>2.4195566502462982</v>
      </c>
      <c r="C224" s="30">
        <f t="shared" si="14"/>
        <v>0.18763768145448678</v>
      </c>
      <c r="D224" s="30">
        <f t="shared" si="12"/>
        <v>1.8401064507197153</v>
      </c>
      <c r="E224" s="30">
        <f t="shared" si="13"/>
        <v>0.27286937798908983</v>
      </c>
    </row>
    <row r="225" spans="2:5" ht="13.95" customHeight="1" x14ac:dyDescent="0.3">
      <c r="B225" s="29">
        <f t="shared" si="15"/>
        <v>2.429556650246298</v>
      </c>
      <c r="C225" s="30">
        <f t="shared" si="14"/>
        <v>0.18686536901865428</v>
      </c>
      <c r="D225" s="30">
        <f t="shared" si="12"/>
        <v>1.8325326143552367</v>
      </c>
      <c r="E225" s="30">
        <f t="shared" si="13"/>
        <v>0.27399714401168462</v>
      </c>
    </row>
    <row r="226" spans="2:5" ht="13.95" customHeight="1" x14ac:dyDescent="0.3">
      <c r="B226" s="29">
        <f t="shared" si="15"/>
        <v>2.4395566502462978</v>
      </c>
      <c r="C226" s="30">
        <f t="shared" si="14"/>
        <v>0.18609938816307633</v>
      </c>
      <c r="D226" s="30">
        <f t="shared" si="12"/>
        <v>1.8250208698988406</v>
      </c>
      <c r="E226" s="30">
        <f t="shared" si="13"/>
        <v>0.2751249100342793</v>
      </c>
    </row>
    <row r="227" spans="2:5" ht="13.95" customHeight="1" x14ac:dyDescent="0.3">
      <c r="B227" s="29">
        <f t="shared" si="15"/>
        <v>2.4495566502462975</v>
      </c>
      <c r="C227" s="30">
        <f t="shared" si="14"/>
        <v>0.18533966134416663</v>
      </c>
      <c r="D227" s="30">
        <f t="shared" si="12"/>
        <v>1.8175704569038387</v>
      </c>
      <c r="E227" s="30">
        <f t="shared" si="13"/>
        <v>0.27625267605687404</v>
      </c>
    </row>
    <row r="228" spans="2:5" ht="13.95" customHeight="1" x14ac:dyDescent="0.3">
      <c r="B228" s="29">
        <f t="shared" si="15"/>
        <v>2.4595566502462973</v>
      </c>
      <c r="C228" s="30">
        <f t="shared" si="14"/>
        <v>0.18458611227943741</v>
      </c>
      <c r="D228" s="30">
        <f t="shared" si="12"/>
        <v>1.8101806272907588</v>
      </c>
      <c r="E228" s="30">
        <f t="shared" si="13"/>
        <v>0.27738044207946877</v>
      </c>
    </row>
    <row r="229" spans="2:5" ht="13.95" customHeight="1" x14ac:dyDescent="0.3">
      <c r="B229" s="29">
        <f t="shared" si="15"/>
        <v>2.4695566502462971</v>
      </c>
      <c r="C229" s="30">
        <f t="shared" si="14"/>
        <v>0.18383866592196663</v>
      </c>
      <c r="D229" s="30">
        <f t="shared" si="12"/>
        <v>1.8028506450969499</v>
      </c>
      <c r="E229" s="30">
        <f t="shared" si="13"/>
        <v>0.27850820810206339</v>
      </c>
    </row>
    <row r="230" spans="2:5" ht="13.95" customHeight="1" x14ac:dyDescent="0.3">
      <c r="B230" s="29">
        <f t="shared" si="15"/>
        <v>2.4795566502462969</v>
      </c>
      <c r="C230" s="30">
        <f t="shared" si="14"/>
        <v>0.18309724843548289</v>
      </c>
      <c r="D230" s="30">
        <f t="shared" si="12"/>
        <v>1.79557978623225</v>
      </c>
      <c r="E230" s="30">
        <f t="shared" si="13"/>
        <v>0.27963597412465813</v>
      </c>
    </row>
    <row r="231" spans="2:5" ht="13.95" customHeight="1" x14ac:dyDescent="0.3">
      <c r="B231" s="29">
        <f t="shared" si="15"/>
        <v>2.4895566502462967</v>
      </c>
      <c r="C231" s="30">
        <f t="shared" si="14"/>
        <v>0.18236178717005092</v>
      </c>
      <c r="D231" s="30">
        <f t="shared" si="12"/>
        <v>1.7883673382405383</v>
      </c>
      <c r="E231" s="30">
        <f t="shared" si="13"/>
        <v>0.28076374014725292</v>
      </c>
    </row>
    <row r="232" spans="2:5" ht="13.95" customHeight="1" x14ac:dyDescent="0.3">
      <c r="B232" s="29">
        <f t="shared" si="15"/>
        <v>2.4995566502462965</v>
      </c>
      <c r="C232" s="30">
        <f t="shared" si="14"/>
        <v>0.18163221063834045</v>
      </c>
      <c r="D232" s="30">
        <f t="shared" si="12"/>
        <v>1.7812126000670132</v>
      </c>
      <c r="E232" s="30">
        <f t="shared" si="13"/>
        <v>0.28189150616984754</v>
      </c>
    </row>
    <row r="233" spans="2:5" ht="13.95" customHeight="1" x14ac:dyDescent="0.3">
      <c r="B233" s="29">
        <f t="shared" si="15"/>
        <v>2.5095566502462963</v>
      </c>
      <c r="C233" s="30">
        <f t="shared" si="14"/>
        <v>0.18090844849246299</v>
      </c>
      <c r="D233" s="30">
        <f t="shared" si="12"/>
        <v>1.7741148818310366</v>
      </c>
      <c r="E233" s="30">
        <f t="shared" si="13"/>
        <v>0.28301927219244227</v>
      </c>
    </row>
    <row r="234" spans="2:5" ht="13.95" customHeight="1" x14ac:dyDescent="0.3">
      <c r="B234" s="29">
        <f t="shared" si="15"/>
        <v>2.519556650246296</v>
      </c>
      <c r="C234" s="30">
        <f t="shared" si="14"/>
        <v>0.18019043150135949</v>
      </c>
      <c r="D234" s="30">
        <f t="shared" si="12"/>
        <v>1.767073504604382</v>
      </c>
      <c r="E234" s="30">
        <f t="shared" si="13"/>
        <v>0.2841470382150369</v>
      </c>
    </row>
    <row r="235" spans="2:5" ht="13.95" customHeight="1" x14ac:dyDescent="0.3">
      <c r="B235" s="29">
        <f t="shared" si="15"/>
        <v>2.5295566502462958</v>
      </c>
      <c r="C235" s="30">
        <f t="shared" si="14"/>
        <v>0.17947809152872513</v>
      </c>
      <c r="D235" s="30">
        <f t="shared" si="12"/>
        <v>1.7600878001947486</v>
      </c>
      <c r="E235" s="30">
        <f t="shared" si="13"/>
        <v>0.28527480423763169</v>
      </c>
    </row>
    <row r="236" spans="2:5" ht="13.95" customHeight="1" x14ac:dyDescent="0.3">
      <c r="B236" s="29">
        <f t="shared" si="15"/>
        <v>2.5395566502462956</v>
      </c>
      <c r="C236" s="30">
        <f t="shared" si="14"/>
        <v>0.17877136151145492</v>
      </c>
      <c r="D236" s="30">
        <f t="shared" si="12"/>
        <v>1.7531571109343849</v>
      </c>
      <c r="E236" s="30">
        <f t="shared" si="13"/>
        <v>0.28640257026022642</v>
      </c>
    </row>
    <row r="237" spans="2:5" ht="13.95" customHeight="1" x14ac:dyDescent="0.3">
      <c r="B237" s="29">
        <f t="shared" si="15"/>
        <v>2.5495566502462954</v>
      </c>
      <c r="C237" s="30">
        <f t="shared" si="14"/>
        <v>0.17807017543859718</v>
      </c>
      <c r="D237" s="30">
        <f t="shared" si="12"/>
        <v>1.7462807894736909</v>
      </c>
      <c r="E237" s="30">
        <f t="shared" si="13"/>
        <v>0.28753033628282104</v>
      </c>
    </row>
    <row r="238" spans="2:5" ht="13.95" customHeight="1" x14ac:dyDescent="0.3">
      <c r="B238" s="29">
        <f t="shared" si="15"/>
        <v>2.5595566502462952</v>
      </c>
      <c r="C238" s="30">
        <f t="shared" si="14"/>
        <v>0.17737446833080001</v>
      </c>
      <c r="D238" s="30">
        <f t="shared" si="12"/>
        <v>1.7394581985796562</v>
      </c>
      <c r="E238" s="30">
        <f t="shared" si="13"/>
        <v>0.28865810230541578</v>
      </c>
    </row>
    <row r="239" spans="2:5" ht="13.95" customHeight="1" x14ac:dyDescent="0.3">
      <c r="B239" s="29">
        <f t="shared" si="15"/>
        <v>2.569556650246295</v>
      </c>
      <c r="C239" s="30">
        <f t="shared" si="14"/>
        <v>0.17668417622023769</v>
      </c>
      <c r="D239" s="30">
        <f t="shared" si="12"/>
        <v>1.7326887109390048</v>
      </c>
      <c r="E239" s="30">
        <f t="shared" si="13"/>
        <v>0.28978586832801051</v>
      </c>
    </row>
    <row r="240" spans="2:5" ht="13.95" customHeight="1" x14ac:dyDescent="0.3">
      <c r="B240" s="29">
        <f t="shared" si="15"/>
        <v>2.5795566502462948</v>
      </c>
      <c r="C240" s="30">
        <f t="shared" si="14"/>
        <v>0.17599923613100427</v>
      </c>
      <c r="D240" s="30">
        <f t="shared" si="12"/>
        <v>1.7259717089659194</v>
      </c>
      <c r="E240" s="30">
        <f t="shared" si="13"/>
        <v>0.29091363435060519</v>
      </c>
    </row>
    <row r="241" spans="2:5" ht="13.95" customHeight="1" x14ac:dyDescent="0.3">
      <c r="B241" s="29">
        <f t="shared" si="15"/>
        <v>2.5895566502462946</v>
      </c>
      <c r="C241" s="30">
        <f t="shared" si="14"/>
        <v>0.17531958605996117</v>
      </c>
      <c r="D241" s="30">
        <f t="shared" si="12"/>
        <v>1.719306584614221</v>
      </c>
      <c r="E241" s="30">
        <f t="shared" si="13"/>
        <v>0.29204140037319992</v>
      </c>
    </row>
    <row r="242" spans="2:5" ht="13.95" customHeight="1" x14ac:dyDescent="0.3">
      <c r="B242" s="29">
        <f t="shared" si="15"/>
        <v>2.5995566502462943</v>
      </c>
      <c r="C242" s="30">
        <f t="shared" si="14"/>
        <v>0.17464516495802693</v>
      </c>
      <c r="D242" s="30">
        <f t="shared" si="12"/>
        <v>1.7126927391938827</v>
      </c>
      <c r="E242" s="30">
        <f t="shared" si="13"/>
        <v>0.2931691663957946</v>
      </c>
    </row>
    <row r="243" spans="2:5" ht="13.95" customHeight="1" x14ac:dyDescent="0.3">
      <c r="B243" s="29">
        <f t="shared" si="15"/>
        <v>2.6095566502462941</v>
      </c>
      <c r="C243" s="30">
        <f t="shared" si="14"/>
        <v>0.17397591271189716</v>
      </c>
      <c r="D243" s="30">
        <f t="shared" si="12"/>
        <v>1.7061295831917618</v>
      </c>
      <c r="E243" s="30">
        <f t="shared" si="13"/>
        <v>0.29429693241838933</v>
      </c>
    </row>
    <row r="244" spans="2:5" ht="13.95" customHeight="1" x14ac:dyDescent="0.3">
      <c r="B244" s="29">
        <f t="shared" si="15"/>
        <v>2.6195566502462939</v>
      </c>
      <c r="C244" s="30">
        <f t="shared" si="14"/>
        <v>0.17331177012618315</v>
      </c>
      <c r="D244" s="30">
        <f t="shared" si="12"/>
        <v>1.6996165360964401</v>
      </c>
      <c r="E244" s="30">
        <f t="shared" si="13"/>
        <v>0.29542469844098407</v>
      </c>
    </row>
    <row r="245" spans="2:5" ht="13.95" customHeight="1" x14ac:dyDescent="0.3">
      <c r="B245" s="29">
        <f t="shared" si="15"/>
        <v>2.6295566502462937</v>
      </c>
      <c r="C245" s="30">
        <f t="shared" si="14"/>
        <v>0.17265267890595806</v>
      </c>
      <c r="D245" s="30">
        <f t="shared" si="12"/>
        <v>1.6931530262270589</v>
      </c>
      <c r="E245" s="30">
        <f t="shared" si="13"/>
        <v>0.29655246446357875</v>
      </c>
    </row>
    <row r="246" spans="2:5" ht="13.95" customHeight="1" x14ac:dyDescent="0.3">
      <c r="B246" s="29">
        <f t="shared" si="15"/>
        <v>2.6395566502462935</v>
      </c>
      <c r="C246" s="30">
        <f t="shared" si="14"/>
        <v>0.17199858163969994</v>
      </c>
      <c r="D246" s="30">
        <f t="shared" si="12"/>
        <v>1.6867384905660454</v>
      </c>
      <c r="E246" s="30">
        <f t="shared" si="13"/>
        <v>0.29768023048617348</v>
      </c>
    </row>
    <row r="247" spans="2:5" ht="13.95" customHeight="1" x14ac:dyDescent="0.3">
      <c r="B247" s="29">
        <f t="shared" si="15"/>
        <v>2.6495566502462933</v>
      </c>
      <c r="C247" s="30">
        <f t="shared" si="14"/>
        <v>0.1713494217826208</v>
      </c>
      <c r="D247" s="30">
        <f t="shared" si="12"/>
        <v>1.6803723745956274</v>
      </c>
      <c r="E247" s="30">
        <f t="shared" si="13"/>
        <v>0.29880799650876821</v>
      </c>
    </row>
    <row r="248" spans="2:5" ht="13.95" customHeight="1" x14ac:dyDescent="0.3">
      <c r="B248" s="29">
        <f t="shared" si="15"/>
        <v>2.6595566502462931</v>
      </c>
      <c r="C248" s="30">
        <f t="shared" si="14"/>
        <v>0.17070514364037198</v>
      </c>
      <c r="D248" s="30">
        <f t="shared" si="12"/>
        <v>1.6740541321380358</v>
      </c>
      <c r="E248" s="30">
        <f t="shared" si="13"/>
        <v>0.29993576253136284</v>
      </c>
    </row>
    <row r="249" spans="2:5" ht="13.95" customHeight="1" x14ac:dyDescent="0.3">
      <c r="B249" s="29">
        <f t="shared" si="15"/>
        <v>2.6695566502462929</v>
      </c>
      <c r="C249" s="30">
        <f t="shared" si="14"/>
        <v>0.17006569235311567</v>
      </c>
      <c r="D249" s="30">
        <f t="shared" si="12"/>
        <v>1.6677832251992992</v>
      </c>
      <c r="E249" s="30">
        <f t="shared" si="13"/>
        <v>0.30106352855395763</v>
      </c>
    </row>
    <row r="250" spans="2:5" ht="13.95" customHeight="1" x14ac:dyDescent="0.3">
      <c r="B250" s="29">
        <f t="shared" si="15"/>
        <v>2.6795566502462926</v>
      </c>
      <c r="C250" s="30">
        <f t="shared" si="14"/>
        <v>0.16943101387995302</v>
      </c>
      <c r="D250" s="30">
        <f t="shared" si="12"/>
        <v>1.6615591238165353</v>
      </c>
      <c r="E250" s="30">
        <f t="shared" si="13"/>
        <v>0.30219129457655231</v>
      </c>
    </row>
    <row r="251" spans="2:5" ht="13.95" customHeight="1" x14ac:dyDescent="0.3">
      <c r="B251" s="29">
        <f t="shared" si="15"/>
        <v>2.6895566502462924</v>
      </c>
      <c r="C251" s="30">
        <f t="shared" si="14"/>
        <v>0.16880105498369985</v>
      </c>
      <c r="D251" s="30">
        <f t="shared" si="12"/>
        <v>1.6553813059086493</v>
      </c>
      <c r="E251" s="30">
        <f t="shared" si="13"/>
        <v>0.30331906059914698</v>
      </c>
    </row>
    <row r="252" spans="2:5" ht="13.95" customHeight="1" x14ac:dyDescent="0.3">
      <c r="B252" s="29">
        <f t="shared" si="15"/>
        <v>2.6995566502462922</v>
      </c>
      <c r="C252" s="30">
        <f t="shared" si="14"/>
        <v>0.16817576321600053</v>
      </c>
      <c r="D252" s="30">
        <f t="shared" si="12"/>
        <v>1.6492492571303523</v>
      </c>
      <c r="E252" s="30">
        <f t="shared" si="13"/>
        <v>0.30444682662174172</v>
      </c>
    </row>
    <row r="253" spans="2:5" ht="13.95" customHeight="1" x14ac:dyDescent="0.3">
      <c r="B253" s="29">
        <f t="shared" si="15"/>
        <v>2.709556650246292</v>
      </c>
      <c r="C253" s="30">
        <f t="shared" si="14"/>
        <v>0.16755508690277154</v>
      </c>
      <c r="D253" s="30">
        <f t="shared" si="12"/>
        <v>1.6431624707294097</v>
      </c>
      <c r="E253" s="30">
        <f t="shared" si="13"/>
        <v>0.30557459264433645</v>
      </c>
    </row>
    <row r="254" spans="2:5" ht="13.95" customHeight="1" x14ac:dyDescent="0.3">
      <c r="B254" s="29">
        <f t="shared" si="15"/>
        <v>2.7195566502462918</v>
      </c>
      <c r="C254" s="30">
        <f t="shared" si="14"/>
        <v>0.16693897512996625</v>
      </c>
      <c r="D254" s="30">
        <f t="shared" si="12"/>
        <v>1.63712044740704</v>
      </c>
      <c r="E254" s="30">
        <f t="shared" si="13"/>
        <v>0.30670235866693107</v>
      </c>
    </row>
    <row r="255" spans="2:5" ht="13.95" customHeight="1" x14ac:dyDescent="0.3">
      <c r="B255" s="29">
        <f t="shared" si="15"/>
        <v>2.7295566502462916</v>
      </c>
      <c r="C255" s="30">
        <f t="shared" si="14"/>
        <v>0.16632737772965253</v>
      </c>
      <c r="D255" s="30">
        <f t="shared" si="12"/>
        <v>1.6311226951813833</v>
      </c>
      <c r="E255" s="30">
        <f t="shared" si="13"/>
        <v>0.30783012468952575</v>
      </c>
    </row>
    <row r="256" spans="2:5" ht="13.95" customHeight="1" x14ac:dyDescent="0.3">
      <c r="B256" s="29">
        <f t="shared" si="15"/>
        <v>2.7395566502462914</v>
      </c>
      <c r="C256" s="30">
        <f t="shared" si="14"/>
        <v>0.16572024526639539</v>
      </c>
      <c r="D256" s="30">
        <f t="shared" si="12"/>
        <v>1.6251687292539596</v>
      </c>
      <c r="E256" s="30">
        <f t="shared" si="13"/>
        <v>0.30895789071212049</v>
      </c>
    </row>
    <row r="257" spans="2:5" ht="13.95" customHeight="1" x14ac:dyDescent="0.3">
      <c r="B257" s="29">
        <f t="shared" si="15"/>
        <v>2.7495566502462911</v>
      </c>
      <c r="C257" s="30">
        <f t="shared" si="14"/>
        <v>0.16511752902393664</v>
      </c>
      <c r="D257" s="30">
        <f t="shared" si="12"/>
        <v>1.6192580718790395</v>
      </c>
      <c r="E257" s="30">
        <f t="shared" si="13"/>
        <v>0.31008565673471522</v>
      </c>
    </row>
    <row r="258" spans="2:5" ht="13.95" customHeight="1" x14ac:dyDescent="0.3">
      <c r="B258" s="29">
        <f t="shared" si="15"/>
        <v>2.7595566502462909</v>
      </c>
      <c r="C258" s="30">
        <f t="shared" si="14"/>
        <v>0.16451918099216425</v>
      </c>
      <c r="D258" s="30">
        <f t="shared" si="12"/>
        <v>1.613390252235857</v>
      </c>
      <c r="E258" s="30">
        <f t="shared" si="13"/>
        <v>0.31121342275730995</v>
      </c>
    </row>
    <row r="259" spans="2:5" ht="13.95" customHeight="1" x14ac:dyDescent="0.3">
      <c r="B259" s="29">
        <f t="shared" si="15"/>
        <v>2.7695566502462907</v>
      </c>
      <c r="C259" s="30">
        <f t="shared" si="14"/>
        <v>0.16392515385436393</v>
      </c>
      <c r="D259" s="30">
        <f t="shared" si="12"/>
        <v>1.6075648063035906</v>
      </c>
      <c r="E259" s="30">
        <f t="shared" si="13"/>
        <v>0.31234118877990458</v>
      </c>
    </row>
    <row r="260" spans="2:5" ht="13.95" customHeight="1" x14ac:dyDescent="0.3">
      <c r="B260" s="29">
        <f t="shared" si="15"/>
        <v>2.7795566502462905</v>
      </c>
      <c r="C260" s="30">
        <f t="shared" si="14"/>
        <v>0.16333540097474611</v>
      </c>
      <c r="D260" s="30">
        <f t="shared" si="12"/>
        <v>1.6017812767390425</v>
      </c>
      <c r="E260" s="30">
        <f t="shared" si="13"/>
        <v>0.31346895480249931</v>
      </c>
    </row>
    <row r="261" spans="2:5" ht="13.95" customHeight="1" x14ac:dyDescent="0.3">
      <c r="B261" s="29">
        <f t="shared" si="15"/>
        <v>2.7895566502462903</v>
      </c>
      <c r="C261" s="30">
        <f t="shared" si="14"/>
        <v>0.16274987638624092</v>
      </c>
      <c r="D261" s="30">
        <f t="shared" si="12"/>
        <v>1.5960392127569487</v>
      </c>
      <c r="E261" s="30">
        <f t="shared" si="13"/>
        <v>0.31459672082509405</v>
      </c>
    </row>
    <row r="262" spans="2:5" ht="13.95" customHeight="1" x14ac:dyDescent="0.3">
      <c r="B262" s="29">
        <f t="shared" si="15"/>
        <v>2.7995566502462901</v>
      </c>
      <c r="C262" s="30">
        <f t="shared" si="14"/>
        <v>0.16216853477855486</v>
      </c>
      <c r="D262" s="30">
        <f t="shared" si="12"/>
        <v>1.5903381700128538</v>
      </c>
      <c r="E262" s="30">
        <f t="shared" si="13"/>
        <v>0.31572448684768878</v>
      </c>
    </row>
    <row r="263" spans="2:5" ht="13.95" customHeight="1" x14ac:dyDescent="0.3">
      <c r="B263" s="29">
        <f t="shared" si="15"/>
        <v>2.8095566502462899</v>
      </c>
      <c r="C263" s="30">
        <f t="shared" si="14"/>
        <v>0.16159133148648264</v>
      </c>
      <c r="D263" s="30">
        <f t="shared" si="12"/>
        <v>1.5846777104884893</v>
      </c>
      <c r="E263" s="30">
        <f t="shared" si="13"/>
        <v>0.31685225287028346</v>
      </c>
    </row>
    <row r="264" spans="2:5" ht="13.95" customHeight="1" x14ac:dyDescent="0.3">
      <c r="B264" s="29">
        <f t="shared" si="15"/>
        <v>2.8195566502462897</v>
      </c>
      <c r="C264" s="30">
        <f t="shared" si="14"/>
        <v>0.16101822247846764</v>
      </c>
      <c r="D264" s="30">
        <f t="shared" si="12"/>
        <v>1.5790574023795885</v>
      </c>
      <c r="E264" s="30">
        <f t="shared" si="13"/>
        <v>0.31798001889287819</v>
      </c>
    </row>
    <row r="265" spans="2:5" ht="13.95" customHeight="1" x14ac:dyDescent="0.3">
      <c r="B265" s="29">
        <f t="shared" si="15"/>
        <v>2.8295566502462894</v>
      </c>
      <c r="C265" s="30">
        <f t="shared" si="14"/>
        <v>0.16044916434540482</v>
      </c>
      <c r="D265" s="30">
        <f t="shared" ref="D265:D328" si="16">C265*9.8067</f>
        <v>1.5734768199860814</v>
      </c>
      <c r="E265" s="30">
        <f t="shared" ref="E265:E328" si="17">((B265^2)/(4*PI()^2))*D265</f>
        <v>0.31910778491547293</v>
      </c>
    </row>
    <row r="266" spans="2:5" ht="13.95" customHeight="1" x14ac:dyDescent="0.3">
      <c r="B266" s="29">
        <f t="shared" si="15"/>
        <v>2.8395566502462892</v>
      </c>
      <c r="C266" s="30">
        <f t="shared" si="14"/>
        <v>0.1598841142896805</v>
      </c>
      <c r="D266" s="30">
        <f t="shared" si="16"/>
        <v>1.5679355436046096</v>
      </c>
      <c r="E266" s="30">
        <f t="shared" si="17"/>
        <v>0.3202355509380676</v>
      </c>
    </row>
    <row r="267" spans="2:5" ht="13.95" customHeight="1" x14ac:dyDescent="0.3">
      <c r="B267" s="29">
        <f t="shared" si="15"/>
        <v>2.849556650246289</v>
      </c>
      <c r="C267" s="30">
        <f t="shared" si="14"/>
        <v>0.15932303011444271</v>
      </c>
      <c r="D267" s="30">
        <f t="shared" si="16"/>
        <v>1.5624331594233052</v>
      </c>
      <c r="E267" s="30">
        <f t="shared" si="17"/>
        <v>0.32136331696066228</v>
      </c>
    </row>
    <row r="268" spans="2:5" ht="13.95" customHeight="1" x14ac:dyDescent="0.3">
      <c r="B268" s="29">
        <f t="shared" si="15"/>
        <v>2.8595566502462888</v>
      </c>
      <c r="C268" s="30">
        <f t="shared" si="14"/>
        <v>0.15876587021309677</v>
      </c>
      <c r="D268" s="30">
        <f t="shared" si="16"/>
        <v>1.5569692594187758</v>
      </c>
      <c r="E268" s="30">
        <f t="shared" si="17"/>
        <v>0.32249108298325702</v>
      </c>
    </row>
    <row r="269" spans="2:5" ht="13.95" customHeight="1" x14ac:dyDescent="0.3">
      <c r="B269" s="29">
        <f t="shared" si="15"/>
        <v>2.8695566502462886</v>
      </c>
      <c r="C269" s="30">
        <f t="shared" ref="C269:C332" si="18">IF(B269&lt;6,$C$5/B269,6*$C$5/B269^2)</f>
        <v>0.15821259355902037</v>
      </c>
      <c r="D269" s="30">
        <f t="shared" si="16"/>
        <v>1.5515434412552449</v>
      </c>
      <c r="E269" s="30">
        <f t="shared" si="17"/>
        <v>0.32361884900585169</v>
      </c>
    </row>
    <row r="270" spans="2:5" ht="13.95" customHeight="1" x14ac:dyDescent="0.3">
      <c r="B270" s="29">
        <f t="shared" ref="B270:B333" si="19">B269+0.01</f>
        <v>2.8795566502462884</v>
      </c>
      <c r="C270" s="30">
        <f t="shared" si="18"/>
        <v>0.15766315969549319</v>
      </c>
      <c r="D270" s="30">
        <f t="shared" si="16"/>
        <v>1.5461553081857928</v>
      </c>
      <c r="E270" s="30">
        <f t="shared" si="17"/>
        <v>0.32474661502844637</v>
      </c>
    </row>
    <row r="271" spans="2:5" ht="13.95" customHeight="1" x14ac:dyDescent="0.3">
      <c r="B271" s="29">
        <f t="shared" si="19"/>
        <v>2.8895566502462882</v>
      </c>
      <c r="C271" s="30">
        <f t="shared" si="18"/>
        <v>0.15711752872583545</v>
      </c>
      <c r="D271" s="30">
        <f t="shared" si="16"/>
        <v>1.5408044689556504</v>
      </c>
      <c r="E271" s="30">
        <f t="shared" si="17"/>
        <v>0.32587438105104116</v>
      </c>
    </row>
    <row r="272" spans="2:5" ht="13.95" customHeight="1" x14ac:dyDescent="0.3">
      <c r="B272" s="29">
        <f t="shared" si="19"/>
        <v>2.8995566502462879</v>
      </c>
      <c r="C272" s="30">
        <f t="shared" si="18"/>
        <v>0.15657566130375045</v>
      </c>
      <c r="D272" s="30">
        <f t="shared" si="16"/>
        <v>1.5354905377074894</v>
      </c>
      <c r="E272" s="30">
        <f t="shared" si="17"/>
        <v>0.32700214707363578</v>
      </c>
    </row>
    <row r="273" spans="2:5" ht="13.95" customHeight="1" x14ac:dyDescent="0.3">
      <c r="B273" s="29">
        <f t="shared" si="19"/>
        <v>2.9095566502462877</v>
      </c>
      <c r="C273" s="30">
        <f t="shared" si="18"/>
        <v>0.15603751862386658</v>
      </c>
      <c r="D273" s="30">
        <f t="shared" si="16"/>
        <v>1.5302131338886724</v>
      </c>
      <c r="E273" s="30">
        <f t="shared" si="17"/>
        <v>0.32812991309623057</v>
      </c>
    </row>
    <row r="274" spans="2:5" ht="13.95" customHeight="1" x14ac:dyDescent="0.3">
      <c r="B274" s="29">
        <f t="shared" si="19"/>
        <v>2.9195566502462875</v>
      </c>
      <c r="C274" s="30">
        <f t="shared" si="18"/>
        <v>0.15550306241247333</v>
      </c>
      <c r="D274" s="30">
        <f t="shared" si="16"/>
        <v>1.5249718821604021</v>
      </c>
      <c r="E274" s="30">
        <f t="shared" si="17"/>
        <v>0.32925767911882525</v>
      </c>
    </row>
    <row r="275" spans="2:5" ht="13.95" customHeight="1" x14ac:dyDescent="0.3">
      <c r="B275" s="29">
        <f t="shared" si="19"/>
        <v>2.9295566502462873</v>
      </c>
      <c r="C275" s="30">
        <f t="shared" si="18"/>
        <v>0.15497225491844724</v>
      </c>
      <c r="D275" s="30">
        <f t="shared" si="16"/>
        <v>1.5197664123087364</v>
      </c>
      <c r="E275" s="30">
        <f t="shared" si="17"/>
        <v>0.33038544514141993</v>
      </c>
    </row>
    <row r="276" spans="2:5" ht="13.95" customHeight="1" x14ac:dyDescent="0.3">
      <c r="B276" s="29">
        <f t="shared" si="19"/>
        <v>2.9395566502462871</v>
      </c>
      <c r="C276" s="30">
        <f t="shared" si="18"/>
        <v>0.15444505890436308</v>
      </c>
      <c r="D276" s="30">
        <f t="shared" si="16"/>
        <v>1.5145963591574174</v>
      </c>
      <c r="E276" s="30">
        <f t="shared" si="17"/>
        <v>0.33151321116401472</v>
      </c>
    </row>
    <row r="277" spans="2:5" ht="13.95" customHeight="1" x14ac:dyDescent="0.3">
      <c r="B277" s="29">
        <f t="shared" si="19"/>
        <v>2.9495566502462869</v>
      </c>
      <c r="C277" s="30">
        <f t="shared" si="18"/>
        <v>0.15392143763778574</v>
      </c>
      <c r="D277" s="30">
        <f t="shared" si="16"/>
        <v>1.5094613624824733</v>
      </c>
      <c r="E277" s="30">
        <f t="shared" si="17"/>
        <v>0.33264097718660934</v>
      </c>
    </row>
    <row r="278" spans="2:5" ht="13.95" customHeight="1" x14ac:dyDescent="0.3">
      <c r="B278" s="29">
        <f t="shared" si="19"/>
        <v>2.9595566502462867</v>
      </c>
      <c r="C278" s="30">
        <f t="shared" si="18"/>
        <v>0.15340135488273871</v>
      </c>
      <c r="D278" s="30">
        <f t="shared" si="16"/>
        <v>1.5043610669285536</v>
      </c>
      <c r="E278" s="30">
        <f t="shared" si="17"/>
        <v>0.33376874320920413</v>
      </c>
    </row>
    <row r="279" spans="2:5" ht="13.95" customHeight="1" x14ac:dyDescent="0.3">
      <c r="B279" s="29">
        <f t="shared" si="19"/>
        <v>2.9695566502462865</v>
      </c>
      <c r="C279" s="30">
        <f t="shared" si="18"/>
        <v>0.152884774891345</v>
      </c>
      <c r="D279" s="30">
        <f t="shared" si="16"/>
        <v>1.4992951219269528</v>
      </c>
      <c r="E279" s="30">
        <f t="shared" si="17"/>
        <v>0.33489650923179876</v>
      </c>
    </row>
    <row r="280" spans="2:5" ht="13.95" customHeight="1" x14ac:dyDescent="0.3">
      <c r="B280" s="29">
        <f t="shared" si="19"/>
        <v>2.9795566502462862</v>
      </c>
      <c r="C280" s="30">
        <f t="shared" si="18"/>
        <v>0.15237166239563626</v>
      </c>
      <c r="D280" s="30">
        <f t="shared" si="16"/>
        <v>1.494263181615286</v>
      </c>
      <c r="E280" s="30">
        <f t="shared" si="17"/>
        <v>0.33602427525439349</v>
      </c>
    </row>
    <row r="281" spans="2:5" ht="13.95" customHeight="1" x14ac:dyDescent="0.3">
      <c r="B281" s="29">
        <f t="shared" si="19"/>
        <v>2.989556650246286</v>
      </c>
      <c r="C281" s="30">
        <f t="shared" si="18"/>
        <v>0.15186198259952643</v>
      </c>
      <c r="D281" s="30">
        <f t="shared" si="16"/>
        <v>1.4892649047587758</v>
      </c>
      <c r="E281" s="30">
        <f t="shared" si="17"/>
        <v>0.33715204127698822</v>
      </c>
    </row>
    <row r="282" spans="2:5" ht="13.95" customHeight="1" x14ac:dyDescent="0.3">
      <c r="B282" s="29">
        <f t="shared" si="19"/>
        <v>2.9995566502462858</v>
      </c>
      <c r="C282" s="30">
        <f t="shared" si="18"/>
        <v>0.15135570117094579</v>
      </c>
      <c r="D282" s="30">
        <f t="shared" si="16"/>
        <v>1.4842999546731139</v>
      </c>
      <c r="E282" s="30">
        <f t="shared" si="17"/>
        <v>0.3382798072995829</v>
      </c>
    </row>
    <row r="283" spans="2:5" ht="13.95" customHeight="1" x14ac:dyDescent="0.3">
      <c r="B283" s="29">
        <f t="shared" si="19"/>
        <v>3.0095566502462856</v>
      </c>
      <c r="C283" s="30">
        <f t="shared" si="18"/>
        <v>0.15085278423413201</v>
      </c>
      <c r="D283" s="30">
        <f t="shared" si="16"/>
        <v>1.4793679991488622</v>
      </c>
      <c r="E283" s="30">
        <f t="shared" si="17"/>
        <v>0.33940757332217764</v>
      </c>
    </row>
    <row r="284" spans="2:5" ht="13.95" customHeight="1" x14ac:dyDescent="0.3">
      <c r="B284" s="29">
        <f t="shared" si="19"/>
        <v>3.0195566502462854</v>
      </c>
      <c r="C284" s="30">
        <f t="shared" si="18"/>
        <v>0.1503531983620742</v>
      </c>
      <c r="D284" s="30">
        <f t="shared" si="16"/>
        <v>1.4744687103773528</v>
      </c>
      <c r="E284" s="30">
        <f t="shared" si="17"/>
        <v>0.34053533934477231</v>
      </c>
    </row>
    <row r="285" spans="2:5" ht="13.95" customHeight="1" x14ac:dyDescent="0.3">
      <c r="B285" s="29">
        <f t="shared" si="19"/>
        <v>3.0295566502462852</v>
      </c>
      <c r="C285" s="30">
        <f t="shared" si="18"/>
        <v>0.14985691056910669</v>
      </c>
      <c r="D285" s="30">
        <f t="shared" si="16"/>
        <v>1.4696017648780584</v>
      </c>
      <c r="E285" s="30">
        <f t="shared" si="17"/>
        <v>0.34166310536736699</v>
      </c>
    </row>
    <row r="286" spans="2:5" ht="13.95" customHeight="1" x14ac:dyDescent="0.3">
      <c r="B286" s="29">
        <f t="shared" si="19"/>
        <v>3.039556650246285</v>
      </c>
      <c r="C286" s="30">
        <f t="shared" si="18"/>
        <v>0.14936388830364913</v>
      </c>
      <c r="D286" s="30">
        <f t="shared" si="16"/>
        <v>1.4647668434273959</v>
      </c>
      <c r="E286" s="30">
        <f t="shared" si="17"/>
        <v>0.34279087138996178</v>
      </c>
    </row>
    <row r="287" spans="2:5" ht="13.95" customHeight="1" x14ac:dyDescent="0.3">
      <c r="B287" s="29">
        <f t="shared" si="19"/>
        <v>3.0495566502462848</v>
      </c>
      <c r="C287" s="30">
        <f t="shared" si="18"/>
        <v>0.14887409944108912</v>
      </c>
      <c r="D287" s="30">
        <f t="shared" si="16"/>
        <v>1.4599636309889286</v>
      </c>
      <c r="E287" s="30">
        <f t="shared" si="17"/>
        <v>0.34391863741255646</v>
      </c>
    </row>
    <row r="288" spans="2:5" ht="13.95" customHeight="1" x14ac:dyDescent="0.3">
      <c r="B288" s="29">
        <f t="shared" si="19"/>
        <v>3.0595566502462845</v>
      </c>
      <c r="C288" s="30">
        <f t="shared" si="18"/>
        <v>0.14838751227680469</v>
      </c>
      <c r="D288" s="30">
        <f t="shared" si="16"/>
        <v>1.4551918166449405</v>
      </c>
      <c r="E288" s="30">
        <f t="shared" si="17"/>
        <v>0.34504640343515114</v>
      </c>
    </row>
    <row r="289" spans="2:5" ht="13.95" customHeight="1" x14ac:dyDescent="0.3">
      <c r="B289" s="29">
        <f t="shared" si="19"/>
        <v>3.0695566502462843</v>
      </c>
      <c r="C289" s="30">
        <f t="shared" si="18"/>
        <v>0.14790409551932315</v>
      </c>
      <c r="D289" s="30">
        <f t="shared" si="16"/>
        <v>1.4504510935293462</v>
      </c>
      <c r="E289" s="30">
        <f t="shared" si="17"/>
        <v>0.34617416945774587</v>
      </c>
    </row>
    <row r="290" spans="2:5" ht="13.95" customHeight="1" x14ac:dyDescent="0.3">
      <c r="B290" s="29">
        <f t="shared" si="19"/>
        <v>3.0795566502462841</v>
      </c>
      <c r="C290" s="30">
        <f t="shared" si="18"/>
        <v>0.14742381828361295</v>
      </c>
      <c r="D290" s="30">
        <f t="shared" si="16"/>
        <v>1.4457411587619071</v>
      </c>
      <c r="E290" s="30">
        <f t="shared" si="17"/>
        <v>0.34730193548034061</v>
      </c>
    </row>
    <row r="291" spans="2:5" ht="13.95" customHeight="1" x14ac:dyDescent="0.3">
      <c r="B291" s="29">
        <f t="shared" si="19"/>
        <v>3.0895566502462839</v>
      </c>
      <c r="C291" s="30">
        <f t="shared" si="18"/>
        <v>0.14694665008450628</v>
      </c>
      <c r="D291" s="30">
        <f t="shared" si="16"/>
        <v>1.4410617133837276</v>
      </c>
      <c r="E291" s="30">
        <f t="shared" si="17"/>
        <v>0.34842970150293529</v>
      </c>
    </row>
    <row r="292" spans="2:5" ht="13.95" customHeight="1" x14ac:dyDescent="0.3">
      <c r="B292" s="29">
        <f t="shared" si="19"/>
        <v>3.0995566502462837</v>
      </c>
      <c r="C292" s="30">
        <f t="shared" si="18"/>
        <v>0.14647256083024848</v>
      </c>
      <c r="D292" s="30">
        <f t="shared" si="16"/>
        <v>1.4364124622939978</v>
      </c>
      <c r="E292" s="30">
        <f t="shared" si="17"/>
        <v>0.34955746752552996</v>
      </c>
    </row>
    <row r="293" spans="2:5" ht="13.95" customHeight="1" x14ac:dyDescent="0.3">
      <c r="B293" s="29">
        <f t="shared" si="19"/>
        <v>3.1095566502462835</v>
      </c>
      <c r="C293" s="30">
        <f t="shared" si="18"/>
        <v>0.14600152081617238</v>
      </c>
      <c r="D293" s="30">
        <f t="shared" si="16"/>
        <v>1.4317931141879576</v>
      </c>
      <c r="E293" s="30">
        <f t="shared" si="17"/>
        <v>0.3506852335481247</v>
      </c>
    </row>
    <row r="294" spans="2:5" ht="13.95" customHeight="1" x14ac:dyDescent="0.3">
      <c r="B294" s="29">
        <f t="shared" si="19"/>
        <v>3.1195566502462833</v>
      </c>
      <c r="C294" s="30">
        <f t="shared" si="18"/>
        <v>0.14553350071849394</v>
      </c>
      <c r="D294" s="30">
        <f t="shared" si="16"/>
        <v>1.4272033814960545</v>
      </c>
      <c r="E294" s="30">
        <f t="shared" si="17"/>
        <v>0.35181299957071943</v>
      </c>
    </row>
    <row r="295" spans="2:5" ht="13.95" customHeight="1" x14ac:dyDescent="0.3">
      <c r="B295" s="29">
        <f t="shared" si="19"/>
        <v>3.129556650246283</v>
      </c>
      <c r="C295" s="30">
        <f t="shared" si="18"/>
        <v>0.14506847158822708</v>
      </c>
      <c r="D295" s="30">
        <f t="shared" si="16"/>
        <v>1.4226429803242664</v>
      </c>
      <c r="E295" s="30">
        <f t="shared" si="17"/>
        <v>0.35294076559331411</v>
      </c>
    </row>
    <row r="296" spans="2:5" ht="13.95" customHeight="1" x14ac:dyDescent="0.3">
      <c r="B296" s="29">
        <f t="shared" si="19"/>
        <v>3.1395566502462828</v>
      </c>
      <c r="C296" s="30">
        <f t="shared" si="18"/>
        <v>0.14460640484521467</v>
      </c>
      <c r="D296" s="30">
        <f t="shared" si="16"/>
        <v>1.4181116303955665</v>
      </c>
      <c r="E296" s="30">
        <f t="shared" si="17"/>
        <v>0.35406853161590879</v>
      </c>
    </row>
    <row r="297" spans="2:5" ht="13.95" customHeight="1" x14ac:dyDescent="0.3">
      <c r="B297" s="29">
        <f t="shared" si="19"/>
        <v>3.1495566502462826</v>
      </c>
      <c r="C297" s="30">
        <f t="shared" si="18"/>
        <v>0.14414727227227331</v>
      </c>
      <c r="D297" s="30">
        <f t="shared" si="16"/>
        <v>1.4136090549925024</v>
      </c>
      <c r="E297" s="30">
        <f t="shared" si="17"/>
        <v>0.35519629763850347</v>
      </c>
    </row>
    <row r="298" spans="2:5" ht="13.95" customHeight="1" x14ac:dyDescent="0.3">
      <c r="B298" s="29">
        <f t="shared" si="19"/>
        <v>3.1595566502462824</v>
      </c>
      <c r="C298" s="30">
        <f t="shared" si="18"/>
        <v>0.14369104600944929</v>
      </c>
      <c r="D298" s="30">
        <f t="shared" si="16"/>
        <v>1.4091349809008662</v>
      </c>
      <c r="E298" s="30">
        <f t="shared" si="17"/>
        <v>0.35632406366109826</v>
      </c>
    </row>
    <row r="299" spans="2:5" ht="13.95" customHeight="1" x14ac:dyDescent="0.3">
      <c r="B299" s="29">
        <f t="shared" si="19"/>
        <v>3.1695566502462822</v>
      </c>
      <c r="C299" s="30">
        <f t="shared" si="18"/>
        <v>0.14323769854838314</v>
      </c>
      <c r="D299" s="30">
        <f t="shared" si="16"/>
        <v>1.4046891383544289</v>
      </c>
      <c r="E299" s="30">
        <f t="shared" si="17"/>
        <v>0.35745182968369293</v>
      </c>
    </row>
    <row r="300" spans="2:5" ht="13.95" customHeight="1" x14ac:dyDescent="0.3">
      <c r="B300" s="29">
        <f t="shared" si="19"/>
        <v>3.179556650246282</v>
      </c>
      <c r="C300" s="30">
        <f t="shared" si="18"/>
        <v>0.14278720272678083</v>
      </c>
      <c r="D300" s="30">
        <f t="shared" si="16"/>
        <v>1.4002712609807215</v>
      </c>
      <c r="E300" s="30">
        <f t="shared" si="17"/>
        <v>0.35857959570628767</v>
      </c>
    </row>
    <row r="301" spans="2:5" ht="13.95" customHeight="1" x14ac:dyDescent="0.3">
      <c r="B301" s="29">
        <f t="shared" si="19"/>
        <v>3.1895566502462818</v>
      </c>
      <c r="C301" s="30">
        <f t="shared" si="18"/>
        <v>0.14233953172298863</v>
      </c>
      <c r="D301" s="30">
        <f t="shared" si="16"/>
        <v>1.3958810857478325</v>
      </c>
      <c r="E301" s="30">
        <f t="shared" si="17"/>
        <v>0.35970736172888235</v>
      </c>
    </row>
    <row r="302" spans="2:5" ht="13.95" customHeight="1" x14ac:dyDescent="0.3">
      <c r="B302" s="29">
        <f t="shared" si="19"/>
        <v>3.1995566502462816</v>
      </c>
      <c r="C302" s="30">
        <f t="shared" si="18"/>
        <v>0.14189465905067003</v>
      </c>
      <c r="D302" s="30">
        <f t="shared" si="16"/>
        <v>1.3915183529122057</v>
      </c>
      <c r="E302" s="30">
        <f t="shared" si="17"/>
        <v>0.36083512775147708</v>
      </c>
    </row>
    <row r="303" spans="2:5" ht="13.95" customHeight="1" x14ac:dyDescent="0.3">
      <c r="B303" s="29">
        <f t="shared" si="19"/>
        <v>3.2095566502462813</v>
      </c>
      <c r="C303" s="30">
        <f t="shared" si="18"/>
        <v>0.14145255855358183</v>
      </c>
      <c r="D303" s="30">
        <f t="shared" si="16"/>
        <v>1.3871828059674107</v>
      </c>
      <c r="E303" s="30">
        <f t="shared" si="17"/>
        <v>0.36196289377407176</v>
      </c>
    </row>
    <row r="304" spans="2:5" ht="13.95" customHeight="1" x14ac:dyDescent="0.3">
      <c r="B304" s="29">
        <f t="shared" si="19"/>
        <v>3.2195566502462811</v>
      </c>
      <c r="C304" s="30">
        <f t="shared" si="18"/>
        <v>0.14101320440044784</v>
      </c>
      <c r="D304" s="30">
        <f t="shared" si="16"/>
        <v>1.3828741915938718</v>
      </c>
      <c r="E304" s="30">
        <f t="shared" si="17"/>
        <v>0.36309065979666649</v>
      </c>
    </row>
    <row r="305" spans="2:5" ht="13.95" customHeight="1" x14ac:dyDescent="0.3">
      <c r="B305" s="29">
        <f t="shared" si="19"/>
        <v>3.2295566502462809</v>
      </c>
      <c r="C305" s="30">
        <f t="shared" si="18"/>
        <v>0.14057657107992785</v>
      </c>
      <c r="D305" s="30">
        <f t="shared" si="16"/>
        <v>1.3785922596095284</v>
      </c>
      <c r="E305" s="30">
        <f t="shared" si="17"/>
        <v>0.36421842581926123</v>
      </c>
    </row>
    <row r="306" spans="2:5" ht="13.95" customHeight="1" x14ac:dyDescent="0.3">
      <c r="B306" s="29">
        <f t="shared" si="19"/>
        <v>3.2395566502462807</v>
      </c>
      <c r="C306" s="30">
        <f t="shared" si="18"/>
        <v>0.14014263339567951</v>
      </c>
      <c r="D306" s="30">
        <f t="shared" si="16"/>
        <v>1.37433676292141</v>
      </c>
      <c r="E306" s="30">
        <f t="shared" si="17"/>
        <v>0.36534619184185596</v>
      </c>
    </row>
    <row r="307" spans="2:5" ht="13.95" customHeight="1" x14ac:dyDescent="0.3">
      <c r="B307" s="29">
        <f t="shared" si="19"/>
        <v>3.2495566502462805</v>
      </c>
      <c r="C307" s="30">
        <f t="shared" si="18"/>
        <v>0.13971136646151155</v>
      </c>
      <c r="D307" s="30">
        <f t="shared" si="16"/>
        <v>1.3701074574781054</v>
      </c>
      <c r="E307" s="30">
        <f t="shared" si="17"/>
        <v>0.36647395786445064</v>
      </c>
    </row>
    <row r="308" spans="2:5" ht="13.95" customHeight="1" x14ac:dyDescent="0.3">
      <c r="B308" s="29">
        <f t="shared" si="19"/>
        <v>3.2595566502462803</v>
      </c>
      <c r="C308" s="30">
        <f t="shared" si="18"/>
        <v>0.13928274569662638</v>
      </c>
      <c r="D308" s="30">
        <f t="shared" si="16"/>
        <v>1.3659041022231058</v>
      </c>
      <c r="E308" s="30">
        <f t="shared" si="17"/>
        <v>0.36760172388704526</v>
      </c>
    </row>
    <row r="309" spans="2:5" ht="13.95" customHeight="1" x14ac:dyDescent="0.3">
      <c r="B309" s="29">
        <f t="shared" si="19"/>
        <v>3.2695566502462801</v>
      </c>
      <c r="C309" s="30">
        <f t="shared" si="18"/>
        <v>0.13885674682094967</v>
      </c>
      <c r="D309" s="30">
        <f t="shared" si="16"/>
        <v>1.361726459049007</v>
      </c>
      <c r="E309" s="30">
        <f t="shared" si="17"/>
        <v>0.36872948990964</v>
      </c>
    </row>
    <row r="310" spans="2:5" ht="13.95" customHeight="1" x14ac:dyDescent="0.3">
      <c r="B310" s="29">
        <f t="shared" si="19"/>
        <v>3.2795566502462798</v>
      </c>
      <c r="C310" s="30">
        <f t="shared" si="18"/>
        <v>0.13843334585054559</v>
      </c>
      <c r="D310" s="30">
        <f t="shared" si="16"/>
        <v>1.3575742927525454</v>
      </c>
      <c r="E310" s="30">
        <f t="shared" si="17"/>
        <v>0.36985725593223473</v>
      </c>
    </row>
    <row r="311" spans="2:5" ht="13.95" customHeight="1" x14ac:dyDescent="0.3">
      <c r="B311" s="29">
        <f t="shared" si="19"/>
        <v>3.2895566502462796</v>
      </c>
      <c r="C311" s="30">
        <f t="shared" si="18"/>
        <v>0.1380125190931156</v>
      </c>
      <c r="D311" s="30">
        <f t="shared" si="16"/>
        <v>1.3534473709904566</v>
      </c>
      <c r="E311" s="30">
        <f t="shared" si="17"/>
        <v>0.37098502195482941</v>
      </c>
    </row>
    <row r="312" spans="2:5" ht="13.95" customHeight="1" x14ac:dyDescent="0.3">
      <c r="B312" s="29">
        <f t="shared" si="19"/>
        <v>3.2995566502462794</v>
      </c>
      <c r="C312" s="30">
        <f t="shared" si="18"/>
        <v>0.13759424314357913</v>
      </c>
      <c r="D312" s="30">
        <f t="shared" si="16"/>
        <v>1.3493454642361373</v>
      </c>
      <c r="E312" s="30">
        <f t="shared" si="17"/>
        <v>0.37211278797742414</v>
      </c>
    </row>
    <row r="313" spans="2:5" ht="13.95" customHeight="1" x14ac:dyDescent="0.3">
      <c r="B313" s="29">
        <f t="shared" si="19"/>
        <v>3.3095566502462792</v>
      </c>
      <c r="C313" s="30">
        <f t="shared" si="18"/>
        <v>0.13717849487973435</v>
      </c>
      <c r="D313" s="30">
        <f t="shared" si="16"/>
        <v>1.3452683457370909</v>
      </c>
      <c r="E313" s="30">
        <f t="shared" si="17"/>
        <v>0.37324055400001882</v>
      </c>
    </row>
    <row r="314" spans="2:5" ht="13.95" customHeight="1" x14ac:dyDescent="0.3">
      <c r="B314" s="29">
        <f t="shared" si="19"/>
        <v>3.319556650246279</v>
      </c>
      <c r="C314" s="30">
        <f t="shared" si="18"/>
        <v>0.13676525145799745</v>
      </c>
      <c r="D314" s="30">
        <f t="shared" si="16"/>
        <v>1.3412157914731435</v>
      </c>
      <c r="E314" s="30">
        <f t="shared" si="17"/>
        <v>0.37436832002261355</v>
      </c>
    </row>
    <row r="315" spans="2:5" ht="13.95" customHeight="1" x14ac:dyDescent="0.3">
      <c r="B315" s="29">
        <f t="shared" si="19"/>
        <v>3.3295566502462788</v>
      </c>
      <c r="C315" s="30">
        <f t="shared" si="18"/>
        <v>0.13635449030921842</v>
      </c>
      <c r="D315" s="30">
        <f t="shared" si="16"/>
        <v>1.3371875801154123</v>
      </c>
      <c r="E315" s="30">
        <f t="shared" si="17"/>
        <v>0.37549608604520823</v>
      </c>
    </row>
    <row r="316" spans="2:5" ht="13.95" customHeight="1" x14ac:dyDescent="0.3">
      <c r="B316" s="29">
        <f t="shared" si="19"/>
        <v>3.3395566502462786</v>
      </c>
      <c r="C316" s="30">
        <f t="shared" si="18"/>
        <v>0.13594618913457251</v>
      </c>
      <c r="D316" s="30">
        <f t="shared" si="16"/>
        <v>1.3331834929860122</v>
      </c>
      <c r="E316" s="30">
        <f t="shared" si="17"/>
        <v>0.37662385206780302</v>
      </c>
    </row>
    <row r="317" spans="2:5" ht="13.95" customHeight="1" x14ac:dyDescent="0.3">
      <c r="B317" s="29">
        <f t="shared" si="19"/>
        <v>3.3495566502462784</v>
      </c>
      <c r="C317" s="30">
        <f t="shared" si="18"/>
        <v>0.13554032590152471</v>
      </c>
      <c r="D317" s="30">
        <f t="shared" si="16"/>
        <v>1.3292033140184822</v>
      </c>
      <c r="E317" s="30">
        <f t="shared" si="17"/>
        <v>0.37775161809039765</v>
      </c>
    </row>
    <row r="318" spans="2:5" ht="13.95" customHeight="1" x14ac:dyDescent="0.3">
      <c r="B318" s="29">
        <f t="shared" si="19"/>
        <v>3.3595566502462781</v>
      </c>
      <c r="C318" s="30">
        <f t="shared" si="18"/>
        <v>0.13513687883986678</v>
      </c>
      <c r="D318" s="30">
        <f t="shared" si="16"/>
        <v>1.3252468297189215</v>
      </c>
      <c r="E318" s="30">
        <f t="shared" si="17"/>
        <v>0.37887938411299238</v>
      </c>
    </row>
    <row r="319" spans="2:5" ht="13.95" customHeight="1" x14ac:dyDescent="0.3">
      <c r="B319" s="29">
        <f t="shared" si="19"/>
        <v>3.3695566502462779</v>
      </c>
      <c r="C319" s="30">
        <f t="shared" si="18"/>
        <v>0.13473582643782456</v>
      </c>
      <c r="D319" s="30">
        <f t="shared" si="16"/>
        <v>1.3213138291278139</v>
      </c>
      <c r="E319" s="30">
        <f t="shared" si="17"/>
        <v>0.380007150135587</v>
      </c>
    </row>
    <row r="320" spans="2:5" ht="13.95" customHeight="1" x14ac:dyDescent="0.3">
      <c r="B320" s="29">
        <f t="shared" si="19"/>
        <v>3.3795566502462777</v>
      </c>
      <c r="C320" s="30">
        <f t="shared" si="18"/>
        <v>0.13433714743823447</v>
      </c>
      <c r="D320" s="30">
        <f t="shared" si="16"/>
        <v>1.3174041037825339</v>
      </c>
      <c r="E320" s="30">
        <f t="shared" si="17"/>
        <v>0.38113491615818179</v>
      </c>
    </row>
    <row r="321" spans="2:5" ht="13.95" customHeight="1" x14ac:dyDescent="0.3">
      <c r="B321" s="29">
        <f t="shared" si="19"/>
        <v>3.3895566502462775</v>
      </c>
      <c r="C321" s="30">
        <f t="shared" si="18"/>
        <v>0.13394082083478775</v>
      </c>
      <c r="D321" s="30">
        <f t="shared" si="16"/>
        <v>1.3135174476805129</v>
      </c>
      <c r="E321" s="30">
        <f t="shared" si="17"/>
        <v>0.38226268218077647</v>
      </c>
    </row>
    <row r="322" spans="2:5" ht="13.95" customHeight="1" x14ac:dyDescent="0.3">
      <c r="B322" s="29">
        <f t="shared" si="19"/>
        <v>3.3995566502462773</v>
      </c>
      <c r="C322" s="30">
        <f t="shared" si="18"/>
        <v>0.13354682586834093</v>
      </c>
      <c r="D322" s="30">
        <f t="shared" si="16"/>
        <v>1.309653657243059</v>
      </c>
      <c r="E322" s="30">
        <f t="shared" si="17"/>
        <v>0.38339044820337126</v>
      </c>
    </row>
    <row r="323" spans="2:5" ht="13.95" customHeight="1" x14ac:dyDescent="0.3">
      <c r="B323" s="29">
        <f t="shared" si="19"/>
        <v>3.4095566502462771</v>
      </c>
      <c r="C323" s="30">
        <f t="shared" si="18"/>
        <v>0.13315514202329121</v>
      </c>
      <c r="D323" s="30">
        <f t="shared" si="16"/>
        <v>1.3058125312798097</v>
      </c>
      <c r="E323" s="30">
        <f t="shared" si="17"/>
        <v>0.38451821422596588</v>
      </c>
    </row>
    <row r="324" spans="2:5" ht="13.95" customHeight="1" x14ac:dyDescent="0.3">
      <c r="B324" s="29">
        <f t="shared" si="19"/>
        <v>3.4195566502462769</v>
      </c>
      <c r="C324" s="30">
        <f t="shared" si="18"/>
        <v>0.13276574902401542</v>
      </c>
      <c r="D324" s="30">
        <f t="shared" si="16"/>
        <v>1.3019938709538119</v>
      </c>
      <c r="E324" s="30">
        <f t="shared" si="17"/>
        <v>0.38564598024856067</v>
      </c>
    </row>
    <row r="325" spans="2:5" ht="13.95" customHeight="1" x14ac:dyDescent="0.3">
      <c r="B325" s="29">
        <f t="shared" si="19"/>
        <v>3.4295566502462767</v>
      </c>
      <c r="C325" s="30">
        <f t="shared" si="18"/>
        <v>0.13237862683137142</v>
      </c>
      <c r="D325" s="30">
        <f t="shared" si="16"/>
        <v>1.29819747974721</v>
      </c>
      <c r="E325" s="30">
        <f t="shared" si="17"/>
        <v>0.38677374627115541</v>
      </c>
    </row>
    <row r="326" spans="2:5" ht="13.95" customHeight="1" x14ac:dyDescent="0.3">
      <c r="B326" s="29">
        <f t="shared" si="19"/>
        <v>3.4395566502462764</v>
      </c>
      <c r="C326" s="30">
        <f t="shared" si="18"/>
        <v>0.13199375563926039</v>
      </c>
      <c r="D326" s="30">
        <f t="shared" si="16"/>
        <v>1.2944231634275347</v>
      </c>
      <c r="E326" s="30">
        <f t="shared" si="17"/>
        <v>0.38790151229375003</v>
      </c>
    </row>
    <row r="327" spans="2:5" ht="13.95" customHeight="1" x14ac:dyDescent="0.3">
      <c r="B327" s="29">
        <f t="shared" si="19"/>
        <v>3.4495566502462762</v>
      </c>
      <c r="C327" s="30">
        <f t="shared" si="18"/>
        <v>0.13161111587124893</v>
      </c>
      <c r="D327" s="30">
        <f t="shared" si="16"/>
        <v>1.2906707300145768</v>
      </c>
      <c r="E327" s="30">
        <f t="shared" si="17"/>
        <v>0.38902927831634465</v>
      </c>
    </row>
    <row r="328" spans="2:5" ht="13.95" customHeight="1" x14ac:dyDescent="0.3">
      <c r="B328" s="29">
        <f t="shared" si="19"/>
        <v>3.459556650246276</v>
      </c>
      <c r="C328" s="30">
        <f t="shared" si="18"/>
        <v>0.13123068817724984</v>
      </c>
      <c r="D328" s="30">
        <f t="shared" si="16"/>
        <v>1.286939989747836</v>
      </c>
      <c r="E328" s="30">
        <f t="shared" si="17"/>
        <v>0.39015704433893944</v>
      </c>
    </row>
    <row r="329" spans="2:5" ht="13.95" customHeight="1" x14ac:dyDescent="0.3">
      <c r="B329" s="29">
        <f t="shared" si="19"/>
        <v>3.4695566502462758</v>
      </c>
      <c r="C329" s="30">
        <f t="shared" si="18"/>
        <v>0.13085245343026009</v>
      </c>
      <c r="D329" s="30">
        <f t="shared" ref="D329:D392" si="20">C329*9.8067</f>
        <v>1.2832307550545314</v>
      </c>
      <c r="E329" s="30">
        <f t="shared" ref="E329:E392" si="21">((B329^2)/(4*PI()^2))*D329</f>
        <v>0.39128481036153412</v>
      </c>
    </row>
    <row r="330" spans="2:5" ht="13.95" customHeight="1" x14ac:dyDescent="0.3">
      <c r="B330" s="29">
        <f t="shared" si="19"/>
        <v>3.4795566502462756</v>
      </c>
      <c r="C330" s="30">
        <f t="shared" si="18"/>
        <v>0.13047639272315537</v>
      </c>
      <c r="D330" s="30">
        <f t="shared" si="20"/>
        <v>1.2795428405181677</v>
      </c>
      <c r="E330" s="30">
        <f t="shared" si="21"/>
        <v>0.39241257638412885</v>
      </c>
    </row>
    <row r="331" spans="2:5" ht="13.95" customHeight="1" x14ac:dyDescent="0.3">
      <c r="B331" s="29">
        <f t="shared" si="19"/>
        <v>3.4895566502462754</v>
      </c>
      <c r="C331" s="30">
        <f t="shared" si="18"/>
        <v>0.13010248736553939</v>
      </c>
      <c r="D331" s="30">
        <f t="shared" si="20"/>
        <v>1.2758760628476351</v>
      </c>
      <c r="E331" s="30">
        <f t="shared" si="21"/>
        <v>0.39354034240672359</v>
      </c>
    </row>
    <row r="332" spans="2:5" ht="13.95" customHeight="1" x14ac:dyDescent="0.3">
      <c r="B332" s="29">
        <f t="shared" si="19"/>
        <v>3.4995566502462752</v>
      </c>
      <c r="C332" s="30">
        <f t="shared" si="18"/>
        <v>0.12973071888064752</v>
      </c>
      <c r="D332" s="30">
        <f t="shared" si="20"/>
        <v>1.272230240846846</v>
      </c>
      <c r="E332" s="30">
        <f t="shared" si="21"/>
        <v>0.39466810842931832</v>
      </c>
    </row>
    <row r="333" spans="2:5" ht="13.95" customHeight="1" x14ac:dyDescent="0.3">
      <c r="B333" s="29">
        <f t="shared" si="19"/>
        <v>3.5095566502462749</v>
      </c>
      <c r="C333" s="30">
        <f t="shared" ref="C333:C396" si="22">IF(B333&lt;6,$C$5/B333,6*$C$5/B333^2)</f>
        <v>0.12936106900230307</v>
      </c>
      <c r="D333" s="30">
        <f t="shared" si="20"/>
        <v>1.2686051953848854</v>
      </c>
      <c r="E333" s="30">
        <f t="shared" si="21"/>
        <v>0.39579587445191294</v>
      </c>
    </row>
    <row r="334" spans="2:5" ht="13.95" customHeight="1" x14ac:dyDescent="0.3">
      <c r="B334" s="29">
        <f t="shared" ref="B334:B397" si="23">B333+0.01</f>
        <v>3.5195566502462747</v>
      </c>
      <c r="C334" s="30">
        <f t="shared" si="22"/>
        <v>0.12899351967192577</v>
      </c>
      <c r="D334" s="30">
        <f t="shared" si="20"/>
        <v>1.2650007493666744</v>
      </c>
      <c r="E334" s="30">
        <f t="shared" si="21"/>
        <v>0.39692364047450768</v>
      </c>
    </row>
    <row r="335" spans="2:5" ht="13.95" customHeight="1" x14ac:dyDescent="0.3">
      <c r="B335" s="29">
        <f t="shared" si="23"/>
        <v>3.5295566502462745</v>
      </c>
      <c r="C335" s="30">
        <f t="shared" si="22"/>
        <v>0.1286280530355908</v>
      </c>
      <c r="D335" s="30">
        <f t="shared" si="20"/>
        <v>1.2614167277041282</v>
      </c>
      <c r="E335" s="30">
        <f t="shared" si="21"/>
        <v>0.39805140649710241</v>
      </c>
    </row>
    <row r="336" spans="2:5" ht="13.95" customHeight="1" x14ac:dyDescent="0.3">
      <c r="B336" s="29">
        <f t="shared" si="23"/>
        <v>3.5395566502462743</v>
      </c>
      <c r="C336" s="30">
        <f t="shared" si="22"/>
        <v>0.12826465144113788</v>
      </c>
      <c r="D336" s="30">
        <f t="shared" si="20"/>
        <v>1.2578529572878068</v>
      </c>
      <c r="E336" s="30">
        <f t="shared" si="21"/>
        <v>0.39917917251969698</v>
      </c>
    </row>
    <row r="337" spans="2:5" ht="13.95" customHeight="1" x14ac:dyDescent="0.3">
      <c r="B337" s="29">
        <f t="shared" si="23"/>
        <v>3.5495566502462741</v>
      </c>
      <c r="C337" s="30">
        <f t="shared" si="22"/>
        <v>0.12790329743532922</v>
      </c>
      <c r="D337" s="30">
        <f t="shared" si="20"/>
        <v>1.254309266959043</v>
      </c>
      <c r="E337" s="30">
        <f t="shared" si="21"/>
        <v>0.40030693854229182</v>
      </c>
    </row>
    <row r="338" spans="2:5" ht="13.95" customHeight="1" x14ac:dyDescent="0.3">
      <c r="B338" s="29">
        <f t="shared" si="23"/>
        <v>3.5595566502462739</v>
      </c>
      <c r="C338" s="30">
        <f t="shared" si="22"/>
        <v>0.12754397376105511</v>
      </c>
      <c r="D338" s="30">
        <f t="shared" si="20"/>
        <v>1.250785487482539</v>
      </c>
      <c r="E338" s="30">
        <f t="shared" si="21"/>
        <v>0.4014347045648865</v>
      </c>
    </row>
    <row r="339" spans="2:5" ht="13.95" customHeight="1" x14ac:dyDescent="0.3">
      <c r="B339" s="29">
        <f t="shared" si="23"/>
        <v>3.5695566502462737</v>
      </c>
      <c r="C339" s="30">
        <f t="shared" si="22"/>
        <v>0.12718666335458698</v>
      </c>
      <c r="D339" s="30">
        <f t="shared" si="20"/>
        <v>1.2472814515194279</v>
      </c>
      <c r="E339" s="30">
        <f t="shared" si="21"/>
        <v>0.40256247058748118</v>
      </c>
    </row>
    <row r="340" spans="2:5" ht="13.95" customHeight="1" x14ac:dyDescent="0.3">
      <c r="B340" s="29">
        <f t="shared" si="23"/>
        <v>3.5795566502462735</v>
      </c>
      <c r="C340" s="30">
        <f t="shared" si="22"/>
        <v>0.12683134934287596</v>
      </c>
      <c r="D340" s="30">
        <f t="shared" si="20"/>
        <v>1.2437969936007816</v>
      </c>
      <c r="E340" s="30">
        <f t="shared" si="21"/>
        <v>0.40369023661007586</v>
      </c>
    </row>
    <row r="341" spans="2:5" ht="13.95" customHeight="1" x14ac:dyDescent="0.3">
      <c r="B341" s="29">
        <f t="shared" si="23"/>
        <v>3.5895566502462732</v>
      </c>
      <c r="C341" s="30">
        <f t="shared" si="22"/>
        <v>0.12647801504089701</v>
      </c>
      <c r="D341" s="30">
        <f t="shared" si="20"/>
        <v>1.2403319501015646</v>
      </c>
      <c r="E341" s="30">
        <f t="shared" si="21"/>
        <v>0.40481800263267059</v>
      </c>
    </row>
    <row r="342" spans="2:5" ht="13.95" customHeight="1" x14ac:dyDescent="0.3">
      <c r="B342" s="29">
        <f t="shared" si="23"/>
        <v>3.599556650246273</v>
      </c>
      <c r="C342" s="30">
        <f t="shared" si="22"/>
        <v>0.126126643949037</v>
      </c>
      <c r="D342" s="30">
        <f t="shared" si="20"/>
        <v>1.2368861592150211</v>
      </c>
      <c r="E342" s="30">
        <f t="shared" si="21"/>
        <v>0.40594576865526533</v>
      </c>
    </row>
    <row r="343" spans="2:5" ht="13.95" customHeight="1" x14ac:dyDescent="0.3">
      <c r="B343" s="29">
        <f t="shared" si="23"/>
        <v>3.6095566502462728</v>
      </c>
      <c r="C343" s="30">
        <f t="shared" si="22"/>
        <v>0.12577721975052655</v>
      </c>
      <c r="D343" s="30">
        <f t="shared" si="20"/>
        <v>1.2334594609274887</v>
      </c>
      <c r="E343" s="30">
        <f t="shared" si="21"/>
        <v>0.40707353467786001</v>
      </c>
    </row>
    <row r="344" spans="2:5" ht="13.95" customHeight="1" x14ac:dyDescent="0.3">
      <c r="B344" s="29">
        <f>B343+0.01</f>
        <v>3.6195566502462726</v>
      </c>
      <c r="C344" s="30">
        <f t="shared" si="22"/>
        <v>0.12542972630891414</v>
      </c>
      <c r="D344" s="30">
        <f t="shared" si="20"/>
        <v>1.2300516969936282</v>
      </c>
      <c r="E344" s="30">
        <f t="shared" si="21"/>
        <v>0.40820130070045474</v>
      </c>
    </row>
    <row r="345" spans="2:5" ht="13.95" customHeight="1" x14ac:dyDescent="0.3">
      <c r="B345" s="29">
        <f t="shared" si="23"/>
        <v>3.6295566502462724</v>
      </c>
      <c r="C345" s="30">
        <f t="shared" si="22"/>
        <v>0.12508414766558204</v>
      </c>
      <c r="D345" s="30">
        <f t="shared" si="20"/>
        <v>1.2266627109120634</v>
      </c>
      <c r="E345" s="30">
        <f t="shared" si="21"/>
        <v>0.40932906672304953</v>
      </c>
    </row>
    <row r="346" spans="2:5" ht="13.95" customHeight="1" x14ac:dyDescent="0.3">
      <c r="B346" s="29">
        <f t="shared" si="23"/>
        <v>3.6395566502462722</v>
      </c>
      <c r="C346" s="30">
        <f t="shared" si="22"/>
        <v>0.12474046803730336</v>
      </c>
      <c r="D346" s="30">
        <f t="shared" si="20"/>
        <v>1.2232923479014228</v>
      </c>
      <c r="E346" s="30">
        <f t="shared" si="21"/>
        <v>0.41045683274564421</v>
      </c>
    </row>
    <row r="347" spans="2:5" ht="13.95" customHeight="1" x14ac:dyDescent="0.3">
      <c r="B347" s="29">
        <f t="shared" si="23"/>
        <v>3.649556650246272</v>
      </c>
      <c r="C347" s="30">
        <f t="shared" si="22"/>
        <v>0.12439867181383912</v>
      </c>
      <c r="D347" s="30">
        <f t="shared" si="20"/>
        <v>1.219940454876776</v>
      </c>
      <c r="E347" s="30">
        <f t="shared" si="21"/>
        <v>0.41158459876823889</v>
      </c>
    </row>
    <row r="348" spans="2:5" ht="13.95" customHeight="1" x14ac:dyDescent="0.3">
      <c r="B348" s="29">
        <f t="shared" si="23"/>
        <v>3.6595566502462717</v>
      </c>
      <c r="C348" s="30">
        <f t="shared" si="22"/>
        <v>0.12405874355557465</v>
      </c>
      <c r="D348" s="30">
        <f t="shared" si="20"/>
        <v>1.2166068804264538</v>
      </c>
      <c r="E348" s="30">
        <f t="shared" si="21"/>
        <v>0.41271236479083356</v>
      </c>
    </row>
    <row r="349" spans="2:5" ht="13.95" customHeight="1" x14ac:dyDescent="0.3">
      <c r="B349" s="29">
        <f t="shared" si="23"/>
        <v>3.6695566502462715</v>
      </c>
      <c r="C349" s="30">
        <f t="shared" si="22"/>
        <v>0.12372066799119483</v>
      </c>
      <c r="D349" s="30">
        <f t="shared" si="20"/>
        <v>1.2132914747892503</v>
      </c>
      <c r="E349" s="30">
        <f t="shared" si="21"/>
        <v>0.4138401308134283</v>
      </c>
    </row>
    <row r="350" spans="2:5" ht="13.95" customHeight="1" x14ac:dyDescent="0.3">
      <c r="B350" s="29">
        <f t="shared" si="23"/>
        <v>3.6795566502462713</v>
      </c>
      <c r="C350" s="30">
        <f t="shared" si="22"/>
        <v>0.12338443001539709</v>
      </c>
      <c r="D350" s="30">
        <f t="shared" si="20"/>
        <v>1.2099940898319945</v>
      </c>
      <c r="E350" s="30">
        <f t="shared" si="21"/>
        <v>0.41496789683602298</v>
      </c>
    </row>
    <row r="351" spans="2:5" ht="13.95" customHeight="1" x14ac:dyDescent="0.3">
      <c r="B351" s="29">
        <f t="shared" si="23"/>
        <v>3.6895566502462711</v>
      </c>
      <c r="C351" s="30">
        <f t="shared" si="22"/>
        <v>0.12305001468664165</v>
      </c>
      <c r="D351" s="30">
        <f t="shared" si="20"/>
        <v>1.2067145790274885</v>
      </c>
      <c r="E351" s="30">
        <f t="shared" si="21"/>
        <v>0.41609566285861765</v>
      </c>
    </row>
    <row r="352" spans="2:5" ht="13.95" customHeight="1" x14ac:dyDescent="0.3">
      <c r="B352" s="29">
        <f t="shared" si="23"/>
        <v>3.6995566502462709</v>
      </c>
      <c r="C352" s="30">
        <f t="shared" si="22"/>
        <v>0.12271740722493824</v>
      </c>
      <c r="D352" s="30">
        <f t="shared" si="20"/>
        <v>1.2034527974328018</v>
      </c>
      <c r="E352" s="30">
        <f t="shared" si="21"/>
        <v>0.41722342888121239</v>
      </c>
    </row>
    <row r="353" spans="2:5" ht="13.95" customHeight="1" x14ac:dyDescent="0.3">
      <c r="B353" s="29">
        <f t="shared" si="23"/>
        <v>3.7095566502462707</v>
      </c>
      <c r="C353" s="30">
        <f t="shared" si="22"/>
        <v>0.12238659300966863</v>
      </c>
      <c r="D353" s="30">
        <f t="shared" si="20"/>
        <v>1.2002086016679172</v>
      </c>
      <c r="E353" s="30">
        <f t="shared" si="21"/>
        <v>0.41835119490380707</v>
      </c>
    </row>
    <row r="354" spans="2:5" ht="13.95" customHeight="1" x14ac:dyDescent="0.3">
      <c r="B354" s="29">
        <f t="shared" si="23"/>
        <v>3.7195566502462705</v>
      </c>
      <c r="C354" s="30">
        <f t="shared" si="22"/>
        <v>0.1220575575774443</v>
      </c>
      <c r="D354" s="30">
        <f t="shared" si="20"/>
        <v>1.1969818498947229</v>
      </c>
      <c r="E354" s="30">
        <f t="shared" si="21"/>
        <v>0.4194789609264018</v>
      </c>
    </row>
    <row r="355" spans="2:5" ht="13.95" customHeight="1" x14ac:dyDescent="0.3">
      <c r="B355" s="29">
        <f t="shared" si="23"/>
        <v>3.7295566502462703</v>
      </c>
      <c r="C355" s="30">
        <f t="shared" si="22"/>
        <v>0.1217302866199985</v>
      </c>
      <c r="D355" s="30">
        <f t="shared" si="20"/>
        <v>1.1937724017963391</v>
      </c>
      <c r="E355" s="30">
        <f t="shared" si="21"/>
        <v>0.42060672694899642</v>
      </c>
    </row>
    <row r="356" spans="2:5" ht="13.95" customHeight="1" x14ac:dyDescent="0.3">
      <c r="B356" s="29">
        <f t="shared" si="23"/>
        <v>3.73955665024627</v>
      </c>
      <c r="C356" s="30">
        <f t="shared" si="22"/>
        <v>0.12140476598211225</v>
      </c>
      <c r="D356" s="30">
        <f t="shared" si="20"/>
        <v>1.1905801185567801</v>
      </c>
      <c r="E356" s="30">
        <f t="shared" si="21"/>
        <v>0.42173449297159121</v>
      </c>
    </row>
    <row r="357" spans="2:5" ht="13.95" customHeight="1" x14ac:dyDescent="0.3">
      <c r="B357" s="29">
        <f t="shared" si="23"/>
        <v>3.7495566502462698</v>
      </c>
      <c r="C357" s="30">
        <f t="shared" si="22"/>
        <v>0.12108098165957339</v>
      </c>
      <c r="D357" s="30">
        <f t="shared" si="20"/>
        <v>1.1874048628409382</v>
      </c>
      <c r="E357" s="30">
        <f t="shared" si="21"/>
        <v>0.42286225899418595</v>
      </c>
    </row>
    <row r="358" spans="2:5" ht="13.95" customHeight="1" x14ac:dyDescent="0.3">
      <c r="B358" s="29">
        <f t="shared" si="23"/>
        <v>3.7595566502462696</v>
      </c>
      <c r="C358" s="30">
        <f t="shared" si="22"/>
        <v>0.12075891979716831</v>
      </c>
      <c r="D358" s="30">
        <f t="shared" si="20"/>
        <v>1.1842464987748904</v>
      </c>
      <c r="E358" s="30">
        <f t="shared" si="21"/>
        <v>0.42399002501678063</v>
      </c>
    </row>
    <row r="359" spans="2:5" ht="13.95" customHeight="1" x14ac:dyDescent="0.3">
      <c r="B359" s="29">
        <f t="shared" si="23"/>
        <v>3.7695566502462694</v>
      </c>
      <c r="C359" s="30">
        <f t="shared" si="22"/>
        <v>0.12043856668670563</v>
      </c>
      <c r="D359" s="30">
        <f t="shared" si="20"/>
        <v>1.1811048919265161</v>
      </c>
      <c r="E359" s="30">
        <f t="shared" si="21"/>
        <v>0.42511779103937536</v>
      </c>
    </row>
    <row r="360" spans="2:5" ht="13.95" customHeight="1" x14ac:dyDescent="0.3">
      <c r="B360" s="29">
        <f t="shared" si="23"/>
        <v>3.7795566502462692</v>
      </c>
      <c r="C360" s="30">
        <f t="shared" si="22"/>
        <v>0.12011990876507121</v>
      </c>
      <c r="D360" s="30">
        <f t="shared" si="20"/>
        <v>1.1779799092864238</v>
      </c>
      <c r="E360" s="30">
        <f t="shared" si="21"/>
        <v>0.42624555706197009</v>
      </c>
    </row>
    <row r="361" spans="2:5" ht="13.95" customHeight="1" x14ac:dyDescent="0.3">
      <c r="B361" s="29">
        <f t="shared" si="23"/>
        <v>3.789556650246269</v>
      </c>
      <c r="C361" s="30">
        <f t="shared" si="22"/>
        <v>0.11980293261231396</v>
      </c>
      <c r="D361" s="30">
        <f t="shared" si="20"/>
        <v>1.1748714192491794</v>
      </c>
      <c r="E361" s="30">
        <f t="shared" si="21"/>
        <v>0.42737332308456477</v>
      </c>
    </row>
    <row r="362" spans="2:5" ht="13.95" customHeight="1" x14ac:dyDescent="0.3">
      <c r="B362" s="29">
        <f t="shared" si="23"/>
        <v>3.7995566502462688</v>
      </c>
      <c r="C362" s="30">
        <f t="shared" si="22"/>
        <v>0.11948762494976195</v>
      </c>
      <c r="D362" s="30">
        <f t="shared" si="20"/>
        <v>1.1717792915948304</v>
      </c>
      <c r="E362" s="30">
        <f t="shared" si="21"/>
        <v>0.42850108910715945</v>
      </c>
    </row>
    <row r="363" spans="2:5" ht="13.95" customHeight="1" x14ac:dyDescent="0.3">
      <c r="B363" s="29">
        <f t="shared" si="23"/>
        <v>3.8095566502462685</v>
      </c>
      <c r="C363" s="30">
        <f t="shared" si="22"/>
        <v>0.11917397263816806</v>
      </c>
      <c r="D363" s="30">
        <f t="shared" si="20"/>
        <v>1.1687033974707226</v>
      </c>
      <c r="E363" s="30">
        <f t="shared" si="21"/>
        <v>0.42962885512975413</v>
      </c>
    </row>
    <row r="364" spans="2:5" ht="13.95" customHeight="1" x14ac:dyDescent="0.3">
      <c r="B364" s="29">
        <f t="shared" si="23"/>
        <v>3.8195566502462683</v>
      </c>
      <c r="C364" s="30">
        <f t="shared" si="22"/>
        <v>0.11886196267588493</v>
      </c>
      <c r="D364" s="30">
        <f t="shared" si="20"/>
        <v>1.1656436093736007</v>
      </c>
      <c r="E364" s="30">
        <f t="shared" si="21"/>
        <v>0.43075662115234892</v>
      </c>
    </row>
    <row r="365" spans="2:5" ht="13.95" customHeight="1" x14ac:dyDescent="0.3">
      <c r="B365" s="29">
        <f t="shared" si="23"/>
        <v>3.8295566502462681</v>
      </c>
      <c r="C365" s="30">
        <f t="shared" si="22"/>
        <v>0.11855158219706831</v>
      </c>
      <c r="D365" s="30">
        <f t="shared" si="20"/>
        <v>1.1625998011319898</v>
      </c>
      <c r="E365" s="30">
        <f t="shared" si="21"/>
        <v>0.4318843871749436</v>
      </c>
    </row>
    <row r="366" spans="2:5" ht="13.95" customHeight="1" x14ac:dyDescent="0.3">
      <c r="B366" s="29">
        <f t="shared" si="23"/>
        <v>3.8395566502462679</v>
      </c>
      <c r="C366" s="30">
        <f t="shared" si="22"/>
        <v>0.11824281846990865</v>
      </c>
      <c r="D366" s="30">
        <f t="shared" si="20"/>
        <v>1.159571847888853</v>
      </c>
      <c r="E366" s="30">
        <f t="shared" si="21"/>
        <v>0.43301215319753827</v>
      </c>
    </row>
    <row r="367" spans="2:5" ht="13.95" customHeight="1" x14ac:dyDescent="0.3">
      <c r="B367" s="29">
        <f t="shared" si="23"/>
        <v>3.8495566502462677</v>
      </c>
      <c r="C367" s="30">
        <f t="shared" si="22"/>
        <v>0.11793565889489022</v>
      </c>
      <c r="D367" s="30">
        <f t="shared" si="20"/>
        <v>1.1565596260845199</v>
      </c>
      <c r="E367" s="30">
        <f t="shared" si="21"/>
        <v>0.43413991922013306</v>
      </c>
    </row>
    <row r="368" spans="2:5" ht="13.95" customHeight="1" x14ac:dyDescent="0.3">
      <c r="B368" s="29">
        <f t="shared" si="23"/>
        <v>3.8595566502462675</v>
      </c>
      <c r="C368" s="30">
        <f t="shared" si="22"/>
        <v>0.11763009100307714</v>
      </c>
      <c r="D368" s="30">
        <f t="shared" si="20"/>
        <v>1.1535630134398764</v>
      </c>
      <c r="E368" s="30">
        <f t="shared" si="21"/>
        <v>0.43526768524272774</v>
      </c>
    </row>
    <row r="369" spans="2:5" ht="13.95" customHeight="1" x14ac:dyDescent="0.3">
      <c r="B369" s="29">
        <f t="shared" si="23"/>
        <v>3.8695566502462673</v>
      </c>
      <c r="C369" s="30">
        <f t="shared" si="22"/>
        <v>0.11732610245442625</v>
      </c>
      <c r="D369" s="30">
        <f t="shared" si="20"/>
        <v>1.1505818889398218</v>
      </c>
      <c r="E369" s="30">
        <f t="shared" si="21"/>
        <v>0.43639545126532248</v>
      </c>
    </row>
    <row r="370" spans="2:5" ht="13.95" customHeight="1" x14ac:dyDescent="0.3">
      <c r="B370" s="29">
        <f t="shared" si="23"/>
        <v>3.8795566502462671</v>
      </c>
      <c r="C370" s="30">
        <f t="shared" si="22"/>
        <v>0.11702368103612586</v>
      </c>
      <c r="D370" s="30">
        <f t="shared" si="20"/>
        <v>1.1476161328169754</v>
      </c>
      <c r="E370" s="30">
        <f t="shared" si="21"/>
        <v>0.4375232172879171</v>
      </c>
    </row>
    <row r="371" spans="2:5" ht="13.95" customHeight="1" x14ac:dyDescent="0.3">
      <c r="B371" s="29">
        <f t="shared" si="23"/>
        <v>3.8895566502462668</v>
      </c>
      <c r="C371" s="30">
        <f t="shared" si="22"/>
        <v>0.11672281466096016</v>
      </c>
      <c r="D371" s="30">
        <f t="shared" si="20"/>
        <v>1.1446656265356379</v>
      </c>
      <c r="E371" s="30">
        <f t="shared" si="21"/>
        <v>0.43865098331051183</v>
      </c>
    </row>
    <row r="372" spans="2:5" ht="13.95" customHeight="1" x14ac:dyDescent="0.3">
      <c r="B372" s="29">
        <f t="shared" si="23"/>
        <v>3.8995566502462666</v>
      </c>
      <c r="C372" s="30">
        <f t="shared" si="22"/>
        <v>0.11642349136569892</v>
      </c>
      <c r="D372" s="30">
        <f t="shared" si="20"/>
        <v>1.1417302527759996</v>
      </c>
      <c r="E372" s="30">
        <f t="shared" si="21"/>
        <v>0.43977874933310657</v>
      </c>
    </row>
    <row r="373" spans="2:5" ht="13.95" customHeight="1" x14ac:dyDescent="0.3">
      <c r="B373" s="29">
        <f t="shared" si="23"/>
        <v>3.9095566502462664</v>
      </c>
      <c r="C373" s="30">
        <f t="shared" si="22"/>
        <v>0.11612569930951178</v>
      </c>
      <c r="D373" s="30">
        <f t="shared" si="20"/>
        <v>1.138809895418589</v>
      </c>
      <c r="E373" s="30">
        <f t="shared" si="21"/>
        <v>0.44090651535570125</v>
      </c>
    </row>
    <row r="374" spans="2:5" ht="13.95" customHeight="1" x14ac:dyDescent="0.3">
      <c r="B374" s="29">
        <f t="shared" si="23"/>
        <v>3.9195566502462662</v>
      </c>
      <c r="C374" s="30">
        <f t="shared" si="22"/>
        <v>0.1158294267724068</v>
      </c>
      <c r="D374" s="30">
        <f t="shared" si="20"/>
        <v>1.1359044395289617</v>
      </c>
      <c r="E374" s="30">
        <f t="shared" si="21"/>
        <v>0.44203428137829598</v>
      </c>
    </row>
    <row r="375" spans="2:5" ht="13.95" customHeight="1" x14ac:dyDescent="0.3">
      <c r="B375" s="29">
        <f t="shared" si="23"/>
        <v>3.929556650246266</v>
      </c>
      <c r="C375" s="30">
        <f t="shared" si="22"/>
        <v>0.11553466215369303</v>
      </c>
      <c r="D375" s="30">
        <f t="shared" si="20"/>
        <v>1.1330137713426214</v>
      </c>
      <c r="E375" s="30">
        <f t="shared" si="21"/>
        <v>0.44316204740089071</v>
      </c>
    </row>
    <row r="376" spans="2:5" ht="13.95" customHeight="1" x14ac:dyDescent="0.3">
      <c r="B376" s="29">
        <f t="shared" si="23"/>
        <v>3.9395566502462658</v>
      </c>
      <c r="C376" s="30">
        <f t="shared" si="22"/>
        <v>0.11524139397046619</v>
      </c>
      <c r="D376" s="30">
        <f t="shared" si="20"/>
        <v>1.1301377782501707</v>
      </c>
      <c r="E376" s="30">
        <f t="shared" si="21"/>
        <v>0.44428981342348539</v>
      </c>
    </row>
    <row r="377" spans="2:5" ht="13.95" customHeight="1" x14ac:dyDescent="0.3">
      <c r="B377" s="29">
        <f t="shared" si="23"/>
        <v>3.9495566502462656</v>
      </c>
      <c r="C377" s="30">
        <f t="shared" si="22"/>
        <v>0.11494961085611771</v>
      </c>
      <c r="D377" s="30">
        <f t="shared" si="20"/>
        <v>1.1272763487826896</v>
      </c>
      <c r="E377" s="30">
        <f t="shared" si="21"/>
        <v>0.44541757944608013</v>
      </c>
    </row>
    <row r="378" spans="2:5" ht="13.95" customHeight="1" x14ac:dyDescent="0.3">
      <c r="B378" s="29">
        <f t="shared" si="23"/>
        <v>3.9595566502462654</v>
      </c>
      <c r="C378" s="30">
        <f t="shared" si="22"/>
        <v>0.11465930155886604</v>
      </c>
      <c r="D378" s="30">
        <f t="shared" si="20"/>
        <v>1.1244293725973316</v>
      </c>
      <c r="E378" s="30">
        <f t="shared" si="21"/>
        <v>0.44654534546867475</v>
      </c>
    </row>
    <row r="379" spans="2:5" ht="13.95" customHeight="1" x14ac:dyDescent="0.3">
      <c r="B379" s="29">
        <f t="shared" si="23"/>
        <v>3.9695566502462651</v>
      </c>
      <c r="C379" s="30">
        <f t="shared" si="22"/>
        <v>0.11437045494031041</v>
      </c>
      <c r="D379" s="30">
        <f t="shared" si="20"/>
        <v>1.121596740463142</v>
      </c>
      <c r="E379" s="30">
        <f t="shared" si="21"/>
        <v>0.44767311149126943</v>
      </c>
    </row>
    <row r="380" spans="2:5" ht="13.95" customHeight="1" x14ac:dyDescent="0.3">
      <c r="B380" s="29">
        <f t="shared" si="23"/>
        <v>3.9795566502462649</v>
      </c>
      <c r="C380" s="30">
        <f t="shared" si="22"/>
        <v>0.11408305997400624</v>
      </c>
      <c r="D380" s="30">
        <f t="shared" si="20"/>
        <v>1.1187783442470869</v>
      </c>
      <c r="E380" s="30">
        <f t="shared" si="21"/>
        <v>0.44880087751386416</v>
      </c>
    </row>
    <row r="381" spans="2:5" ht="13.95" customHeight="1" x14ac:dyDescent="0.3">
      <c r="B381" s="29">
        <f t="shared" si="23"/>
        <v>3.9895566502462647</v>
      </c>
      <c r="C381" s="30">
        <f t="shared" si="22"/>
        <v>0.11379710574406202</v>
      </c>
      <c r="D381" s="30">
        <f t="shared" si="20"/>
        <v>1.1159740769002928</v>
      </c>
      <c r="E381" s="30">
        <f t="shared" si="21"/>
        <v>0.44992864353645889</v>
      </c>
    </row>
    <row r="382" spans="2:5" ht="13.95" customHeight="1" x14ac:dyDescent="0.3">
      <c r="B382" s="29">
        <f t="shared" si="23"/>
        <v>3.9995566502462645</v>
      </c>
      <c r="C382" s="30">
        <f t="shared" si="22"/>
        <v>0.11351258144375724</v>
      </c>
      <c r="D382" s="30">
        <f t="shared" si="20"/>
        <v>1.113183832444494</v>
      </c>
      <c r="E382" s="30">
        <f t="shared" si="21"/>
        <v>0.45105640955905357</v>
      </c>
    </row>
    <row r="383" spans="2:5" ht="13.95" customHeight="1" x14ac:dyDescent="0.3">
      <c r="B383" s="29">
        <f t="shared" si="23"/>
        <v>4.0095566502462647</v>
      </c>
      <c r="C383" s="30">
        <f t="shared" si="22"/>
        <v>0.11322947637418107</v>
      </c>
      <c r="D383" s="30">
        <f t="shared" si="20"/>
        <v>1.1104075059586813</v>
      </c>
      <c r="E383" s="30">
        <f t="shared" si="21"/>
        <v>0.45218417558164836</v>
      </c>
    </row>
    <row r="384" spans="2:5" ht="13.95" customHeight="1" x14ac:dyDescent="0.3">
      <c r="B384" s="29">
        <f t="shared" si="23"/>
        <v>4.0195566502462645</v>
      </c>
      <c r="C384" s="30">
        <f t="shared" si="22"/>
        <v>0.11294777994289121</v>
      </c>
      <c r="D384" s="30">
        <f t="shared" si="20"/>
        <v>1.1076449935659511</v>
      </c>
      <c r="E384" s="30">
        <f t="shared" si="21"/>
        <v>0.4533119416042431</v>
      </c>
    </row>
    <row r="385" spans="2:5" ht="13.95" customHeight="1" x14ac:dyDescent="0.3">
      <c r="B385" s="29">
        <f t="shared" si="23"/>
        <v>4.0295566502462643</v>
      </c>
      <c r="C385" s="30">
        <f t="shared" si="22"/>
        <v>0.11266748166259284</v>
      </c>
      <c r="D385" s="30">
        <f t="shared" si="20"/>
        <v>1.1048961924205492</v>
      </c>
      <c r="E385" s="30">
        <f t="shared" si="21"/>
        <v>0.45443970762683777</v>
      </c>
    </row>
    <row r="386" spans="2:5" ht="13.95" customHeight="1" x14ac:dyDescent="0.3">
      <c r="B386" s="29">
        <f t="shared" si="23"/>
        <v>4.0395566502462641</v>
      </c>
      <c r="C386" s="30">
        <f t="shared" si="22"/>
        <v>0.11238857114983714</v>
      </c>
      <c r="D386" s="30">
        <f t="shared" si="20"/>
        <v>1.1021610006951077</v>
      </c>
      <c r="E386" s="30">
        <f t="shared" si="21"/>
        <v>0.45556747364943256</v>
      </c>
    </row>
    <row r="387" spans="2:5" ht="13.95" customHeight="1" x14ac:dyDescent="0.3">
      <c r="B387" s="29">
        <f t="shared" si="23"/>
        <v>4.0495566502462639</v>
      </c>
      <c r="C387" s="30">
        <f t="shared" si="22"/>
        <v>0.11211103812373908</v>
      </c>
      <c r="D387" s="30">
        <f t="shared" si="20"/>
        <v>1.0994393175680719</v>
      </c>
      <c r="E387" s="30">
        <f t="shared" si="21"/>
        <v>0.45669523967202719</v>
      </c>
    </row>
    <row r="388" spans="2:5" ht="13.95" customHeight="1" x14ac:dyDescent="0.3">
      <c r="B388" s="29">
        <f t="shared" si="23"/>
        <v>4.0595566502462637</v>
      </c>
      <c r="C388" s="30">
        <f t="shared" si="22"/>
        <v>0.11183487240471424</v>
      </c>
      <c r="D388" s="30">
        <f t="shared" si="20"/>
        <v>1.0967310432113111</v>
      </c>
      <c r="E388" s="30">
        <f t="shared" si="21"/>
        <v>0.45782300569462203</v>
      </c>
    </row>
    <row r="389" spans="2:5" ht="13.95" customHeight="1" x14ac:dyDescent="0.3">
      <c r="B389" s="29">
        <f t="shared" si="23"/>
        <v>4.0695566502462635</v>
      </c>
      <c r="C389" s="30">
        <f t="shared" si="22"/>
        <v>0.1115600639132341</v>
      </c>
      <c r="D389" s="30">
        <f t="shared" si="20"/>
        <v>1.0940360787779129</v>
      </c>
      <c r="E389" s="30">
        <f t="shared" si="21"/>
        <v>0.45895077171721665</v>
      </c>
    </row>
    <row r="390" spans="2:5" ht="13.95" customHeight="1" x14ac:dyDescent="0.3">
      <c r="B390" s="29">
        <f t="shared" si="23"/>
        <v>4.0795566502462632</v>
      </c>
      <c r="C390" s="30">
        <f t="shared" si="22"/>
        <v>0.11128660266859984</v>
      </c>
      <c r="D390" s="30">
        <f t="shared" si="20"/>
        <v>1.0913543263901579</v>
      </c>
      <c r="E390" s="30">
        <f t="shared" si="21"/>
        <v>0.46007853773981133</v>
      </c>
    </row>
    <row r="391" spans="2:5" ht="13.95" customHeight="1" x14ac:dyDescent="0.3">
      <c r="B391" s="29">
        <f t="shared" si="23"/>
        <v>4.089556650246263</v>
      </c>
      <c r="C391" s="30">
        <f t="shared" si="22"/>
        <v>0.11101447878773393</v>
      </c>
      <c r="D391" s="30">
        <f t="shared" si="20"/>
        <v>1.0886856891276704</v>
      </c>
      <c r="E391" s="30">
        <f t="shared" si="21"/>
        <v>0.46120630376240607</v>
      </c>
    </row>
    <row r="392" spans="2:5" ht="13.95" customHeight="1" x14ac:dyDescent="0.3">
      <c r="B392" s="29">
        <f t="shared" si="23"/>
        <v>4.0995566502462628</v>
      </c>
      <c r="C392" s="30">
        <f t="shared" si="22"/>
        <v>0.11074368248398957</v>
      </c>
      <c r="D392" s="30">
        <f t="shared" si="20"/>
        <v>1.0860300710157405</v>
      </c>
      <c r="E392" s="30">
        <f t="shared" si="21"/>
        <v>0.46233406978500069</v>
      </c>
    </row>
    <row r="393" spans="2:5" ht="13.95" customHeight="1" x14ac:dyDescent="0.3">
      <c r="B393" s="29">
        <f t="shared" si="23"/>
        <v>4.1095566502462626</v>
      </c>
      <c r="C393" s="30">
        <f t="shared" si="22"/>
        <v>0.11047420406597737</v>
      </c>
      <c r="D393" s="30">
        <f t="shared" ref="D393:D456" si="24">C393*9.8067</f>
        <v>1.0833873770138203</v>
      </c>
      <c r="E393" s="30">
        <f t="shared" ref="E393:E456" si="25">((B393^2)/(4*PI()^2))*D393</f>
        <v>0.46346183580759548</v>
      </c>
    </row>
    <row r="394" spans="2:5" ht="13.95" customHeight="1" x14ac:dyDescent="0.3">
      <c r="B394" s="29">
        <f t="shared" si="23"/>
        <v>4.1195566502462624</v>
      </c>
      <c r="C394" s="30">
        <f t="shared" si="22"/>
        <v>0.11020603393640925</v>
      </c>
      <c r="D394" s="30">
        <f t="shared" si="24"/>
        <v>1.0807575130041844</v>
      </c>
      <c r="E394" s="30">
        <f t="shared" si="25"/>
        <v>0.4645896018301901</v>
      </c>
    </row>
    <row r="395" spans="2:5" ht="13.95" customHeight="1" x14ac:dyDescent="0.3">
      <c r="B395" s="29">
        <f t="shared" si="23"/>
        <v>4.1295566502462622</v>
      </c>
      <c r="C395" s="30">
        <f t="shared" si="22"/>
        <v>0.10993916259095905</v>
      </c>
      <c r="D395" s="30">
        <f t="shared" si="24"/>
        <v>1.0781403857807581</v>
      </c>
      <c r="E395" s="30">
        <f t="shared" si="25"/>
        <v>0.46571736785278495</v>
      </c>
    </row>
    <row r="396" spans="2:5" ht="13.95" customHeight="1" x14ac:dyDescent="0.3">
      <c r="B396" s="29">
        <f t="shared" si="23"/>
        <v>4.139556650246262</v>
      </c>
      <c r="C396" s="30">
        <f t="shared" si="22"/>
        <v>0.10967358061713967</v>
      </c>
      <c r="D396" s="30">
        <f t="shared" si="24"/>
        <v>1.0755359030381035</v>
      </c>
      <c r="E396" s="30">
        <f t="shared" si="25"/>
        <v>0.46684513387537968</v>
      </c>
    </row>
    <row r="397" spans="2:5" ht="13.95" customHeight="1" x14ac:dyDescent="0.3">
      <c r="B397" s="29">
        <f t="shared" si="23"/>
        <v>4.1495566502462617</v>
      </c>
      <c r="C397" s="30">
        <f t="shared" ref="C397:C460" si="26">IF(B397&lt;6,$C$5/B397,6*$C$5/B397^2)</f>
        <v>0.10940927869319646</v>
      </c>
      <c r="D397" s="30">
        <f t="shared" si="24"/>
        <v>1.0729439733605697</v>
      </c>
      <c r="E397" s="30">
        <f t="shared" si="25"/>
        <v>0.46797289989797425</v>
      </c>
    </row>
    <row r="398" spans="2:5" ht="13.95" customHeight="1" x14ac:dyDescent="0.3">
      <c r="B398" s="29">
        <f t="shared" ref="B398:B461" si="27">B397+0.01</f>
        <v>4.1595566502462615</v>
      </c>
      <c r="C398" s="30">
        <f t="shared" si="26"/>
        <v>0.10914624758701663</v>
      </c>
      <c r="D398" s="30">
        <f t="shared" si="24"/>
        <v>1.0703645062115958</v>
      </c>
      <c r="E398" s="30">
        <f t="shared" si="25"/>
        <v>0.46910066592056893</v>
      </c>
    </row>
    <row r="399" spans="2:5" ht="13.95" customHeight="1" x14ac:dyDescent="0.3">
      <c r="B399" s="29">
        <f t="shared" si="27"/>
        <v>4.1695566502462613</v>
      </c>
      <c r="C399" s="30">
        <f t="shared" si="26"/>
        <v>0.1088844781550542</v>
      </c>
      <c r="D399" s="30">
        <f t="shared" si="24"/>
        <v>1.0677974119231699</v>
      </c>
      <c r="E399" s="30">
        <f t="shared" si="25"/>
        <v>0.47022843194316361</v>
      </c>
    </row>
    <row r="400" spans="2:5" ht="13.95" customHeight="1" x14ac:dyDescent="0.3">
      <c r="B400" s="29">
        <f t="shared" si="27"/>
        <v>4.1795566502462611</v>
      </c>
      <c r="C400" s="30">
        <f t="shared" si="26"/>
        <v>0.10862396134127053</v>
      </c>
      <c r="D400" s="30">
        <f t="shared" si="24"/>
        <v>1.0652426016854377</v>
      </c>
      <c r="E400" s="30">
        <f t="shared" si="25"/>
        <v>0.47135619796575845</v>
      </c>
    </row>
    <row r="401" spans="2:5" ht="13.95" customHeight="1" x14ac:dyDescent="0.3">
      <c r="B401" s="29">
        <f t="shared" si="27"/>
        <v>4.1895566502462609</v>
      </c>
      <c r="C401" s="30">
        <f t="shared" si="26"/>
        <v>0.10836468817608995</v>
      </c>
      <c r="D401" s="30">
        <f t="shared" si="24"/>
        <v>1.0626999875364613</v>
      </c>
      <c r="E401" s="30">
        <f t="shared" si="25"/>
        <v>0.47248396398835318</v>
      </c>
    </row>
    <row r="402" spans="2:5" ht="13.95" customHeight="1" x14ac:dyDescent="0.3">
      <c r="B402" s="29">
        <f t="shared" si="27"/>
        <v>4.1995566502462607</v>
      </c>
      <c r="C402" s="30">
        <f t="shared" si="26"/>
        <v>0.10810664977537036</v>
      </c>
      <c r="D402" s="30">
        <f t="shared" si="24"/>
        <v>1.0601694823521244</v>
      </c>
      <c r="E402" s="30">
        <f t="shared" si="25"/>
        <v>0.47361173001094781</v>
      </c>
    </row>
    <row r="403" spans="2:5" ht="13.95" customHeight="1" x14ac:dyDescent="0.3">
      <c r="B403" s="29">
        <f t="shared" si="27"/>
        <v>4.2095566502462605</v>
      </c>
      <c r="C403" s="30">
        <f t="shared" si="26"/>
        <v>0.10784983733938842</v>
      </c>
      <c r="D403" s="30">
        <f t="shared" si="24"/>
        <v>1.0576509998361805</v>
      </c>
      <c r="E403" s="30">
        <f t="shared" si="25"/>
        <v>0.47473949603354249</v>
      </c>
    </row>
    <row r="404" spans="2:5" ht="13.95" customHeight="1" x14ac:dyDescent="0.3">
      <c r="B404" s="29">
        <f t="shared" si="27"/>
        <v>4.2195566502462603</v>
      </c>
      <c r="C404" s="30">
        <f t="shared" si="26"/>
        <v>0.1075942421518393</v>
      </c>
      <c r="D404" s="30">
        <f t="shared" si="24"/>
        <v>1.0551444545104425</v>
      </c>
      <c r="E404" s="30">
        <f t="shared" si="25"/>
        <v>0.47586726205613722</v>
      </c>
    </row>
    <row r="405" spans="2:5" ht="13.95" customHeight="1" x14ac:dyDescent="0.3">
      <c r="B405" s="29">
        <f t="shared" si="27"/>
        <v>4.22955665024626</v>
      </c>
      <c r="C405" s="30">
        <f t="shared" si="26"/>
        <v>0.10733985557885044</v>
      </c>
      <c r="D405" s="30">
        <f t="shared" si="24"/>
        <v>1.0526497617051125</v>
      </c>
      <c r="E405" s="30">
        <f t="shared" si="25"/>
        <v>0.47699502807873195</v>
      </c>
    </row>
    <row r="406" spans="2:5" ht="13.95" customHeight="1" x14ac:dyDescent="0.3">
      <c r="B406" s="29">
        <f t="shared" si="27"/>
        <v>4.2395566502462598</v>
      </c>
      <c r="C406" s="30">
        <f t="shared" si="26"/>
        <v>0.10708666906800947</v>
      </c>
      <c r="D406" s="30">
        <f t="shared" si="24"/>
        <v>1.0501668375492483</v>
      </c>
      <c r="E406" s="30">
        <f t="shared" si="25"/>
        <v>0.47812279410132663</v>
      </c>
    </row>
    <row r="407" spans="2:5" ht="13.95" customHeight="1" x14ac:dyDescent="0.3">
      <c r="B407" s="29">
        <f t="shared" si="27"/>
        <v>4.2495566502462596</v>
      </c>
      <c r="C407" s="30">
        <f t="shared" si="26"/>
        <v>0.10683467414740569</v>
      </c>
      <c r="D407" s="30">
        <f t="shared" si="24"/>
        <v>1.0476955989613632</v>
      </c>
      <c r="E407" s="30">
        <f t="shared" si="25"/>
        <v>0.47925056012392131</v>
      </c>
    </row>
    <row r="408" spans="2:5" ht="13.95" customHeight="1" x14ac:dyDescent="0.3">
      <c r="B408" s="29">
        <f t="shared" si="27"/>
        <v>4.2595566502462594</v>
      </c>
      <c r="C408" s="30">
        <f t="shared" si="26"/>
        <v>0.10658386242468515</v>
      </c>
      <c r="D408" s="30">
        <f t="shared" si="24"/>
        <v>1.0452359636401598</v>
      </c>
      <c r="E408" s="30">
        <f t="shared" si="25"/>
        <v>0.48037832614651615</v>
      </c>
    </row>
    <row r="409" spans="2:5" ht="13.95" customHeight="1" x14ac:dyDescent="0.3">
      <c r="B409" s="29">
        <f t="shared" si="27"/>
        <v>4.2695566502462592</v>
      </c>
      <c r="C409" s="30">
        <f t="shared" si="26"/>
        <v>0.10633422558611894</v>
      </c>
      <c r="D409" s="30">
        <f t="shared" si="24"/>
        <v>1.0427878500553924</v>
      </c>
      <c r="E409" s="30">
        <f t="shared" si="25"/>
        <v>0.48150609216911072</v>
      </c>
    </row>
    <row r="410" spans="2:5" ht="13.95" customHeight="1" x14ac:dyDescent="0.3">
      <c r="B410" s="29">
        <f t="shared" si="27"/>
        <v>4.279556650246259</v>
      </c>
      <c r="C410" s="30">
        <f t="shared" si="26"/>
        <v>0.10608575539568461</v>
      </c>
      <c r="D410" s="30">
        <f t="shared" si="24"/>
        <v>1.0403511774388603</v>
      </c>
      <c r="E410" s="30">
        <f t="shared" si="25"/>
        <v>0.48263385819170557</v>
      </c>
    </row>
    <row r="411" spans="2:5" ht="13.95" customHeight="1" x14ac:dyDescent="0.3">
      <c r="B411" s="29">
        <f t="shared" si="27"/>
        <v>4.2895566502462588</v>
      </c>
      <c r="C411" s="30">
        <f t="shared" si="26"/>
        <v>0.10583844369416041</v>
      </c>
      <c r="D411" s="30">
        <f t="shared" si="24"/>
        <v>1.0379258657755228</v>
      </c>
      <c r="E411" s="30">
        <f t="shared" si="25"/>
        <v>0.48376162421430019</v>
      </c>
    </row>
    <row r="412" spans="2:5" ht="13.95" customHeight="1" x14ac:dyDescent="0.3">
      <c r="B412" s="29">
        <f t="shared" si="27"/>
        <v>4.2995566502462585</v>
      </c>
      <c r="C412" s="30">
        <f t="shared" si="26"/>
        <v>0.10559228239823215</v>
      </c>
      <c r="D412" s="30">
        <f t="shared" si="24"/>
        <v>1.0355118357947433</v>
      </c>
      <c r="E412" s="30">
        <f t="shared" si="25"/>
        <v>0.48488939023689498</v>
      </c>
    </row>
    <row r="413" spans="2:5" ht="13.95" customHeight="1" x14ac:dyDescent="0.3">
      <c r="B413" s="29">
        <f t="shared" si="27"/>
        <v>4.3095566502462583</v>
      </c>
      <c r="C413" s="30">
        <f t="shared" si="26"/>
        <v>0.10534726349961251</v>
      </c>
      <c r="D413" s="30">
        <f t="shared" si="24"/>
        <v>1.0331090089616499</v>
      </c>
      <c r="E413" s="30">
        <f t="shared" si="25"/>
        <v>0.4860171562594896</v>
      </c>
    </row>
    <row r="414" spans="2:5" ht="13.95" customHeight="1" x14ac:dyDescent="0.3">
      <c r="B414" s="29">
        <f t="shared" si="27"/>
        <v>4.3195566502462581</v>
      </c>
      <c r="C414" s="30">
        <f t="shared" si="26"/>
        <v>0.10510337906417258</v>
      </c>
      <c r="D414" s="30">
        <f t="shared" si="24"/>
        <v>1.0307173074686211</v>
      </c>
      <c r="E414" s="30">
        <f t="shared" si="25"/>
        <v>0.48714492228208423</v>
      </c>
    </row>
    <row r="415" spans="2:5" ht="13.95" customHeight="1" x14ac:dyDescent="0.3">
      <c r="B415" s="29">
        <f t="shared" si="27"/>
        <v>4.3295566502462579</v>
      </c>
      <c r="C415" s="30">
        <f t="shared" si="26"/>
        <v>0.10486062123108546</v>
      </c>
      <c r="D415" s="30">
        <f t="shared" si="24"/>
        <v>1.0283366542268857</v>
      </c>
      <c r="E415" s="30">
        <f t="shared" si="25"/>
        <v>0.48827268830467896</v>
      </c>
    </row>
    <row r="416" spans="2:5" ht="13.95" customHeight="1" x14ac:dyDescent="0.3">
      <c r="B416" s="29">
        <f t="shared" si="27"/>
        <v>4.3395566502462577</v>
      </c>
      <c r="C416" s="30">
        <f t="shared" si="26"/>
        <v>0.10461898221198167</v>
      </c>
      <c r="D416" s="30">
        <f t="shared" si="24"/>
        <v>1.0259669728582406</v>
      </c>
      <c r="E416" s="30">
        <f t="shared" si="25"/>
        <v>0.48940045432727369</v>
      </c>
    </row>
    <row r="417" spans="2:5" ht="13.95" customHeight="1" x14ac:dyDescent="0.3">
      <c r="B417" s="29">
        <f t="shared" si="27"/>
        <v>4.3495566502462575</v>
      </c>
      <c r="C417" s="30">
        <f t="shared" si="26"/>
        <v>0.10437845429011622</v>
      </c>
      <c r="D417" s="30">
        <f t="shared" si="24"/>
        <v>1.0236081876868826</v>
      </c>
      <c r="E417" s="30">
        <f t="shared" si="25"/>
        <v>0.49052822034986837</v>
      </c>
    </row>
    <row r="418" spans="2:5" ht="13.95" customHeight="1" x14ac:dyDescent="0.3">
      <c r="B418" s="29">
        <f t="shared" si="27"/>
        <v>4.3595566502462573</v>
      </c>
      <c r="C418" s="30">
        <f t="shared" si="26"/>
        <v>0.10413902981954713</v>
      </c>
      <c r="D418" s="30">
        <f t="shared" si="24"/>
        <v>1.0212602237313528</v>
      </c>
      <c r="E418" s="30">
        <f t="shared" si="25"/>
        <v>0.49165598637246305</v>
      </c>
    </row>
    <row r="419" spans="2:5" ht="13.95" customHeight="1" x14ac:dyDescent="0.3">
      <c r="B419" s="29">
        <f t="shared" si="27"/>
        <v>4.3695566502462571</v>
      </c>
      <c r="C419" s="30">
        <f t="shared" si="26"/>
        <v>0.10390070122432529</v>
      </c>
      <c r="D419" s="30">
        <f t="shared" si="24"/>
        <v>1.0189230066965909</v>
      </c>
      <c r="E419" s="30">
        <f t="shared" si="25"/>
        <v>0.49278375239505789</v>
      </c>
    </row>
    <row r="420" spans="2:5" ht="13.95" customHeight="1" x14ac:dyDescent="0.3">
      <c r="B420" s="29">
        <f t="shared" si="27"/>
        <v>4.3795566502462568</v>
      </c>
      <c r="C420" s="30">
        <f t="shared" si="26"/>
        <v>0.10366346099769531</v>
      </c>
      <c r="D420" s="30">
        <f t="shared" si="24"/>
        <v>1.0165964629660986</v>
      </c>
      <c r="E420" s="30">
        <f t="shared" si="25"/>
        <v>0.49391151841765257</v>
      </c>
    </row>
    <row r="421" spans="2:5" ht="13.95" customHeight="1" x14ac:dyDescent="0.3">
      <c r="B421" s="29">
        <f t="shared" si="27"/>
        <v>4.3895566502462566</v>
      </c>
      <c r="C421" s="30">
        <f t="shared" si="26"/>
        <v>0.10342730170130743</v>
      </c>
      <c r="D421" s="30">
        <f t="shared" si="24"/>
        <v>1.0142805195942115</v>
      </c>
      <c r="E421" s="30">
        <f t="shared" si="25"/>
        <v>0.4950392844402472</v>
      </c>
    </row>
    <row r="422" spans="2:5" ht="13.95" customHeight="1" x14ac:dyDescent="0.3">
      <c r="B422" s="29">
        <f t="shared" si="27"/>
        <v>4.3995566502462564</v>
      </c>
      <c r="C422" s="30">
        <f t="shared" si="26"/>
        <v>0.10319221596444002</v>
      </c>
      <c r="D422" s="30">
        <f t="shared" si="24"/>
        <v>1.0119751042984739</v>
      </c>
      <c r="E422" s="30">
        <f t="shared" si="25"/>
        <v>0.49616705046284193</v>
      </c>
    </row>
    <row r="423" spans="2:5" ht="13.95" customHeight="1" x14ac:dyDescent="0.3">
      <c r="B423" s="29">
        <f t="shared" si="27"/>
        <v>4.4095566502462562</v>
      </c>
      <c r="C423" s="30">
        <f t="shared" si="26"/>
        <v>0.10295819648323283</v>
      </c>
      <c r="D423" s="30">
        <f t="shared" si="24"/>
        <v>1.0096801454521194</v>
      </c>
      <c r="E423" s="30">
        <f t="shared" si="25"/>
        <v>0.49729481648543666</v>
      </c>
    </row>
    <row r="424" spans="2:5" ht="13.95" customHeight="1" x14ac:dyDescent="0.3">
      <c r="B424" s="29">
        <f t="shared" si="27"/>
        <v>4.419556650246256</v>
      </c>
      <c r="C424" s="30">
        <f t="shared" si="26"/>
        <v>0.10272523601993049</v>
      </c>
      <c r="D424" s="30">
        <f t="shared" si="24"/>
        <v>1.0073955720766523</v>
      </c>
      <c r="E424" s="30">
        <f t="shared" si="25"/>
        <v>0.49842258250803145</v>
      </c>
    </row>
    <row r="425" spans="2:5" ht="13.95" customHeight="1" x14ac:dyDescent="0.3">
      <c r="B425" s="29">
        <f t="shared" si="27"/>
        <v>4.4295566502462558</v>
      </c>
      <c r="C425" s="30">
        <f t="shared" si="26"/>
        <v>0.10249332740213639</v>
      </c>
      <c r="D425" s="30">
        <f t="shared" si="24"/>
        <v>1.005121313834531</v>
      </c>
      <c r="E425" s="30">
        <f t="shared" si="25"/>
        <v>0.49955034853062619</v>
      </c>
    </row>
    <row r="426" spans="2:5" ht="13.95" customHeight="1" x14ac:dyDescent="0.3">
      <c r="B426" s="29">
        <f t="shared" si="27"/>
        <v>4.4395566502462556</v>
      </c>
      <c r="C426" s="30">
        <f t="shared" si="26"/>
        <v>0.10226246352207653</v>
      </c>
      <c r="D426" s="30">
        <f t="shared" si="24"/>
        <v>1.0028573010219479</v>
      </c>
      <c r="E426" s="30">
        <f t="shared" si="25"/>
        <v>0.50067811455322075</v>
      </c>
    </row>
    <row r="427" spans="2:5" ht="13.95" customHeight="1" x14ac:dyDescent="0.3">
      <c r="B427" s="29">
        <f t="shared" si="27"/>
        <v>4.4495566502462554</v>
      </c>
      <c r="C427" s="30">
        <f t="shared" si="26"/>
        <v>0.10203263733587344</v>
      </c>
      <c r="D427" s="30">
        <f t="shared" si="24"/>
        <v>1.0006034645617099</v>
      </c>
      <c r="E427" s="30">
        <f t="shared" si="25"/>
        <v>0.50180588057581543</v>
      </c>
    </row>
    <row r="428" spans="2:5" ht="13.95" customHeight="1" x14ac:dyDescent="0.3">
      <c r="B428" s="29">
        <f t="shared" si="27"/>
        <v>4.4595566502462551</v>
      </c>
      <c r="C428" s="30">
        <f t="shared" si="26"/>
        <v>0.10180384186282963</v>
      </c>
      <c r="D428" s="30">
        <f t="shared" si="24"/>
        <v>0.99835973599621131</v>
      </c>
      <c r="E428" s="30">
        <f t="shared" si="25"/>
        <v>0.50293364659841022</v>
      </c>
    </row>
    <row r="429" spans="2:5" ht="13.95" customHeight="1" x14ac:dyDescent="0.3">
      <c r="B429" s="29">
        <f t="shared" si="27"/>
        <v>4.4695566502462549</v>
      </c>
      <c r="C429" s="30">
        <f t="shared" si="26"/>
        <v>0.10157607018472098</v>
      </c>
      <c r="D429" s="30">
        <f t="shared" si="24"/>
        <v>0.99612604748050315</v>
      </c>
      <c r="E429" s="30">
        <f t="shared" si="25"/>
        <v>0.5040614126210049</v>
      </c>
    </row>
    <row r="430" spans="2:5" ht="13.95" customHeight="1" x14ac:dyDescent="0.3">
      <c r="B430" s="29">
        <f t="shared" si="27"/>
        <v>4.4795566502462547</v>
      </c>
      <c r="C430" s="30">
        <f t="shared" si="26"/>
        <v>0.1013493154450993</v>
      </c>
      <c r="D430" s="30">
        <f t="shared" si="24"/>
        <v>0.99390233177545528</v>
      </c>
      <c r="E430" s="30">
        <f t="shared" si="25"/>
        <v>0.50518917864359969</v>
      </c>
    </row>
    <row r="431" spans="2:5" ht="13.95" customHeight="1" x14ac:dyDescent="0.3">
      <c r="B431" s="29">
        <f t="shared" si="27"/>
        <v>4.4895566502462545</v>
      </c>
      <c r="C431" s="30">
        <f t="shared" si="26"/>
        <v>0.10112357084860436</v>
      </c>
      <c r="D431" s="30">
        <f t="shared" si="24"/>
        <v>0.99168852224100834</v>
      </c>
      <c r="E431" s="30">
        <f t="shared" si="25"/>
        <v>0.50631694466619426</v>
      </c>
    </row>
    <row r="432" spans="2:5" ht="13.95" customHeight="1" x14ac:dyDescent="0.3">
      <c r="B432" s="29">
        <f t="shared" si="27"/>
        <v>4.4995566502462543</v>
      </c>
      <c r="C432" s="30">
        <f t="shared" si="26"/>
        <v>0.10089882966028514</v>
      </c>
      <c r="D432" s="30">
        <f t="shared" si="24"/>
        <v>0.98948455282951819</v>
      </c>
      <c r="E432" s="30">
        <f t="shared" si="25"/>
        <v>0.50744471068878905</v>
      </c>
    </row>
    <row r="433" spans="2:5" ht="13.95" customHeight="1" x14ac:dyDescent="0.3">
      <c r="B433" s="29">
        <f t="shared" si="27"/>
        <v>4.5095566502462541</v>
      </c>
      <c r="C433" s="30">
        <f t="shared" si="26"/>
        <v>0.10067508520492993</v>
      </c>
      <c r="D433" s="30">
        <f t="shared" si="24"/>
        <v>0.9872903580791863</v>
      </c>
      <c r="E433" s="30">
        <f t="shared" si="25"/>
        <v>0.50857247671138384</v>
      </c>
    </row>
    <row r="434" spans="2:5" ht="13.95" customHeight="1" x14ac:dyDescent="0.3">
      <c r="B434" s="29">
        <f t="shared" si="27"/>
        <v>4.5195566502462539</v>
      </c>
      <c r="C434" s="30">
        <f t="shared" si="26"/>
        <v>0.1004523308664055</v>
      </c>
      <c r="D434" s="30">
        <f t="shared" si="24"/>
        <v>0.98510587310757869</v>
      </c>
      <c r="E434" s="30">
        <f t="shared" si="25"/>
        <v>0.5097002427339784</v>
      </c>
    </row>
    <row r="435" spans="2:5" ht="13.95" customHeight="1" x14ac:dyDescent="0.3">
      <c r="B435" s="29">
        <f t="shared" si="27"/>
        <v>4.5295566502462536</v>
      </c>
      <c r="C435" s="30">
        <f t="shared" si="26"/>
        <v>0.10023056008700496</v>
      </c>
      <c r="D435" s="30">
        <f t="shared" si="24"/>
        <v>0.98293103360523137</v>
      </c>
      <c r="E435" s="30">
        <f t="shared" si="25"/>
        <v>0.51082800875657308</v>
      </c>
    </row>
    <row r="436" spans="2:5" ht="13.95" customHeight="1" x14ac:dyDescent="0.3">
      <c r="B436" s="29">
        <f t="shared" si="27"/>
        <v>4.5395566502462534</v>
      </c>
      <c r="C436" s="30">
        <f t="shared" si="26"/>
        <v>0.10000976636680418</v>
      </c>
      <c r="D436" s="30">
        <f t="shared" si="24"/>
        <v>0.98076577582933855</v>
      </c>
      <c r="E436" s="30">
        <f t="shared" si="25"/>
        <v>0.51195577477916798</v>
      </c>
    </row>
    <row r="437" spans="2:5" ht="13.95" customHeight="1" x14ac:dyDescent="0.3">
      <c r="B437" s="29">
        <f t="shared" si="27"/>
        <v>4.5495566502462532</v>
      </c>
      <c r="C437" s="30">
        <f t="shared" si="26"/>
        <v>9.9789943263026828E-2</v>
      </c>
      <c r="D437" s="30">
        <f t="shared" si="24"/>
        <v>0.9786100365975251</v>
      </c>
      <c r="E437" s="30">
        <f t="shared" si="25"/>
        <v>0.51308354080176255</v>
      </c>
    </row>
    <row r="438" spans="2:5" ht="13.95" customHeight="1" x14ac:dyDescent="0.3">
      <c r="B438" s="29">
        <f t="shared" si="27"/>
        <v>4.559556650246253</v>
      </c>
      <c r="C438" s="30">
        <f t="shared" si="26"/>
        <v>9.9571084389417627E-2</v>
      </c>
      <c r="D438" s="30">
        <f t="shared" si="24"/>
        <v>0.97646375328170176</v>
      </c>
      <c r="E438" s="30">
        <f t="shared" si="25"/>
        <v>0.51421130682435734</v>
      </c>
    </row>
    <row r="439" spans="2:5" ht="13.95" customHeight="1" x14ac:dyDescent="0.3">
      <c r="B439" s="29">
        <f t="shared" si="27"/>
        <v>4.5695566502462528</v>
      </c>
      <c r="C439" s="30">
        <f t="shared" si="26"/>
        <v>9.9353183415623922E-2</v>
      </c>
      <c r="D439" s="30">
        <f t="shared" si="24"/>
        <v>0.97432686380199907</v>
      </c>
      <c r="E439" s="30">
        <f t="shared" si="25"/>
        <v>0.51533907284695202</v>
      </c>
    </row>
    <row r="440" spans="2:5" ht="13.95" customHeight="1" x14ac:dyDescent="0.3">
      <c r="B440" s="29">
        <f t="shared" si="27"/>
        <v>4.5795566502462526</v>
      </c>
      <c r="C440" s="30">
        <f t="shared" si="26"/>
        <v>9.9136234066585352E-2</v>
      </c>
      <c r="D440" s="30">
        <f t="shared" si="24"/>
        <v>0.97219930662078247</v>
      </c>
      <c r="E440" s="30">
        <f t="shared" si="25"/>
        <v>0.5164668388695467</v>
      </c>
    </row>
    <row r="441" spans="2:5" ht="13.95" customHeight="1" x14ac:dyDescent="0.3">
      <c r="B441" s="29">
        <f t="shared" si="27"/>
        <v>4.5895566502462524</v>
      </c>
      <c r="C441" s="30">
        <f t="shared" si="26"/>
        <v>9.8920230121931421E-2</v>
      </c>
      <c r="D441" s="30">
        <f t="shared" si="24"/>
        <v>0.97008102073674485</v>
      </c>
      <c r="E441" s="30">
        <f t="shared" si="25"/>
        <v>0.51759460489214137</v>
      </c>
    </row>
    <row r="442" spans="2:5" ht="13.95" customHeight="1" x14ac:dyDescent="0.3">
      <c r="B442" s="29">
        <f t="shared" si="27"/>
        <v>4.5995566502462522</v>
      </c>
      <c r="C442" s="30">
        <f t="shared" si="26"/>
        <v>9.8705165415387083E-2</v>
      </c>
      <c r="D442" s="30">
        <f t="shared" si="24"/>
        <v>0.96797194567907641</v>
      </c>
      <c r="E442" s="30">
        <f t="shared" si="25"/>
        <v>0.51872237091473605</v>
      </c>
    </row>
    <row r="443" spans="2:5" ht="13.95" customHeight="1" x14ac:dyDescent="0.3">
      <c r="B443" s="29">
        <f t="shared" si="27"/>
        <v>4.6095566502462519</v>
      </c>
      <c r="C443" s="30">
        <f t="shared" si="26"/>
        <v>9.8491033834185851E-2</v>
      </c>
      <c r="D443" s="30">
        <f t="shared" si="24"/>
        <v>0.96587202150171036</v>
      </c>
      <c r="E443" s="30">
        <f t="shared" si="25"/>
        <v>0.51985013693733073</v>
      </c>
    </row>
    <row r="444" spans="2:5" ht="13.95" customHeight="1" x14ac:dyDescent="0.3">
      <c r="B444" s="29">
        <f t="shared" si="27"/>
        <v>4.6195566502462517</v>
      </c>
      <c r="C444" s="30">
        <f t="shared" si="26"/>
        <v>9.8277829318490759E-2</v>
      </c>
      <c r="D444" s="30">
        <f t="shared" si="24"/>
        <v>0.96378118877764329</v>
      </c>
      <c r="E444" s="30">
        <f t="shared" si="25"/>
        <v>0.52097790295992552</v>
      </c>
    </row>
    <row r="445" spans="2:5" ht="13.95" customHeight="1" x14ac:dyDescent="0.3">
      <c r="B445" s="29">
        <f t="shared" si="27"/>
        <v>4.6295566502462515</v>
      </c>
      <c r="C445" s="30">
        <f t="shared" si="26"/>
        <v>9.8065545860822598E-2</v>
      </c>
      <c r="D445" s="30">
        <f t="shared" si="24"/>
        <v>0.96169938859332893</v>
      </c>
      <c r="E445" s="30">
        <f t="shared" si="25"/>
        <v>0.52210566898252031</v>
      </c>
    </row>
    <row r="446" spans="2:5" ht="13.95" customHeight="1" x14ac:dyDescent="0.3">
      <c r="B446" s="29">
        <f t="shared" si="27"/>
        <v>4.6395566502462513</v>
      </c>
      <c r="C446" s="30">
        <f t="shared" si="26"/>
        <v>9.7854177505495771E-2</v>
      </c>
      <c r="D446" s="30">
        <f t="shared" si="24"/>
        <v>0.95962656254314527</v>
      </c>
      <c r="E446" s="30">
        <f t="shared" si="25"/>
        <v>0.52323343500511499</v>
      </c>
    </row>
    <row r="447" spans="2:5" ht="13.95" customHeight="1" x14ac:dyDescent="0.3">
      <c r="B447" s="29">
        <f t="shared" si="27"/>
        <v>4.6495566502462511</v>
      </c>
      <c r="C447" s="30">
        <f t="shared" si="26"/>
        <v>9.7643718348061237E-2</v>
      </c>
      <c r="D447" s="30">
        <f t="shared" si="24"/>
        <v>0.95756265272393204</v>
      </c>
      <c r="E447" s="30">
        <f t="shared" si="25"/>
        <v>0.52436120102770967</v>
      </c>
    </row>
    <row r="448" spans="2:5" ht="13.95" customHeight="1" x14ac:dyDescent="0.3">
      <c r="B448" s="29">
        <f t="shared" si="27"/>
        <v>4.6595566502462509</v>
      </c>
      <c r="C448" s="30">
        <f t="shared" si="26"/>
        <v>9.7434162534756771E-2</v>
      </c>
      <c r="D448" s="30">
        <f t="shared" si="24"/>
        <v>0.95550760172959914</v>
      </c>
      <c r="E448" s="30">
        <f t="shared" si="25"/>
        <v>0.52548896705030435</v>
      </c>
    </row>
    <row r="449" spans="2:5" ht="13.95" customHeight="1" x14ac:dyDescent="0.3">
      <c r="B449" s="29">
        <f t="shared" si="27"/>
        <v>4.6695566502462507</v>
      </c>
      <c r="C449" s="30">
        <f t="shared" si="26"/>
        <v>9.7225504261964177E-2</v>
      </c>
      <c r="D449" s="30">
        <f t="shared" si="24"/>
        <v>0.95346135264580401</v>
      </c>
      <c r="E449" s="30">
        <f t="shared" si="25"/>
        <v>0.52661673307289891</v>
      </c>
    </row>
    <row r="450" spans="2:5" ht="13.95" customHeight="1" x14ac:dyDescent="0.3">
      <c r="B450" s="29">
        <f t="shared" si="27"/>
        <v>4.6795566502462504</v>
      </c>
      <c r="C450" s="30">
        <f t="shared" si="26"/>
        <v>9.7017737775673546E-2</v>
      </c>
      <c r="D450" s="30">
        <f t="shared" si="24"/>
        <v>0.95142384904469768</v>
      </c>
      <c r="E450" s="30">
        <f t="shared" si="25"/>
        <v>0.5277444990954937</v>
      </c>
    </row>
    <row r="451" spans="2:5" ht="13.95" customHeight="1" x14ac:dyDescent="0.3">
      <c r="B451" s="29">
        <f t="shared" si="27"/>
        <v>4.6895566502462502</v>
      </c>
      <c r="C451" s="30">
        <f t="shared" si="26"/>
        <v>9.6810857370954309E-2</v>
      </c>
      <c r="D451" s="30">
        <f t="shared" si="24"/>
        <v>0.94939503497973754</v>
      </c>
      <c r="E451" s="30">
        <f t="shared" si="25"/>
        <v>0.52887226511808849</v>
      </c>
    </row>
    <row r="452" spans="2:5" ht="13.95" customHeight="1" x14ac:dyDescent="0.3">
      <c r="B452" s="29">
        <f t="shared" si="27"/>
        <v>4.69955665024625</v>
      </c>
      <c r="C452" s="30">
        <f t="shared" si="26"/>
        <v>9.6604857391433097E-2</v>
      </c>
      <c r="D452" s="30">
        <f t="shared" si="24"/>
        <v>0.94737485498056684</v>
      </c>
      <c r="E452" s="30">
        <f t="shared" si="25"/>
        <v>0.53000003114068317</v>
      </c>
    </row>
    <row r="453" spans="2:5" ht="13.95" customHeight="1" x14ac:dyDescent="0.3">
      <c r="B453" s="29">
        <f t="shared" si="27"/>
        <v>4.7095566502462498</v>
      </c>
      <c r="C453" s="30">
        <f t="shared" si="26"/>
        <v>9.6399732228778179E-2</v>
      </c>
      <c r="D453" s="30">
        <f t="shared" si="24"/>
        <v>0.94536325404795885</v>
      </c>
      <c r="E453" s="30">
        <f t="shared" si="25"/>
        <v>0.53112779716327785</v>
      </c>
    </row>
    <row r="454" spans="2:5" ht="13.95" customHeight="1" x14ac:dyDescent="0.3">
      <c r="B454" s="29">
        <f t="shared" si="27"/>
        <v>4.7195566502462496</v>
      </c>
      <c r="C454" s="30">
        <f t="shared" si="26"/>
        <v>9.619547632219054E-2</v>
      </c>
      <c r="D454" s="30">
        <f t="shared" si="24"/>
        <v>0.94336017764882585</v>
      </c>
      <c r="E454" s="30">
        <f t="shared" si="25"/>
        <v>0.53225556318587264</v>
      </c>
    </row>
    <row r="455" spans="2:5" ht="13.95" customHeight="1" x14ac:dyDescent="0.3">
      <c r="B455" s="29">
        <f t="shared" si="27"/>
        <v>4.7295566502462494</v>
      </c>
      <c r="C455" s="30">
        <f t="shared" si="26"/>
        <v>9.5992084157901364E-2</v>
      </c>
      <c r="D455" s="30">
        <f t="shared" si="24"/>
        <v>0.9413655717112912</v>
      </c>
      <c r="E455" s="30">
        <f t="shared" si="25"/>
        <v>0.53338332920846732</v>
      </c>
    </row>
    <row r="456" spans="2:5" ht="13.95" customHeight="1" x14ac:dyDescent="0.3">
      <c r="B456" s="29">
        <f t="shared" si="27"/>
        <v>4.7395566502462492</v>
      </c>
      <c r="C456" s="30">
        <f t="shared" si="26"/>
        <v>9.5789550268675847E-2</v>
      </c>
      <c r="D456" s="30">
        <f t="shared" si="24"/>
        <v>0.93937938261982334</v>
      </c>
      <c r="E456" s="30">
        <f t="shared" si="25"/>
        <v>0.53451109523106188</v>
      </c>
    </row>
    <row r="457" spans="2:5" ht="13.95" customHeight="1" x14ac:dyDescent="0.3">
      <c r="B457" s="29">
        <f t="shared" si="27"/>
        <v>4.749556650246249</v>
      </c>
      <c r="C457" s="30">
        <f t="shared" si="26"/>
        <v>9.5587869233323408E-2</v>
      </c>
      <c r="D457" s="30">
        <f t="shared" ref="D457:D520" si="28">C457*9.8067</f>
        <v>0.93740155721043261</v>
      </c>
      <c r="E457" s="30">
        <f t="shared" ref="E457:E520" si="29">((B457^2)/(4*PI()^2))*D457</f>
        <v>0.53563886125365667</v>
      </c>
    </row>
    <row r="458" spans="2:5" ht="13.95" customHeight="1" x14ac:dyDescent="0.3">
      <c r="B458" s="29">
        <f t="shared" si="27"/>
        <v>4.7595566502462487</v>
      </c>
      <c r="C458" s="30">
        <f t="shared" si="26"/>
        <v>9.5387035676213885E-2</v>
      </c>
      <c r="D458" s="30">
        <f t="shared" si="28"/>
        <v>0.93543204276592662</v>
      </c>
      <c r="E458" s="30">
        <f t="shared" si="29"/>
        <v>0.53676662727625135</v>
      </c>
    </row>
    <row r="459" spans="2:5" ht="13.95" customHeight="1" x14ac:dyDescent="0.3">
      <c r="B459" s="29">
        <f t="shared" si="27"/>
        <v>4.7695566502462485</v>
      </c>
      <c r="C459" s="30">
        <f t="shared" si="26"/>
        <v>9.5187044266800011E-2</v>
      </c>
      <c r="D459" s="30">
        <f t="shared" si="28"/>
        <v>0.93347078701122765</v>
      </c>
      <c r="E459" s="30">
        <f t="shared" si="29"/>
        <v>0.53789439329884614</v>
      </c>
    </row>
    <row r="460" spans="2:5" ht="13.95" customHeight="1" x14ac:dyDescent="0.3">
      <c r="B460" s="29">
        <f t="shared" si="27"/>
        <v>4.7795566502462483</v>
      </c>
      <c r="C460" s="30">
        <f t="shared" si="26"/>
        <v>9.4987889719145693E-2</v>
      </c>
      <c r="D460" s="30">
        <f t="shared" si="28"/>
        <v>0.93151773810874605</v>
      </c>
      <c r="E460" s="30">
        <f t="shared" si="29"/>
        <v>0.53902215932144093</v>
      </c>
    </row>
    <row r="461" spans="2:5" ht="13.95" customHeight="1" x14ac:dyDescent="0.3">
      <c r="B461" s="29">
        <f t="shared" si="27"/>
        <v>4.7895566502462481</v>
      </c>
      <c r="C461" s="30">
        <f t="shared" ref="C461:C524" si="30">IF(B461&lt;6,$C$5/B461,6*$C$5/B461^2)</f>
        <v>9.4789566791460389E-2</v>
      </c>
      <c r="D461" s="30">
        <f t="shared" si="28"/>
        <v>0.92957284465381451</v>
      </c>
      <c r="E461" s="30">
        <f t="shared" si="29"/>
        <v>0.54014992534403561</v>
      </c>
    </row>
    <row r="462" spans="2:5" ht="13.95" customHeight="1" x14ac:dyDescent="0.3">
      <c r="B462" s="29">
        <f t="shared" ref="B462:B525" si="31">B461+0.01</f>
        <v>4.7995566502462479</v>
      </c>
      <c r="C462" s="30">
        <f t="shared" si="30"/>
        <v>9.4592070285639179E-2</v>
      </c>
      <c r="D462" s="30">
        <f t="shared" si="28"/>
        <v>0.92763605567017771</v>
      </c>
      <c r="E462" s="30">
        <f t="shared" si="29"/>
        <v>0.5412776913666304</v>
      </c>
    </row>
    <row r="463" spans="2:5" ht="13.95" customHeight="1" x14ac:dyDescent="0.3">
      <c r="B463" s="29">
        <f t="shared" si="31"/>
        <v>4.8095566502462477</v>
      </c>
      <c r="C463" s="30">
        <f t="shared" si="30"/>
        <v>9.4395395046808606E-2</v>
      </c>
      <c r="D463" s="30">
        <f t="shared" si="28"/>
        <v>0.92570732060553784</v>
      </c>
      <c r="E463" s="30">
        <f t="shared" si="29"/>
        <v>0.54240545738922497</v>
      </c>
    </row>
    <row r="464" spans="2:5" ht="13.95" customHeight="1" x14ac:dyDescent="0.3">
      <c r="B464" s="29">
        <f t="shared" si="31"/>
        <v>4.8195566502462475</v>
      </c>
      <c r="C464" s="30">
        <f t="shared" si="30"/>
        <v>9.4199535962878167E-2</v>
      </c>
      <c r="D464" s="30">
        <f t="shared" si="28"/>
        <v>0.92378658932715729</v>
      </c>
      <c r="E464" s="30">
        <f t="shared" si="29"/>
        <v>0.54353322341181964</v>
      </c>
    </row>
    <row r="465" spans="2:5" ht="13.95" customHeight="1" x14ac:dyDescent="0.3">
      <c r="B465" s="29">
        <f t="shared" si="31"/>
        <v>4.8295566502462473</v>
      </c>
      <c r="C465" s="30">
        <f t="shared" si="30"/>
        <v>9.4004487964097425E-2</v>
      </c>
      <c r="D465" s="30">
        <f t="shared" si="28"/>
        <v>0.92187381211751418</v>
      </c>
      <c r="E465" s="30">
        <f t="shared" si="29"/>
        <v>0.54466098943441443</v>
      </c>
    </row>
    <row r="466" spans="2:5" ht="13.95" customHeight="1" x14ac:dyDescent="0.3">
      <c r="B466" s="29">
        <f t="shared" si="31"/>
        <v>4.839556650246247</v>
      </c>
      <c r="C466" s="30">
        <f t="shared" si="30"/>
        <v>9.3810246022618518E-2</v>
      </c>
      <c r="D466" s="30">
        <f t="shared" si="28"/>
        <v>0.91996893967001292</v>
      </c>
      <c r="E466" s="30">
        <f t="shared" si="29"/>
        <v>0.545788755457009</v>
      </c>
    </row>
    <row r="467" spans="2:5" ht="13.95" customHeight="1" x14ac:dyDescent="0.3">
      <c r="B467" s="29">
        <f t="shared" si="31"/>
        <v>4.8495566502462468</v>
      </c>
      <c r="C467" s="30">
        <f t="shared" si="30"/>
        <v>9.3616805152064192E-2</v>
      </c>
      <c r="D467" s="30">
        <f t="shared" si="28"/>
        <v>0.91807192308474783</v>
      </c>
      <c r="E467" s="30">
        <f t="shared" si="29"/>
        <v>0.54691652147960379</v>
      </c>
    </row>
    <row r="468" spans="2:5" ht="13.95" customHeight="1" x14ac:dyDescent="0.3">
      <c r="B468" s="29">
        <f t="shared" si="31"/>
        <v>4.8595566502462466</v>
      </c>
      <c r="C468" s="30">
        <f t="shared" si="30"/>
        <v>9.3424160407101053E-2</v>
      </c>
      <c r="D468" s="30">
        <f t="shared" si="28"/>
        <v>0.91618271386431782</v>
      </c>
      <c r="E468" s="30">
        <f t="shared" si="29"/>
        <v>0.54804428750219847</v>
      </c>
    </row>
    <row r="469" spans="2:5" ht="13.95" customHeight="1" x14ac:dyDescent="0.3">
      <c r="B469" s="29">
        <f t="shared" si="31"/>
        <v>4.8695566502462464</v>
      </c>
      <c r="C469" s="30">
        <f t="shared" si="30"/>
        <v>9.3232306883018173E-2</v>
      </c>
      <c r="D469" s="30">
        <f t="shared" si="28"/>
        <v>0.91430126390969424</v>
      </c>
      <c r="E469" s="30">
        <f t="shared" si="29"/>
        <v>0.54917205352479326</v>
      </c>
    </row>
    <row r="470" spans="2:5" ht="13.95" customHeight="1" x14ac:dyDescent="0.3">
      <c r="B470" s="29">
        <f t="shared" si="31"/>
        <v>4.8795566502462462</v>
      </c>
      <c r="C470" s="30">
        <f t="shared" si="30"/>
        <v>9.3041239715310808E-2</v>
      </c>
      <c r="D470" s="30">
        <f t="shared" si="28"/>
        <v>0.91242752551613848</v>
      </c>
      <c r="E470" s="30">
        <f t="shared" si="29"/>
        <v>0.55029981954738794</v>
      </c>
    </row>
    <row r="471" spans="2:5" ht="13.95" customHeight="1" x14ac:dyDescent="0.3">
      <c r="B471" s="29">
        <f t="shared" si="31"/>
        <v>4.889556650246246</v>
      </c>
      <c r="C471" s="30">
        <f t="shared" si="30"/>
        <v>9.2850954079269299E-2</v>
      </c>
      <c r="D471" s="30">
        <f t="shared" si="28"/>
        <v>0.91056145136917022</v>
      </c>
      <c r="E471" s="30">
        <f t="shared" si="29"/>
        <v>0.55142758556998261</v>
      </c>
    </row>
    <row r="472" spans="2:5" ht="13.95" customHeight="1" x14ac:dyDescent="0.3">
      <c r="B472" s="29">
        <f t="shared" si="31"/>
        <v>4.8995566502462458</v>
      </c>
      <c r="C472" s="30">
        <f t="shared" si="30"/>
        <v>9.2661445189572922E-2</v>
      </c>
      <c r="D472" s="30">
        <f t="shared" si="28"/>
        <v>0.90870299454058467</v>
      </c>
      <c r="E472" s="30">
        <f t="shared" si="29"/>
        <v>0.55255535159257729</v>
      </c>
    </row>
    <row r="473" spans="2:5" ht="13.95" customHeight="1" x14ac:dyDescent="0.3">
      <c r="B473" s="29">
        <f t="shared" si="31"/>
        <v>4.9095566502462455</v>
      </c>
      <c r="C473" s="30">
        <f t="shared" si="30"/>
        <v>9.2472708299888753E-2</v>
      </c>
      <c r="D473" s="30">
        <f t="shared" si="28"/>
        <v>0.90685210848451903</v>
      </c>
      <c r="E473" s="30">
        <f t="shared" si="29"/>
        <v>0.55368311761517208</v>
      </c>
    </row>
    <row r="474" spans="2:5" ht="13.95" customHeight="1" x14ac:dyDescent="0.3">
      <c r="B474" s="29">
        <f t="shared" si="31"/>
        <v>4.9195566502462453</v>
      </c>
      <c r="C474" s="30">
        <f t="shared" si="30"/>
        <v>9.2284738702475416E-2</v>
      </c>
      <c r="D474" s="30">
        <f t="shared" si="28"/>
        <v>0.9050087470335656</v>
      </c>
      <c r="E474" s="30">
        <f t="shared" si="29"/>
        <v>0.55481088363776676</v>
      </c>
    </row>
    <row r="475" spans="2:5" ht="13.95" customHeight="1" x14ac:dyDescent="0.3">
      <c r="B475" s="29">
        <f t="shared" si="31"/>
        <v>4.9295566502462451</v>
      </c>
      <c r="C475" s="30">
        <f t="shared" si="30"/>
        <v>9.2097531727791671E-2</v>
      </c>
      <c r="D475" s="30">
        <f t="shared" si="28"/>
        <v>0.90317286439493449</v>
      </c>
      <c r="E475" s="30">
        <f t="shared" si="29"/>
        <v>0.55593864966036133</v>
      </c>
    </row>
    <row r="476" spans="2:5" ht="13.95" customHeight="1" x14ac:dyDescent="0.3">
      <c r="B476" s="29">
        <f t="shared" si="31"/>
        <v>4.9395566502462449</v>
      </c>
      <c r="C476" s="30">
        <f t="shared" si="30"/>
        <v>9.1911082744109709E-2</v>
      </c>
      <c r="D476" s="30">
        <f t="shared" si="28"/>
        <v>0.90134441514666064</v>
      </c>
      <c r="E476" s="30">
        <f t="shared" si="29"/>
        <v>0.55706641568295623</v>
      </c>
    </row>
    <row r="477" spans="2:5" ht="13.95" customHeight="1" x14ac:dyDescent="0.3">
      <c r="B477" s="29">
        <f t="shared" si="31"/>
        <v>4.9495566502462447</v>
      </c>
      <c r="C477" s="30">
        <f t="shared" si="30"/>
        <v>9.1725387157133173E-2</v>
      </c>
      <c r="D477" s="30">
        <f t="shared" si="28"/>
        <v>0.89952335423385787</v>
      </c>
      <c r="E477" s="30">
        <f t="shared" si="29"/>
        <v>0.55819418170555091</v>
      </c>
    </row>
    <row r="478" spans="2:5" ht="13.95" customHeight="1" x14ac:dyDescent="0.3">
      <c r="B478" s="29">
        <f t="shared" si="31"/>
        <v>4.9595566502462445</v>
      </c>
      <c r="C478" s="30">
        <f t="shared" si="30"/>
        <v>9.1540440409619811E-2</v>
      </c>
      <c r="D478" s="30">
        <f t="shared" si="28"/>
        <v>0.89770963696501849</v>
      </c>
      <c r="E478" s="30">
        <f t="shared" si="29"/>
        <v>0.55932194772814547</v>
      </c>
    </row>
    <row r="479" spans="2:5" ht="13.95" customHeight="1" x14ac:dyDescent="0.3">
      <c r="B479" s="29">
        <f t="shared" si="31"/>
        <v>4.9695566502462443</v>
      </c>
      <c r="C479" s="30">
        <f t="shared" si="30"/>
        <v>9.1356237981008642E-2</v>
      </c>
      <c r="D479" s="30">
        <f t="shared" si="28"/>
        <v>0.89590321900835734</v>
      </c>
      <c r="E479" s="30">
        <f t="shared" si="29"/>
        <v>0.56044971375074026</v>
      </c>
    </row>
    <row r="480" spans="2:5" ht="13.95" customHeight="1" x14ac:dyDescent="0.3">
      <c r="B480" s="29">
        <f t="shared" si="31"/>
        <v>4.9795566502462441</v>
      </c>
      <c r="C480" s="30">
        <f t="shared" si="30"/>
        <v>9.1172775387051624E-2</v>
      </c>
      <c r="D480" s="30">
        <f t="shared" si="28"/>
        <v>0.89410405638819912</v>
      </c>
      <c r="E480" s="30">
        <f t="shared" si="29"/>
        <v>0.56157747977333494</v>
      </c>
    </row>
    <row r="481" spans="2:5" ht="13.95" customHeight="1" x14ac:dyDescent="0.3">
      <c r="B481" s="29">
        <f t="shared" si="31"/>
        <v>4.9895566502462438</v>
      </c>
      <c r="C481" s="30">
        <f t="shared" si="30"/>
        <v>9.099004817944982E-2</v>
      </c>
      <c r="D481" s="30">
        <f t="shared" si="28"/>
        <v>0.89231210548141049</v>
      </c>
      <c r="E481" s="30">
        <f t="shared" si="29"/>
        <v>0.56270524579592973</v>
      </c>
    </row>
    <row r="482" spans="2:5" ht="13.95" customHeight="1" x14ac:dyDescent="0.3">
      <c r="B482" s="29">
        <f t="shared" si="31"/>
        <v>4.9995566502462436</v>
      </c>
      <c r="C482" s="30">
        <f t="shared" si="30"/>
        <v>9.0808051945493823E-2</v>
      </c>
      <c r="D482" s="30">
        <f t="shared" si="28"/>
        <v>0.89052732301387416</v>
      </c>
      <c r="E482" s="30">
        <f t="shared" si="29"/>
        <v>0.56383301181852441</v>
      </c>
    </row>
    <row r="483" spans="2:5" ht="13.95" customHeight="1" x14ac:dyDescent="0.3">
      <c r="B483" s="29">
        <f t="shared" si="31"/>
        <v>5.0095566502462434</v>
      </c>
      <c r="C483" s="30">
        <f t="shared" si="30"/>
        <v>9.0626782307708556E-2</v>
      </c>
      <c r="D483" s="30">
        <f t="shared" si="28"/>
        <v>0.88874966605700545</v>
      </c>
      <c r="E483" s="30">
        <f t="shared" si="29"/>
        <v>0.56496077784111898</v>
      </c>
    </row>
    <row r="484" spans="2:5" ht="13.95" customHeight="1" x14ac:dyDescent="0.3">
      <c r="B484" s="29">
        <f t="shared" si="31"/>
        <v>5.0195566502462432</v>
      </c>
      <c r="C484" s="30">
        <f t="shared" si="30"/>
        <v>9.0446234923502303E-2</v>
      </c>
      <c r="D484" s="30">
        <f t="shared" si="28"/>
        <v>0.88697909202431002</v>
      </c>
      <c r="E484" s="30">
        <f t="shared" si="29"/>
        <v>0.56608854386371388</v>
      </c>
    </row>
    <row r="485" spans="2:5" ht="13.95" customHeight="1" x14ac:dyDescent="0.3">
      <c r="B485" s="29">
        <f t="shared" si="31"/>
        <v>5.029556650246243</v>
      </c>
      <c r="C485" s="30">
        <f t="shared" si="30"/>
        <v>9.0266405484819928E-2</v>
      </c>
      <c r="D485" s="30">
        <f t="shared" si="28"/>
        <v>0.88521555866798352</v>
      </c>
      <c r="E485" s="30">
        <f t="shared" si="29"/>
        <v>0.56721630988630845</v>
      </c>
    </row>
    <row r="486" spans="2:5" ht="13.95" customHeight="1" x14ac:dyDescent="0.3">
      <c r="B486" s="29">
        <f t="shared" si="31"/>
        <v>5.0395566502462428</v>
      </c>
      <c r="C486" s="30">
        <f t="shared" si="30"/>
        <v>9.0087289717800209E-2</v>
      </c>
      <c r="D486" s="30">
        <f t="shared" si="28"/>
        <v>0.88345902407555121</v>
      </c>
      <c r="E486" s="30">
        <f t="shared" si="29"/>
        <v>0.56834407590890323</v>
      </c>
    </row>
    <row r="487" spans="2:5" ht="13.95" customHeight="1" x14ac:dyDescent="0.3">
      <c r="B487" s="29">
        <f t="shared" si="31"/>
        <v>5.0495566502462426</v>
      </c>
      <c r="C487" s="30">
        <f t="shared" si="30"/>
        <v>8.9908883382437271E-2</v>
      </c>
      <c r="D487" s="30">
        <f t="shared" si="28"/>
        <v>0.88170944666654749</v>
      </c>
      <c r="E487" s="30">
        <f t="shared" si="29"/>
        <v>0.56947184193149791</v>
      </c>
    </row>
    <row r="488" spans="2:5" ht="13.95" customHeight="1" x14ac:dyDescent="0.3">
      <c r="B488" s="29">
        <f t="shared" si="31"/>
        <v>5.0595566502462423</v>
      </c>
      <c r="C488" s="30">
        <f t="shared" si="30"/>
        <v>8.973118227224601E-2</v>
      </c>
      <c r="D488" s="30">
        <f t="shared" si="28"/>
        <v>0.87996678518923488</v>
      </c>
      <c r="E488" s="30">
        <f t="shared" si="29"/>
        <v>0.57059960795409259</v>
      </c>
    </row>
    <row r="489" spans="2:5" ht="13.95" customHeight="1" x14ac:dyDescent="0.3">
      <c r="B489" s="29">
        <f t="shared" si="31"/>
        <v>5.0695566502462421</v>
      </c>
      <c r="C489" s="30">
        <f t="shared" si="30"/>
        <v>8.9554182213931466E-2</v>
      </c>
      <c r="D489" s="30">
        <f t="shared" si="28"/>
        <v>0.87823099871736166</v>
      </c>
      <c r="E489" s="30">
        <f t="shared" si="29"/>
        <v>0.57172737397668738</v>
      </c>
    </row>
    <row r="490" spans="2:5" ht="13.95" customHeight="1" x14ac:dyDescent="0.3">
      <c r="B490" s="29">
        <f t="shared" si="31"/>
        <v>5.0795566502462419</v>
      </c>
      <c r="C490" s="30">
        <f t="shared" si="30"/>
        <v>8.9377879067062169E-2</v>
      </c>
      <c r="D490" s="30">
        <f t="shared" si="28"/>
        <v>0.87650204664695852</v>
      </c>
      <c r="E490" s="30">
        <f t="shared" si="29"/>
        <v>0.57285513999928206</v>
      </c>
    </row>
    <row r="491" spans="2:5" ht="13.95" customHeight="1" x14ac:dyDescent="0.3">
      <c r="B491" s="29">
        <f t="shared" si="31"/>
        <v>5.0895566502462417</v>
      </c>
      <c r="C491" s="30">
        <f t="shared" si="30"/>
        <v>8.920226872374723E-2</v>
      </c>
      <c r="D491" s="30">
        <f t="shared" si="28"/>
        <v>0.87477988869317191</v>
      </c>
      <c r="E491" s="30">
        <f t="shared" si="29"/>
        <v>0.57398290602187685</v>
      </c>
    </row>
    <row r="492" spans="2:5" ht="13.95" customHeight="1" x14ac:dyDescent="0.3">
      <c r="B492" s="29">
        <f t="shared" si="31"/>
        <v>5.0995566502462415</v>
      </c>
      <c r="C492" s="30">
        <f t="shared" si="30"/>
        <v>8.9027347108317306E-2</v>
      </c>
      <c r="D492" s="30">
        <f t="shared" si="28"/>
        <v>0.87306448488713528</v>
      </c>
      <c r="E492" s="30">
        <f t="shared" si="29"/>
        <v>0.57511067204447142</v>
      </c>
    </row>
    <row r="493" spans="2:5" ht="13.95" customHeight="1" x14ac:dyDescent="0.3">
      <c r="B493" s="29">
        <f t="shared" si="31"/>
        <v>5.1095566502462413</v>
      </c>
      <c r="C493" s="30">
        <f t="shared" si="30"/>
        <v>8.8853110177009337E-2</v>
      </c>
      <c r="D493" s="30">
        <f t="shared" si="28"/>
        <v>0.87135579557287746</v>
      </c>
      <c r="E493" s="30">
        <f t="shared" si="29"/>
        <v>0.57623843806706621</v>
      </c>
    </row>
    <row r="494" spans="2:5" ht="13.95" customHeight="1" x14ac:dyDescent="0.3">
      <c r="B494" s="29">
        <f t="shared" si="31"/>
        <v>5.1195566502462411</v>
      </c>
      <c r="C494" s="30">
        <f t="shared" si="30"/>
        <v>8.8679553917654849E-2</v>
      </c>
      <c r="D494" s="30">
        <f t="shared" si="28"/>
        <v>0.86965378140426575</v>
      </c>
      <c r="E494" s="30">
        <f t="shared" si="29"/>
        <v>0.57736620408966077</v>
      </c>
    </row>
    <row r="495" spans="2:5" ht="13.95" customHeight="1" x14ac:dyDescent="0.3">
      <c r="B495" s="29">
        <f t="shared" si="31"/>
        <v>5.1295566502462409</v>
      </c>
      <c r="C495" s="30">
        <f t="shared" si="30"/>
        <v>8.8506674349372094E-2</v>
      </c>
      <c r="D495" s="30">
        <f t="shared" si="28"/>
        <v>0.86795840334198726</v>
      </c>
      <c r="E495" s="30">
        <f t="shared" si="29"/>
        <v>0.57849397011225556</v>
      </c>
    </row>
    <row r="496" spans="2:5" ht="13.95" customHeight="1" x14ac:dyDescent="0.3">
      <c r="B496" s="29">
        <f t="shared" si="31"/>
        <v>5.1395566502462406</v>
      </c>
      <c r="C496" s="30">
        <f t="shared" si="30"/>
        <v>8.8334467522261567E-2</v>
      </c>
      <c r="D496" s="30">
        <f t="shared" si="28"/>
        <v>0.8662696226505624</v>
      </c>
      <c r="E496" s="30">
        <f t="shared" si="29"/>
        <v>0.57962173613485024</v>
      </c>
    </row>
    <row r="497" spans="2:5" ht="13.95" customHeight="1" x14ac:dyDescent="0.3">
      <c r="B497" s="29">
        <f t="shared" si="31"/>
        <v>5.1495566502462404</v>
      </c>
      <c r="C497" s="30">
        <f t="shared" si="30"/>
        <v>8.8162929517105276E-2</v>
      </c>
      <c r="D497" s="30">
        <f t="shared" si="28"/>
        <v>0.86458740089539621</v>
      </c>
      <c r="E497" s="30">
        <f t="shared" si="29"/>
        <v>0.58074950215744503</v>
      </c>
    </row>
    <row r="498" spans="2:5" ht="13.95" customHeight="1" x14ac:dyDescent="0.3">
      <c r="B498" s="29">
        <f t="shared" si="31"/>
        <v>5.1595566502462402</v>
      </c>
      <c r="C498" s="30">
        <f t="shared" si="30"/>
        <v>8.7992056445069328E-2</v>
      </c>
      <c r="D498" s="30">
        <f t="shared" si="28"/>
        <v>0.86291169993986128</v>
      </c>
      <c r="E498" s="30">
        <f t="shared" si="29"/>
        <v>0.5818772681800396</v>
      </c>
    </row>
    <row r="499" spans="2:5" ht="13.95" customHeight="1" x14ac:dyDescent="0.3">
      <c r="B499" s="29">
        <f t="shared" si="31"/>
        <v>5.16955665024624</v>
      </c>
      <c r="C499" s="30">
        <f t="shared" si="30"/>
        <v>8.7821844447410161E-2</v>
      </c>
      <c r="D499" s="30">
        <f t="shared" si="28"/>
        <v>0.86124248194241715</v>
      </c>
      <c r="E499" s="30">
        <f t="shared" si="29"/>
        <v>0.58300503420263439</v>
      </c>
    </row>
    <row r="500" spans="2:5" ht="13.95" customHeight="1" x14ac:dyDescent="0.3">
      <c r="B500" s="29">
        <f t="shared" si="31"/>
        <v>5.1795566502462398</v>
      </c>
      <c r="C500" s="30">
        <f t="shared" si="30"/>
        <v>8.765228969518396E-2</v>
      </c>
      <c r="D500" s="30">
        <f t="shared" si="28"/>
        <v>0.85957970935376049</v>
      </c>
      <c r="E500" s="30">
        <f t="shared" si="29"/>
        <v>0.58413280022522918</v>
      </c>
    </row>
    <row r="501" spans="2:5" ht="13.95" customHeight="1" x14ac:dyDescent="0.3">
      <c r="B501" s="29">
        <f t="shared" si="31"/>
        <v>5.1895566502462396</v>
      </c>
      <c r="C501" s="30">
        <f t="shared" si="30"/>
        <v>8.748338838895961E-2</v>
      </c>
      <c r="D501" s="30">
        <f t="shared" si="28"/>
        <v>0.85792334491401012</v>
      </c>
      <c r="E501" s="30">
        <f t="shared" si="29"/>
        <v>0.58526056624782385</v>
      </c>
    </row>
    <row r="502" spans="2:5" ht="13.95" customHeight="1" x14ac:dyDescent="0.3">
      <c r="B502" s="29">
        <f t="shared" si="31"/>
        <v>5.1995566502462394</v>
      </c>
      <c r="C502" s="30">
        <f t="shared" si="30"/>
        <v>8.7315136758534903E-2</v>
      </c>
      <c r="D502" s="30">
        <f t="shared" si="28"/>
        <v>0.85627335164992413</v>
      </c>
      <c r="E502" s="30">
        <f t="shared" si="29"/>
        <v>0.58638833227041853</v>
      </c>
    </row>
    <row r="503" spans="2:5" ht="13.95" customHeight="1" x14ac:dyDescent="0.3">
      <c r="B503" s="29">
        <f t="shared" si="31"/>
        <v>5.2095566502462392</v>
      </c>
      <c r="C503" s="30">
        <f t="shared" si="30"/>
        <v>8.714753106265595E-2</v>
      </c>
      <c r="D503" s="30">
        <f t="shared" si="28"/>
        <v>0.85462969287214807</v>
      </c>
      <c r="E503" s="30">
        <f t="shared" si="29"/>
        <v>0.58751609829301321</v>
      </c>
    </row>
    <row r="504" spans="2:5" ht="13.95" customHeight="1" x14ac:dyDescent="0.3">
      <c r="B504" s="29">
        <f t="shared" si="31"/>
        <v>5.2195566502462389</v>
      </c>
      <c r="C504" s="30">
        <f t="shared" si="30"/>
        <v>8.698056758873994E-2</v>
      </c>
      <c r="D504" s="30">
        <f t="shared" si="28"/>
        <v>0.85299233217249593</v>
      </c>
      <c r="E504" s="30">
        <f t="shared" si="29"/>
        <v>0.588643864315608</v>
      </c>
    </row>
    <row r="505" spans="2:5" ht="13.95" customHeight="1" x14ac:dyDescent="0.3">
      <c r="B505" s="29">
        <f t="shared" si="31"/>
        <v>5.2295566502462387</v>
      </c>
      <c r="C505" s="30">
        <f t="shared" si="30"/>
        <v>8.6814242652600959E-2</v>
      </c>
      <c r="D505" s="30">
        <f t="shared" si="28"/>
        <v>0.8513612334212618</v>
      </c>
      <c r="E505" s="30">
        <f t="shared" si="29"/>
        <v>0.58977163033820268</v>
      </c>
    </row>
    <row r="506" spans="2:5" ht="13.95" customHeight="1" x14ac:dyDescent="0.3">
      <c r="B506" s="29">
        <f t="shared" si="31"/>
        <v>5.2395566502462385</v>
      </c>
      <c r="C506" s="30">
        <f t="shared" si="30"/>
        <v>8.6648552598179052E-2</v>
      </c>
      <c r="D506" s="30">
        <f t="shared" si="28"/>
        <v>0.84973636076456249</v>
      </c>
      <c r="E506" s="30">
        <f t="shared" si="29"/>
        <v>0.59089939636079736</v>
      </c>
    </row>
    <row r="507" spans="2:5" ht="13.95" customHeight="1" x14ac:dyDescent="0.3">
      <c r="B507" s="29">
        <f t="shared" si="31"/>
        <v>5.2495566502462383</v>
      </c>
      <c r="C507" s="30">
        <f t="shared" si="30"/>
        <v>8.6483493797272284E-2</v>
      </c>
      <c r="D507" s="30">
        <f t="shared" si="28"/>
        <v>0.84811767862171006</v>
      </c>
      <c r="E507" s="30">
        <f t="shared" si="29"/>
        <v>0.59202716238339204</v>
      </c>
    </row>
    <row r="508" spans="2:5" ht="13.95" customHeight="1" x14ac:dyDescent="0.3">
      <c r="B508" s="29">
        <f t="shared" si="31"/>
        <v>5.2595566502462381</v>
      </c>
      <c r="C508" s="30">
        <f t="shared" si="30"/>
        <v>8.6319062649271958E-2</v>
      </c>
      <c r="D508" s="30">
        <f t="shared" si="28"/>
        <v>0.8465051516826152</v>
      </c>
      <c r="E508" s="30">
        <f t="shared" si="29"/>
        <v>0.5931549284059866</v>
      </c>
    </row>
    <row r="509" spans="2:5" ht="13.95" customHeight="1" x14ac:dyDescent="0.3">
      <c r="B509" s="29">
        <f t="shared" si="31"/>
        <v>5.2695566502462379</v>
      </c>
      <c r="C509" s="30">
        <f t="shared" si="30"/>
        <v>8.6155255580900786E-2</v>
      </c>
      <c r="D509" s="30">
        <f t="shared" si="28"/>
        <v>0.84489874490521966</v>
      </c>
      <c r="E509" s="30">
        <f t="shared" si="29"/>
        <v>0.5942826944285815</v>
      </c>
    </row>
    <row r="510" spans="2:5" ht="13.95" customHeight="1" x14ac:dyDescent="0.3">
      <c r="B510" s="29">
        <f t="shared" si="31"/>
        <v>5.2795566502462377</v>
      </c>
      <c r="C510" s="30">
        <f t="shared" si="30"/>
        <v>8.5992069045953981E-2</v>
      </c>
      <c r="D510" s="30">
        <f t="shared" si="28"/>
        <v>0.84329842351295681</v>
      </c>
      <c r="E510" s="30">
        <f t="shared" si="29"/>
        <v>0.59541046045117607</v>
      </c>
    </row>
    <row r="511" spans="2:5" ht="13.95" customHeight="1" x14ac:dyDescent="0.3">
      <c r="B511" s="29">
        <f t="shared" si="31"/>
        <v>5.2895566502462374</v>
      </c>
      <c r="C511" s="30">
        <f t="shared" si="30"/>
        <v>8.5829499525043484E-2</v>
      </c>
      <c r="D511" s="30">
        <f t="shared" si="28"/>
        <v>0.84170415299224388</v>
      </c>
      <c r="E511" s="30">
        <f t="shared" si="29"/>
        <v>0.59653822647377086</v>
      </c>
    </row>
    <row r="512" spans="2:5" ht="13.95" customHeight="1" x14ac:dyDescent="0.3">
      <c r="B512" s="29">
        <f t="shared" si="31"/>
        <v>5.2995566502462372</v>
      </c>
      <c r="C512" s="30">
        <f t="shared" si="30"/>
        <v>8.5667543525344794E-2</v>
      </c>
      <c r="D512" s="30">
        <f t="shared" si="28"/>
        <v>0.84011589908999873</v>
      </c>
      <c r="E512" s="30">
        <f t="shared" si="29"/>
        <v>0.59766599249636554</v>
      </c>
    </row>
    <row r="513" spans="2:5" ht="13.95" customHeight="1" x14ac:dyDescent="0.3">
      <c r="B513" s="29">
        <f t="shared" si="31"/>
        <v>5.309556650246237</v>
      </c>
      <c r="C513" s="30">
        <f t="shared" si="30"/>
        <v>8.5506197580346985E-2</v>
      </c>
      <c r="D513" s="30">
        <f t="shared" si="28"/>
        <v>0.83853362781118868</v>
      </c>
      <c r="E513" s="30">
        <f t="shared" si="29"/>
        <v>0.59879375851896022</v>
      </c>
    </row>
    <row r="514" spans="2:5" ht="13.95" customHeight="1" x14ac:dyDescent="0.3">
      <c r="B514" s="29">
        <f t="shared" si="31"/>
        <v>5.3195566502462368</v>
      </c>
      <c r="C514" s="30">
        <f t="shared" si="30"/>
        <v>8.5345458249605224E-2</v>
      </c>
      <c r="D514" s="30">
        <f t="shared" si="28"/>
        <v>0.83695730541640345</v>
      </c>
      <c r="E514" s="30">
        <f t="shared" si="29"/>
        <v>0.59992152454155501</v>
      </c>
    </row>
    <row r="515" spans="2:5" ht="13.95" customHeight="1" x14ac:dyDescent="0.3">
      <c r="B515" s="29">
        <f t="shared" si="31"/>
        <v>5.3295566502462366</v>
      </c>
      <c r="C515" s="30">
        <f t="shared" si="30"/>
        <v>8.5185322118496346E-2</v>
      </c>
      <c r="D515" s="30">
        <f t="shared" si="28"/>
        <v>0.83538689841945801</v>
      </c>
      <c r="E515" s="30">
        <f t="shared" si="29"/>
        <v>0.60104929056414969</v>
      </c>
    </row>
    <row r="516" spans="2:5" ht="13.95" customHeight="1" x14ac:dyDescent="0.3">
      <c r="B516" s="29">
        <f t="shared" si="31"/>
        <v>5.3395566502462364</v>
      </c>
      <c r="C516" s="30">
        <f t="shared" si="30"/>
        <v>8.5025785797976983E-2</v>
      </c>
      <c r="D516" s="30">
        <f t="shared" si="28"/>
        <v>0.83382237358502087</v>
      </c>
      <c r="E516" s="30">
        <f t="shared" si="29"/>
        <v>0.60217705658674447</v>
      </c>
    </row>
    <row r="517" spans="2:5" ht="13.95" customHeight="1" x14ac:dyDescent="0.3">
      <c r="B517" s="29">
        <f t="shared" si="31"/>
        <v>5.3495566502462362</v>
      </c>
      <c r="C517" s="30">
        <f t="shared" si="30"/>
        <v>8.4866845924344542E-2</v>
      </c>
      <c r="D517" s="30">
        <f t="shared" si="28"/>
        <v>0.83226369792626953</v>
      </c>
      <c r="E517" s="30">
        <f t="shared" si="29"/>
        <v>0.60330482260933915</v>
      </c>
    </row>
    <row r="518" spans="2:5" ht="13.95" customHeight="1" x14ac:dyDescent="0.3">
      <c r="B518" s="29">
        <f t="shared" si="31"/>
        <v>5.359556650246236</v>
      </c>
      <c r="C518" s="30">
        <f t="shared" si="30"/>
        <v>8.4708499159000722E-2</v>
      </c>
      <c r="D518" s="30">
        <f t="shared" si="28"/>
        <v>0.83071083870257234</v>
      </c>
      <c r="E518" s="30">
        <f t="shared" si="29"/>
        <v>0.60443258863193394</v>
      </c>
    </row>
    <row r="519" spans="2:5" ht="13.95" customHeight="1" x14ac:dyDescent="0.3">
      <c r="B519" s="29">
        <f t="shared" si="31"/>
        <v>5.3695566502462357</v>
      </c>
      <c r="C519" s="30">
        <f t="shared" si="30"/>
        <v>8.4550742188217828E-2</v>
      </c>
      <c r="D519" s="30">
        <f t="shared" si="28"/>
        <v>0.82916376341719567</v>
      </c>
      <c r="E519" s="30">
        <f t="shared" si="29"/>
        <v>0.60556035465452851</v>
      </c>
    </row>
    <row r="520" spans="2:5" ht="13.95" customHeight="1" x14ac:dyDescent="0.3">
      <c r="B520" s="29">
        <f t="shared" si="31"/>
        <v>5.3795566502462355</v>
      </c>
      <c r="C520" s="30">
        <f t="shared" si="30"/>
        <v>8.4393571722907554E-2</v>
      </c>
      <c r="D520" s="30">
        <f t="shared" si="28"/>
        <v>0.82762243981503747</v>
      </c>
      <c r="E520" s="30">
        <f t="shared" si="29"/>
        <v>0.6066881206771233</v>
      </c>
    </row>
    <row r="521" spans="2:5" ht="13.95" customHeight="1" x14ac:dyDescent="0.3">
      <c r="B521" s="29">
        <f t="shared" si="31"/>
        <v>5.3895566502462353</v>
      </c>
      <c r="C521" s="30">
        <f t="shared" si="30"/>
        <v>8.4236984498392439E-2</v>
      </c>
      <c r="D521" s="30">
        <f t="shared" ref="D521:D584" si="32">C521*9.8067</f>
        <v>0.82608683588038512</v>
      </c>
      <c r="E521" s="30">
        <f t="shared" ref="E521:E584" si="33">((B521^2)/(4*PI()^2))*D521</f>
        <v>0.60781588669971798</v>
      </c>
    </row>
    <row r="522" spans="2:5" ht="13.95" customHeight="1" x14ac:dyDescent="0.3">
      <c r="B522" s="29">
        <f t="shared" si="31"/>
        <v>5.3995566502462351</v>
      </c>
      <c r="C522" s="30">
        <f t="shared" si="30"/>
        <v>8.4080977274179777E-2</v>
      </c>
      <c r="D522" s="30">
        <f t="shared" si="32"/>
        <v>0.82455691983469881</v>
      </c>
      <c r="E522" s="30">
        <f t="shared" si="33"/>
        <v>0.60894365272231266</v>
      </c>
    </row>
    <row r="523" spans="2:5" ht="13.95" customHeight="1" x14ac:dyDescent="0.3">
      <c r="B523" s="29">
        <f t="shared" si="31"/>
        <v>5.4095566502462349</v>
      </c>
      <c r="C523" s="30">
        <f t="shared" si="30"/>
        <v>8.3925546833738138E-2</v>
      </c>
      <c r="D523" s="30">
        <f t="shared" si="32"/>
        <v>0.82303266013441978</v>
      </c>
      <c r="E523" s="30">
        <f t="shared" si="33"/>
        <v>0.61007141874490733</v>
      </c>
    </row>
    <row r="524" spans="2:5" ht="13.95" customHeight="1" x14ac:dyDescent="0.3">
      <c r="B524" s="29">
        <f t="shared" si="31"/>
        <v>5.4195566502462347</v>
      </c>
      <c r="C524" s="30">
        <f t="shared" si="30"/>
        <v>8.3770689984276253E-2</v>
      </c>
      <c r="D524" s="30">
        <f t="shared" si="32"/>
        <v>0.82151402546880192</v>
      </c>
      <c r="E524" s="30">
        <f t="shared" si="33"/>
        <v>0.61119918476750212</v>
      </c>
    </row>
    <row r="525" spans="2:5" ht="13.95" customHeight="1" x14ac:dyDescent="0.3">
      <c r="B525" s="29">
        <f t="shared" si="31"/>
        <v>5.4295566502462345</v>
      </c>
      <c r="C525" s="30">
        <f t="shared" ref="C525:C588" si="34">IF(B525&lt;6,$C$5/B525,6*$C$5/B525^2)</f>
        <v>8.3616403556524416E-2</v>
      </c>
      <c r="D525" s="30">
        <f t="shared" si="32"/>
        <v>0.82000098475776795</v>
      </c>
      <c r="E525" s="30">
        <f t="shared" si="33"/>
        <v>0.61232695079009691</v>
      </c>
    </row>
    <row r="526" spans="2:5" ht="13.95" customHeight="1" x14ac:dyDescent="0.3">
      <c r="B526" s="29">
        <f t="shared" ref="B526:B589" si="35">B525+0.01</f>
        <v>5.4395566502462342</v>
      </c>
      <c r="C526" s="30">
        <f t="shared" si="34"/>
        <v>8.3462684404518275E-2</v>
      </c>
      <c r="D526" s="30">
        <f t="shared" si="32"/>
        <v>0.8184935071497893</v>
      </c>
      <c r="E526" s="30">
        <f t="shared" si="33"/>
        <v>0.61345471681269159</v>
      </c>
    </row>
    <row r="527" spans="2:5" ht="13.95" customHeight="1" x14ac:dyDescent="0.3">
      <c r="B527" s="29">
        <f t="shared" si="35"/>
        <v>5.449556650246234</v>
      </c>
      <c r="C527" s="30">
        <f t="shared" si="34"/>
        <v>8.3309529405384997E-2</v>
      </c>
      <c r="D527" s="30">
        <f t="shared" si="32"/>
        <v>0.81699156201978895</v>
      </c>
      <c r="E527" s="30">
        <f t="shared" si="33"/>
        <v>0.61458248283528616</v>
      </c>
    </row>
    <row r="528" spans="2:5" ht="13.95" customHeight="1" x14ac:dyDescent="0.3">
      <c r="B528" s="29">
        <f t="shared" si="35"/>
        <v>5.4595566502462338</v>
      </c>
      <c r="C528" s="30">
        <f t="shared" si="34"/>
        <v>8.3156935459131831E-2</v>
      </c>
      <c r="D528" s="30">
        <f t="shared" si="32"/>
        <v>0.81549511896706806</v>
      </c>
      <c r="E528" s="30">
        <f t="shared" si="33"/>
        <v>0.61571024885788095</v>
      </c>
    </row>
    <row r="529" spans="2:5" ht="13.95" customHeight="1" x14ac:dyDescent="0.3">
      <c r="B529" s="29">
        <f t="shared" si="35"/>
        <v>5.4695566502462336</v>
      </c>
      <c r="C529" s="30">
        <f t="shared" si="34"/>
        <v>8.3004899488436854E-2</v>
      </c>
      <c r="D529" s="30">
        <f t="shared" si="32"/>
        <v>0.81400414781325359</v>
      </c>
      <c r="E529" s="30">
        <f t="shared" si="33"/>
        <v>0.61683801488047552</v>
      </c>
    </row>
    <row r="530" spans="2:5" ht="13.95" customHeight="1" x14ac:dyDescent="0.3">
      <c r="B530" s="29">
        <f t="shared" si="35"/>
        <v>5.4795566502462334</v>
      </c>
      <c r="C530" s="30">
        <f t="shared" si="34"/>
        <v>8.2853418438442225E-2</v>
      </c>
      <c r="D530" s="30">
        <f t="shared" si="32"/>
        <v>0.8125186186002713</v>
      </c>
      <c r="E530" s="30">
        <f t="shared" si="33"/>
        <v>0.61796578090307031</v>
      </c>
    </row>
    <row r="531" spans="2:5" ht="13.95" customHeight="1" x14ac:dyDescent="0.3">
      <c r="B531" s="29">
        <f t="shared" si="35"/>
        <v>5.4895566502462332</v>
      </c>
      <c r="C531" s="30">
        <f t="shared" si="34"/>
        <v>8.2702489276549482E-2</v>
      </c>
      <c r="D531" s="30">
        <f t="shared" si="32"/>
        <v>0.81103850158833779</v>
      </c>
      <c r="E531" s="30">
        <f t="shared" si="33"/>
        <v>0.61909354692566498</v>
      </c>
    </row>
    <row r="532" spans="2:5" ht="13.95" customHeight="1" x14ac:dyDescent="0.3">
      <c r="B532" s="29">
        <f t="shared" si="35"/>
        <v>5.499556650246233</v>
      </c>
      <c r="C532" s="30">
        <f t="shared" si="34"/>
        <v>8.255210899221721E-2</v>
      </c>
      <c r="D532" s="30">
        <f t="shared" si="32"/>
        <v>0.8095637672539765</v>
      </c>
      <c r="E532" s="30">
        <f t="shared" si="33"/>
        <v>0.62022131294825977</v>
      </c>
    </row>
    <row r="533" spans="2:5" ht="13.95" customHeight="1" x14ac:dyDescent="0.3">
      <c r="B533" s="29">
        <f t="shared" si="35"/>
        <v>5.5095566502462328</v>
      </c>
      <c r="C533" s="30">
        <f t="shared" si="34"/>
        <v>8.2402274596760861E-2</v>
      </c>
      <c r="D533" s="30">
        <f t="shared" si="32"/>
        <v>0.80809438628805463</v>
      </c>
      <c r="E533" s="30">
        <f t="shared" si="33"/>
        <v>0.62134907897085445</v>
      </c>
    </row>
    <row r="534" spans="2:5" ht="13.95" customHeight="1" x14ac:dyDescent="0.3">
      <c r="B534" s="29">
        <f t="shared" si="35"/>
        <v>5.5195566502462325</v>
      </c>
      <c r="C534" s="30">
        <f t="shared" si="34"/>
        <v>8.2252983123154766E-2</v>
      </c>
      <c r="D534" s="30">
        <f t="shared" si="32"/>
        <v>0.80663032959384173</v>
      </c>
      <c r="E534" s="30">
        <f t="shared" si="33"/>
        <v>0.62247684499344913</v>
      </c>
    </row>
    <row r="535" spans="2:5" ht="13.95" customHeight="1" x14ac:dyDescent="0.3">
      <c r="B535" s="29">
        <f t="shared" si="35"/>
        <v>5.5295566502462323</v>
      </c>
      <c r="C535" s="30">
        <f t="shared" si="34"/>
        <v>8.2104231625836271E-2</v>
      </c>
      <c r="D535" s="30">
        <f t="shared" si="32"/>
        <v>0.80517156828508851</v>
      </c>
      <c r="E535" s="30">
        <f t="shared" si="33"/>
        <v>0.62360461101604381</v>
      </c>
    </row>
    <row r="536" spans="2:5" ht="13.95" customHeight="1" x14ac:dyDescent="0.3">
      <c r="B536" s="29">
        <f t="shared" si="35"/>
        <v>5.5395566502462321</v>
      </c>
      <c r="C536" s="30">
        <f t="shared" si="34"/>
        <v>8.1956017180512056E-2</v>
      </c>
      <c r="D536" s="30">
        <f t="shared" si="32"/>
        <v>0.80371807368412751</v>
      </c>
      <c r="E536" s="30">
        <f t="shared" si="33"/>
        <v>0.6247323770386386</v>
      </c>
    </row>
    <row r="537" spans="2:5" ht="13.95" customHeight="1" x14ac:dyDescent="0.3">
      <c r="B537" s="29">
        <f t="shared" si="35"/>
        <v>5.5495566502462319</v>
      </c>
      <c r="C537" s="30">
        <f t="shared" si="34"/>
        <v>8.1808336883966437E-2</v>
      </c>
      <c r="D537" s="30">
        <f t="shared" si="32"/>
        <v>0.80226981731999358</v>
      </c>
      <c r="E537" s="30">
        <f t="shared" si="33"/>
        <v>0.62586014306123328</v>
      </c>
    </row>
    <row r="538" spans="2:5" ht="13.95" customHeight="1" x14ac:dyDescent="0.3">
      <c r="B538" s="29">
        <f t="shared" si="35"/>
        <v>5.5595566502462317</v>
      </c>
      <c r="C538" s="30">
        <f t="shared" si="34"/>
        <v>8.1661187853871844E-2</v>
      </c>
      <c r="D538" s="30">
        <f t="shared" si="32"/>
        <v>0.80082677092656496</v>
      </c>
      <c r="E538" s="30">
        <f t="shared" si="33"/>
        <v>0.62698790908382807</v>
      </c>
    </row>
    <row r="539" spans="2:5" ht="13.95" customHeight="1" x14ac:dyDescent="0.3">
      <c r="B539" s="29">
        <f t="shared" si="35"/>
        <v>5.5695566502462315</v>
      </c>
      <c r="C539" s="30">
        <f t="shared" si="34"/>
        <v>8.1514567228601328E-2</v>
      </c>
      <c r="D539" s="30">
        <f t="shared" si="32"/>
        <v>0.79938890644072458</v>
      </c>
      <c r="E539" s="30">
        <f t="shared" si="33"/>
        <v>0.62811567510642274</v>
      </c>
    </row>
    <row r="540" spans="2:5" ht="13.95" customHeight="1" x14ac:dyDescent="0.3">
      <c r="B540" s="29">
        <f t="shared" si="35"/>
        <v>5.5795566502462313</v>
      </c>
      <c r="C540" s="30">
        <f t="shared" si="34"/>
        <v>8.1368472167042974E-2</v>
      </c>
      <c r="D540" s="30">
        <f t="shared" si="32"/>
        <v>0.79795619600054024</v>
      </c>
      <c r="E540" s="30">
        <f t="shared" si="33"/>
        <v>0.62924344112901731</v>
      </c>
    </row>
    <row r="541" spans="2:5" ht="13.95" customHeight="1" x14ac:dyDescent="0.3">
      <c r="B541" s="29">
        <f t="shared" si="35"/>
        <v>5.5895566502462311</v>
      </c>
      <c r="C541" s="30">
        <f t="shared" si="34"/>
        <v>8.1222899848416491E-2</v>
      </c>
      <c r="D541" s="30">
        <f t="shared" si="32"/>
        <v>0.79652861194346591</v>
      </c>
      <c r="E541" s="30">
        <f t="shared" si="33"/>
        <v>0.63037120715161199</v>
      </c>
    </row>
    <row r="542" spans="2:5" ht="13.95" customHeight="1" x14ac:dyDescent="0.3">
      <c r="B542" s="29">
        <f t="shared" si="35"/>
        <v>5.5995566502462308</v>
      </c>
      <c r="C542" s="30">
        <f t="shared" si="34"/>
        <v>8.1077847472091583E-2</v>
      </c>
      <c r="D542" s="30">
        <f t="shared" si="32"/>
        <v>0.7951061268045605</v>
      </c>
      <c r="E542" s="30">
        <f t="shared" si="33"/>
        <v>0.63149897317420689</v>
      </c>
    </row>
    <row r="543" spans="2:5" ht="13.95" customHeight="1" x14ac:dyDescent="0.3">
      <c r="B543" s="29">
        <f t="shared" si="35"/>
        <v>5.6095566502462306</v>
      </c>
      <c r="C543" s="30">
        <f t="shared" si="34"/>
        <v>8.0933312257408394E-2</v>
      </c>
      <c r="D543" s="30">
        <f t="shared" si="32"/>
        <v>0.79368871331472679</v>
      </c>
      <c r="E543" s="30">
        <f t="shared" si="33"/>
        <v>0.63262673919680146</v>
      </c>
    </row>
    <row r="544" spans="2:5" ht="13.95" customHeight="1" x14ac:dyDescent="0.3">
      <c r="B544" s="29">
        <f t="shared" si="35"/>
        <v>5.6195566502462304</v>
      </c>
      <c r="C544" s="30">
        <f t="shared" si="34"/>
        <v>8.0789291443499764E-2</v>
      </c>
      <c r="D544" s="30">
        <f t="shared" si="32"/>
        <v>0.7922763443989691</v>
      </c>
      <c r="E544" s="30">
        <f t="shared" si="33"/>
        <v>0.63375450521939614</v>
      </c>
    </row>
    <row r="545" spans="2:5" ht="13.95" customHeight="1" x14ac:dyDescent="0.3">
      <c r="B545" s="29">
        <f t="shared" si="35"/>
        <v>5.6295566502462302</v>
      </c>
      <c r="C545" s="30">
        <f t="shared" si="34"/>
        <v>8.0645782289115536E-2</v>
      </c>
      <c r="D545" s="30">
        <f t="shared" si="32"/>
        <v>0.7908689931746693</v>
      </c>
      <c r="E545" s="30">
        <f t="shared" si="33"/>
        <v>0.63488227124199093</v>
      </c>
    </row>
    <row r="546" spans="2:5" ht="13.95" customHeight="1" x14ac:dyDescent="0.3">
      <c r="B546" s="29">
        <f t="shared" si="35"/>
        <v>5.63955665024623</v>
      </c>
      <c r="C546" s="30">
        <f t="shared" si="34"/>
        <v>8.0502782072448514E-2</v>
      </c>
      <c r="D546" s="30">
        <f t="shared" si="32"/>
        <v>0.78946663294988084</v>
      </c>
      <c r="E546" s="30">
        <f t="shared" si="33"/>
        <v>0.6360100372645856</v>
      </c>
    </row>
    <row r="547" spans="2:5" ht="13.95" customHeight="1" x14ac:dyDescent="0.3">
      <c r="B547" s="29">
        <f t="shared" si="35"/>
        <v>5.6495566502462298</v>
      </c>
      <c r="C547" s="30">
        <f t="shared" si="34"/>
        <v>8.0360288090962489E-2</v>
      </c>
      <c r="D547" s="30">
        <f t="shared" si="32"/>
        <v>0.78806923722164179</v>
      </c>
      <c r="E547" s="30">
        <f t="shared" si="33"/>
        <v>0.63713780328718039</v>
      </c>
    </row>
    <row r="548" spans="2:5" ht="13.95" customHeight="1" x14ac:dyDescent="0.3">
      <c r="B548" s="29">
        <f t="shared" si="35"/>
        <v>5.6595566502462296</v>
      </c>
      <c r="C548" s="30">
        <f t="shared" si="34"/>
        <v>8.0218297661221905E-2</v>
      </c>
      <c r="D548" s="30">
        <f t="shared" si="32"/>
        <v>0.78667677967430483</v>
      </c>
      <c r="E548" s="30">
        <f t="shared" si="33"/>
        <v>0.63826556930977507</v>
      </c>
    </row>
    <row r="549" spans="2:5" ht="13.95" customHeight="1" x14ac:dyDescent="0.3">
      <c r="B549" s="29">
        <f t="shared" si="35"/>
        <v>5.6695566502462293</v>
      </c>
      <c r="C549" s="30">
        <f t="shared" si="34"/>
        <v>8.0076808118723489E-2</v>
      </c>
      <c r="D549" s="30">
        <f t="shared" si="32"/>
        <v>0.78528923417788554</v>
      </c>
      <c r="E549" s="30">
        <f t="shared" si="33"/>
        <v>0.63939333533236964</v>
      </c>
    </row>
    <row r="550" spans="2:5" ht="13.95" customHeight="1" x14ac:dyDescent="0.3">
      <c r="B550" s="29">
        <f t="shared" si="35"/>
        <v>5.6795566502462291</v>
      </c>
      <c r="C550" s="30">
        <f t="shared" si="34"/>
        <v>7.9935816817729516E-2</v>
      </c>
      <c r="D550" s="30">
        <f t="shared" si="32"/>
        <v>0.783906574786428</v>
      </c>
      <c r="E550" s="30">
        <f t="shared" si="33"/>
        <v>0.64052110135496454</v>
      </c>
    </row>
    <row r="551" spans="2:5" ht="13.95" customHeight="1" x14ac:dyDescent="0.3">
      <c r="B551" s="29">
        <f t="shared" si="35"/>
        <v>5.6895566502462289</v>
      </c>
      <c r="C551" s="30">
        <f t="shared" si="34"/>
        <v>7.9795321131102909E-2</v>
      </c>
      <c r="D551" s="30">
        <f t="shared" si="32"/>
        <v>0.78252877573638679</v>
      </c>
      <c r="E551" s="30">
        <f t="shared" si="33"/>
        <v>0.641648867377559</v>
      </c>
    </row>
    <row r="552" spans="2:5" ht="13.95" customHeight="1" x14ac:dyDescent="0.3">
      <c r="B552" s="29">
        <f t="shared" si="35"/>
        <v>5.6995566502462287</v>
      </c>
      <c r="C552" s="30">
        <f t="shared" si="34"/>
        <v>7.9655318450144119E-2</v>
      </c>
      <c r="D552" s="30">
        <f t="shared" si="32"/>
        <v>0.78115581144502833</v>
      </c>
      <c r="E552" s="30">
        <f t="shared" si="33"/>
        <v>0.64277663340015401</v>
      </c>
    </row>
    <row r="553" spans="2:5" ht="13.95" customHeight="1" x14ac:dyDescent="0.3">
      <c r="B553" s="29">
        <f t="shared" si="35"/>
        <v>5.7095566502462285</v>
      </c>
      <c r="C553" s="30">
        <f t="shared" si="34"/>
        <v>7.9515806184429563E-2</v>
      </c>
      <c r="D553" s="30">
        <f t="shared" si="32"/>
        <v>0.77978765650884529</v>
      </c>
      <c r="E553" s="30">
        <f t="shared" si="33"/>
        <v>0.64390439942274857</v>
      </c>
    </row>
    <row r="554" spans="2:5" ht="13.95" customHeight="1" x14ac:dyDescent="0.3">
      <c r="B554" s="29">
        <f t="shared" si="35"/>
        <v>5.7195566502462283</v>
      </c>
      <c r="C554" s="30">
        <f t="shared" si="34"/>
        <v>7.9376781761651957E-2</v>
      </c>
      <c r="D554" s="30">
        <f t="shared" si="32"/>
        <v>0.77842428570199218</v>
      </c>
      <c r="E554" s="30">
        <f t="shared" si="33"/>
        <v>0.64503216544534325</v>
      </c>
    </row>
    <row r="555" spans="2:5" ht="13.95" customHeight="1" x14ac:dyDescent="0.3">
      <c r="B555" s="29">
        <f t="shared" si="35"/>
        <v>5.7295566502462281</v>
      </c>
      <c r="C555" s="30">
        <f t="shared" si="34"/>
        <v>7.9238242627462166E-2</v>
      </c>
      <c r="D555" s="30">
        <f t="shared" si="32"/>
        <v>0.77706567397473314</v>
      </c>
      <c r="E555" s="30">
        <f t="shared" si="33"/>
        <v>0.64615993146793793</v>
      </c>
    </row>
    <row r="556" spans="2:5" ht="13.95" customHeight="1" x14ac:dyDescent="0.3">
      <c r="B556" s="29">
        <f t="shared" si="35"/>
        <v>5.7395566502462279</v>
      </c>
      <c r="C556" s="30">
        <f t="shared" si="34"/>
        <v>7.9100186245312759E-2</v>
      </c>
      <c r="D556" s="30">
        <f t="shared" si="32"/>
        <v>0.77571179645190858</v>
      </c>
      <c r="E556" s="30">
        <f t="shared" si="33"/>
        <v>0.64728769749053283</v>
      </c>
    </row>
    <row r="557" spans="2:5" ht="13.95" customHeight="1" x14ac:dyDescent="0.3">
      <c r="B557" s="29">
        <f t="shared" si="35"/>
        <v>5.7495566502462276</v>
      </c>
      <c r="C557" s="30">
        <f t="shared" si="34"/>
        <v>7.8962610096303204E-2</v>
      </c>
      <c r="D557" s="30">
        <f t="shared" si="32"/>
        <v>0.77436262843141657</v>
      </c>
      <c r="E557" s="30">
        <f t="shared" si="33"/>
        <v>0.64841546351312729</v>
      </c>
    </row>
    <row r="558" spans="2:5" ht="13.95" customHeight="1" x14ac:dyDescent="0.3">
      <c r="B558" s="29">
        <f t="shared" si="35"/>
        <v>5.7595566502462274</v>
      </c>
      <c r="C558" s="30">
        <f t="shared" si="34"/>
        <v>7.8825511679026725E-2</v>
      </c>
      <c r="D558" s="30">
        <f t="shared" si="32"/>
        <v>0.7730181453827113</v>
      </c>
      <c r="E558" s="30">
        <f t="shared" si="33"/>
        <v>0.64954322953572219</v>
      </c>
    </row>
    <row r="559" spans="2:5" ht="13.95" customHeight="1" x14ac:dyDescent="0.3">
      <c r="B559" s="29">
        <f t="shared" si="35"/>
        <v>5.7695566502462272</v>
      </c>
      <c r="C559" s="30">
        <f t="shared" si="34"/>
        <v>7.8688888509418603E-2</v>
      </c>
      <c r="D559" s="30">
        <f t="shared" si="32"/>
        <v>0.77167832294531535</v>
      </c>
      <c r="E559" s="30">
        <f t="shared" si="33"/>
        <v>0.65067099555831687</v>
      </c>
    </row>
    <row r="560" spans="2:5" ht="13.95" customHeight="1" x14ac:dyDescent="0.3">
      <c r="B560" s="29">
        <f t="shared" si="35"/>
        <v>5.779556650246227</v>
      </c>
      <c r="C560" s="30">
        <f t="shared" si="34"/>
        <v>7.855273812060623E-2</v>
      </c>
      <c r="D560" s="30">
        <f t="shared" si="32"/>
        <v>0.77034313692734901</v>
      </c>
      <c r="E560" s="30">
        <f t="shared" si="33"/>
        <v>0.65179876158091155</v>
      </c>
    </row>
    <row r="561" spans="2:5" ht="13.95" customHeight="1" x14ac:dyDescent="0.3">
      <c r="B561" s="29">
        <f t="shared" si="35"/>
        <v>5.7895566502462268</v>
      </c>
      <c r="C561" s="30">
        <f t="shared" si="34"/>
        <v>7.8417058062760586E-2</v>
      </c>
      <c r="D561" s="30">
        <f t="shared" si="32"/>
        <v>0.76901256330407419</v>
      </c>
      <c r="E561" s="30">
        <f t="shared" si="33"/>
        <v>0.65292652760350633</v>
      </c>
    </row>
    <row r="562" spans="2:5" ht="13.95" customHeight="1" x14ac:dyDescent="0.3">
      <c r="B562" s="29">
        <f t="shared" si="35"/>
        <v>5.7995566502462266</v>
      </c>
      <c r="C562" s="30">
        <f t="shared" si="34"/>
        <v>7.8281845902949315E-2</v>
      </c>
      <c r="D562" s="30">
        <f t="shared" si="32"/>
        <v>0.76768657821645303</v>
      </c>
      <c r="E562" s="30">
        <f t="shared" si="33"/>
        <v>0.65405429362610101</v>
      </c>
    </row>
    <row r="563" spans="2:5" ht="13.95" customHeight="1" x14ac:dyDescent="0.3">
      <c r="B563" s="29">
        <f t="shared" si="35"/>
        <v>5.8095566502462264</v>
      </c>
      <c r="C563" s="30">
        <f t="shared" si="34"/>
        <v>7.8147099224991315E-2</v>
      </c>
      <c r="D563" s="30">
        <f t="shared" si="32"/>
        <v>0.76636515796972227</v>
      </c>
      <c r="E563" s="30">
        <f t="shared" si="33"/>
        <v>0.65518205964869569</v>
      </c>
    </row>
    <row r="564" spans="2:5" ht="13.95" customHeight="1" x14ac:dyDescent="0.3">
      <c r="B564" s="29">
        <f t="shared" si="35"/>
        <v>5.8195566502462261</v>
      </c>
      <c r="C564" s="30">
        <f t="shared" si="34"/>
        <v>7.8012815629312796E-2</v>
      </c>
      <c r="D564" s="30">
        <f t="shared" si="32"/>
        <v>0.76504827903198169</v>
      </c>
      <c r="E564" s="30">
        <f t="shared" si="33"/>
        <v>0.65630982567129037</v>
      </c>
    </row>
    <row r="565" spans="2:5" ht="13.95" customHeight="1" x14ac:dyDescent="0.3">
      <c r="B565" s="29">
        <f t="shared" si="35"/>
        <v>5.8295566502462259</v>
      </c>
      <c r="C565" s="30">
        <f t="shared" si="34"/>
        <v>7.7878992732804853E-2</v>
      </c>
      <c r="D565" s="30">
        <f t="shared" si="32"/>
        <v>0.76373591803279728</v>
      </c>
      <c r="E565" s="30">
        <f t="shared" si="33"/>
        <v>0.65743759169388505</v>
      </c>
    </row>
    <row r="566" spans="2:5" ht="13.95" customHeight="1" x14ac:dyDescent="0.3">
      <c r="B566" s="29">
        <f t="shared" si="35"/>
        <v>5.8395566502462257</v>
      </c>
      <c r="C566" s="30">
        <f t="shared" si="34"/>
        <v>7.7745628168682468E-2</v>
      </c>
      <c r="D566" s="30">
        <f t="shared" si="32"/>
        <v>0.76242805176181827</v>
      </c>
      <c r="E566" s="30">
        <f t="shared" si="33"/>
        <v>0.65856535771647973</v>
      </c>
    </row>
    <row r="567" spans="2:5" ht="13.95" customHeight="1" x14ac:dyDescent="0.3">
      <c r="B567" s="29">
        <f t="shared" si="35"/>
        <v>5.8495566502462255</v>
      </c>
      <c r="C567" s="30">
        <f t="shared" si="34"/>
        <v>7.7612719586345025E-2</v>
      </c>
      <c r="D567" s="30">
        <f t="shared" si="32"/>
        <v>0.76112465716740973</v>
      </c>
      <c r="E567" s="30">
        <f t="shared" si="33"/>
        <v>0.65969312373907463</v>
      </c>
    </row>
    <row r="568" spans="2:5" ht="13.95" customHeight="1" x14ac:dyDescent="0.3">
      <c r="B568" s="29">
        <f t="shared" si="35"/>
        <v>5.8595566502462253</v>
      </c>
      <c r="C568" s="30">
        <f t="shared" si="34"/>
        <v>7.748026465123814E-2</v>
      </c>
      <c r="D568" s="30">
        <f t="shared" si="32"/>
        <v>0.75982571135529697</v>
      </c>
      <c r="E568" s="30">
        <f t="shared" si="33"/>
        <v>0.66082088976166908</v>
      </c>
    </row>
    <row r="569" spans="2:5" ht="13.95" customHeight="1" x14ac:dyDescent="0.3">
      <c r="B569" s="29">
        <f t="shared" si="35"/>
        <v>5.8695566502462251</v>
      </c>
      <c r="C569" s="30">
        <f t="shared" si="34"/>
        <v>7.7348261044717051E-2</v>
      </c>
      <c r="D569" s="30">
        <f t="shared" si="32"/>
        <v>0.75853119158722671</v>
      </c>
      <c r="E569" s="30">
        <f t="shared" si="33"/>
        <v>0.66194865578426398</v>
      </c>
    </row>
    <row r="570" spans="2:5" ht="13.95" customHeight="1" x14ac:dyDescent="0.3">
      <c r="B570" s="29">
        <f t="shared" si="35"/>
        <v>5.8795566502462249</v>
      </c>
      <c r="C570" s="30">
        <f t="shared" si="34"/>
        <v>7.7216706463911239E-2</v>
      </c>
      <c r="D570" s="30">
        <f t="shared" si="32"/>
        <v>0.75724107527963824</v>
      </c>
      <c r="E570" s="30">
        <f t="shared" si="33"/>
        <v>0.66307642180685855</v>
      </c>
    </row>
    <row r="571" spans="2:5" ht="13.95" customHeight="1" x14ac:dyDescent="0.3">
      <c r="B571" s="29">
        <f t="shared" si="35"/>
        <v>5.8895566502462247</v>
      </c>
      <c r="C571" s="30">
        <f t="shared" si="34"/>
        <v>7.7085598621590576E-2</v>
      </c>
      <c r="D571" s="30">
        <f t="shared" si="32"/>
        <v>0.75595534000235221</v>
      </c>
      <c r="E571" s="30">
        <f t="shared" si="33"/>
        <v>0.66420418782945334</v>
      </c>
    </row>
    <row r="572" spans="2:5" ht="13.95" customHeight="1" x14ac:dyDescent="0.3">
      <c r="B572" s="29">
        <f t="shared" si="35"/>
        <v>5.8995566502462244</v>
      </c>
      <c r="C572" s="30">
        <f t="shared" si="34"/>
        <v>7.6954935246032738E-2</v>
      </c>
      <c r="D572" s="30">
        <f t="shared" si="32"/>
        <v>0.75467396347726923</v>
      </c>
      <c r="E572" s="30">
        <f t="shared" si="33"/>
        <v>0.66533195385204802</v>
      </c>
    </row>
    <row r="573" spans="2:5" ht="13.95" customHeight="1" x14ac:dyDescent="0.3">
      <c r="B573" s="29">
        <f t="shared" si="35"/>
        <v>5.9095566502462242</v>
      </c>
      <c r="C573" s="30">
        <f t="shared" si="34"/>
        <v>7.682471408089199E-2</v>
      </c>
      <c r="D573" s="30">
        <f t="shared" si="32"/>
        <v>0.75339692357708343</v>
      </c>
      <c r="E573" s="30">
        <f t="shared" si="33"/>
        <v>0.6664597198746427</v>
      </c>
    </row>
    <row r="574" spans="2:5" ht="13.95" customHeight="1" x14ac:dyDescent="0.3">
      <c r="B574" s="29">
        <f t="shared" si="35"/>
        <v>5.919556650246224</v>
      </c>
      <c r="C574" s="30">
        <f t="shared" si="34"/>
        <v>7.6694932885069331E-2</v>
      </c>
      <c r="D574" s="30">
        <f t="shared" si="32"/>
        <v>0.75212419832400934</v>
      </c>
      <c r="E574" s="30">
        <f t="shared" si="33"/>
        <v>0.66758748589723749</v>
      </c>
    </row>
    <row r="575" spans="2:5" ht="13.95" customHeight="1" x14ac:dyDescent="0.3">
      <c r="B575" s="29">
        <f t="shared" si="35"/>
        <v>5.9295566502462238</v>
      </c>
      <c r="C575" s="30">
        <f t="shared" si="34"/>
        <v>7.656558943258393E-2</v>
      </c>
      <c r="D575" s="30">
        <f t="shared" si="32"/>
        <v>0.75085576588852077</v>
      </c>
      <c r="E575" s="30">
        <f t="shared" si="33"/>
        <v>0.66871525191983205</v>
      </c>
    </row>
    <row r="576" spans="2:5" ht="13.95" customHeight="1" x14ac:dyDescent="0.3">
      <c r="B576" s="29">
        <f t="shared" si="35"/>
        <v>5.9395566502462236</v>
      </c>
      <c r="C576" s="30">
        <f t="shared" si="34"/>
        <v>7.64366815124458E-2</v>
      </c>
      <c r="D576" s="30">
        <f t="shared" si="32"/>
        <v>0.74959160458810215</v>
      </c>
      <c r="E576" s="30">
        <f t="shared" si="33"/>
        <v>0.66984301794242684</v>
      </c>
    </row>
    <row r="577" spans="2:5" ht="13.95" customHeight="1" x14ac:dyDescent="0.3">
      <c r="B577" s="29">
        <f t="shared" si="35"/>
        <v>5.9495566502462234</v>
      </c>
      <c r="C577" s="30">
        <f t="shared" si="34"/>
        <v>7.6308206928529895E-2</v>
      </c>
      <c r="D577" s="30">
        <f t="shared" si="32"/>
        <v>0.74833169288601409</v>
      </c>
      <c r="E577" s="30">
        <f t="shared" si="33"/>
        <v>0.67097078396502152</v>
      </c>
    </row>
    <row r="578" spans="2:5" ht="13.95" customHeight="1" x14ac:dyDescent="0.3">
      <c r="B578" s="29">
        <f t="shared" si="35"/>
        <v>5.9595566502462232</v>
      </c>
      <c r="C578" s="30">
        <f t="shared" si="34"/>
        <v>7.6180163499451378E-2</v>
      </c>
      <c r="D578" s="30">
        <f t="shared" si="32"/>
        <v>0.7470760093900698</v>
      </c>
      <c r="E578" s="30">
        <f t="shared" si="33"/>
        <v>0.67209854998761631</v>
      </c>
    </row>
    <row r="579" spans="2:5" ht="13.95" customHeight="1" x14ac:dyDescent="0.3">
      <c r="B579" s="29">
        <f t="shared" si="35"/>
        <v>5.969556650246223</v>
      </c>
      <c r="C579" s="30">
        <f t="shared" si="34"/>
        <v>7.6052549058442082E-2</v>
      </c>
      <c r="D579" s="30">
        <f t="shared" si="32"/>
        <v>0.74582453285142392</v>
      </c>
      <c r="E579" s="30">
        <f t="shared" si="33"/>
        <v>0.67322631601021099</v>
      </c>
    </row>
    <row r="580" spans="2:5" ht="13.95" customHeight="1" x14ac:dyDescent="0.3">
      <c r="B580" s="29">
        <f t="shared" si="35"/>
        <v>5.9795566502462227</v>
      </c>
      <c r="C580" s="30">
        <f t="shared" si="34"/>
        <v>7.5925361453228382E-2</v>
      </c>
      <c r="D580" s="30">
        <f t="shared" si="32"/>
        <v>0.74457724216337473</v>
      </c>
      <c r="E580" s="30">
        <f t="shared" si="33"/>
        <v>0.67435408203280567</v>
      </c>
    </row>
    <row r="581" spans="2:5" ht="13.95" customHeight="1" x14ac:dyDescent="0.3">
      <c r="B581" s="29">
        <f t="shared" si="35"/>
        <v>5.9895566502462225</v>
      </c>
      <c r="C581" s="30">
        <f t="shared" si="34"/>
        <v>7.5798598545910187E-2</v>
      </c>
      <c r="D581" s="30">
        <f t="shared" si="32"/>
        <v>0.74333411636017732</v>
      </c>
      <c r="E581" s="30">
        <f t="shared" si="33"/>
        <v>0.67548184805540035</v>
      </c>
    </row>
    <row r="582" spans="2:5" ht="13.95" customHeight="1" x14ac:dyDescent="0.3">
      <c r="B582" s="29">
        <f t="shared" si="35"/>
        <v>5.9995566502462223</v>
      </c>
      <c r="C582" s="30">
        <f t="shared" si="34"/>
        <v>7.5672258212841084E-2</v>
      </c>
      <c r="D582" s="30">
        <f t="shared" si="32"/>
        <v>0.74209513461586862</v>
      </c>
      <c r="E582" s="30">
        <f t="shared" si="33"/>
        <v>0.67660961407799514</v>
      </c>
    </row>
    <row r="583" spans="2:5" ht="13.95" customHeight="1" x14ac:dyDescent="0.3">
      <c r="B583" s="29">
        <f t="shared" si="35"/>
        <v>6.0095566502462221</v>
      </c>
      <c r="C583" s="30">
        <f t="shared" si="34"/>
        <v>7.5426201373521823E-2</v>
      </c>
      <c r="D583" s="30">
        <f t="shared" si="32"/>
        <v>0.73968212900971642</v>
      </c>
      <c r="E583" s="30">
        <f t="shared" si="33"/>
        <v>0.67665961355683868</v>
      </c>
    </row>
    <row r="584" spans="2:5" ht="13.95" customHeight="1" x14ac:dyDescent="0.3">
      <c r="B584" s="29">
        <f t="shared" si="35"/>
        <v>6.0195566502462219</v>
      </c>
      <c r="C584" s="30">
        <f t="shared" si="34"/>
        <v>7.5175805688949993E-2</v>
      </c>
      <c r="D584" s="30">
        <f t="shared" si="32"/>
        <v>0.7372265736498258</v>
      </c>
      <c r="E584" s="30">
        <f t="shared" si="33"/>
        <v>0.67665961355683868</v>
      </c>
    </row>
    <row r="585" spans="2:5" ht="13.95" customHeight="1" x14ac:dyDescent="0.3">
      <c r="B585" s="29">
        <f t="shared" si="35"/>
        <v>6.0295566502462217</v>
      </c>
      <c r="C585" s="30">
        <f t="shared" si="34"/>
        <v>7.4926654812253787E-2</v>
      </c>
      <c r="D585" s="30">
        <f t="shared" ref="D585:D648" si="36">C585*9.8067</f>
        <v>0.73478322574732913</v>
      </c>
      <c r="E585" s="30">
        <f t="shared" ref="E585:E648" si="37">((B585^2)/(4*PI()^2))*D585</f>
        <v>0.67665961355683868</v>
      </c>
    </row>
    <row r="586" spans="2:5" ht="13.95" customHeight="1" x14ac:dyDescent="0.3">
      <c r="B586" s="29">
        <f t="shared" si="35"/>
        <v>6.0395566502462215</v>
      </c>
      <c r="C586" s="30">
        <f t="shared" si="34"/>
        <v>7.4678740505896332E-2</v>
      </c>
      <c r="D586" s="30">
        <f t="shared" si="36"/>
        <v>0.73235200451917348</v>
      </c>
      <c r="E586" s="30">
        <f t="shared" si="37"/>
        <v>0.67665961355683868</v>
      </c>
    </row>
    <row r="587" spans="2:5" ht="13.95" customHeight="1" x14ac:dyDescent="0.3">
      <c r="B587" s="29">
        <f t="shared" si="35"/>
        <v>6.0495566502462212</v>
      </c>
      <c r="C587" s="30">
        <f t="shared" si="34"/>
        <v>7.4432054600368322E-2</v>
      </c>
      <c r="D587" s="30">
        <f t="shared" si="36"/>
        <v>0.72993282984943197</v>
      </c>
      <c r="E587" s="30">
        <f t="shared" si="37"/>
        <v>0.67665961355683868</v>
      </c>
    </row>
    <row r="588" spans="2:5" ht="13.95" customHeight="1" x14ac:dyDescent="0.3">
      <c r="B588" s="29">
        <f t="shared" si="35"/>
        <v>6.059556650246221</v>
      </c>
      <c r="C588" s="30">
        <f t="shared" si="34"/>
        <v>7.4186588993514838E-2</v>
      </c>
      <c r="D588" s="30">
        <f t="shared" si="36"/>
        <v>0.7275256222827019</v>
      </c>
      <c r="E588" s="30">
        <f t="shared" si="37"/>
        <v>0.67665961355683879</v>
      </c>
    </row>
    <row r="589" spans="2:5" ht="13.95" customHeight="1" x14ac:dyDescent="0.3">
      <c r="B589" s="29">
        <f t="shared" si="35"/>
        <v>6.0695566502462208</v>
      </c>
      <c r="C589" s="30">
        <f t="shared" ref="C589:C652" si="38">IF(B589&lt;6,$C$5/B589,6*$C$5/B589^2)</f>
        <v>7.3942335649870169E-2</v>
      </c>
      <c r="D589" s="30">
        <f t="shared" si="36"/>
        <v>0.72513030301758175</v>
      </c>
      <c r="E589" s="30">
        <f t="shared" si="37"/>
        <v>0.67665961355683879</v>
      </c>
    </row>
    <row r="590" spans="2:5" ht="13.95" customHeight="1" x14ac:dyDescent="0.3">
      <c r="B590" s="29">
        <f t="shared" ref="B590:B653" si="39">B589+0.01</f>
        <v>6.0795566502462206</v>
      </c>
      <c r="C590" s="30">
        <f t="shared" si="38"/>
        <v>7.3699286600000177E-2</v>
      </c>
      <c r="D590" s="30">
        <f t="shared" si="36"/>
        <v>0.72274679390022167</v>
      </c>
      <c r="E590" s="30">
        <f t="shared" si="37"/>
        <v>0.67665961355683879</v>
      </c>
    </row>
    <row r="591" spans="2:5" ht="13.95" customHeight="1" x14ac:dyDescent="0.3">
      <c r="B591" s="29">
        <f t="shared" si="39"/>
        <v>6.0895566502462204</v>
      </c>
      <c r="C591" s="30">
        <f t="shared" si="38"/>
        <v>7.3457433939852185E-2</v>
      </c>
      <c r="D591" s="30">
        <f t="shared" si="36"/>
        <v>0.7203750174179484</v>
      </c>
      <c r="E591" s="30">
        <f t="shared" si="37"/>
        <v>0.67665961355683879</v>
      </c>
    </row>
    <row r="592" spans="2:5" ht="13.95" customHeight="1" x14ac:dyDescent="0.3">
      <c r="B592" s="29">
        <f t="shared" si="39"/>
        <v>6.0995566502462202</v>
      </c>
      <c r="C592" s="30">
        <f t="shared" si="38"/>
        <v>7.3216769830112369E-2</v>
      </c>
      <c r="D592" s="30">
        <f t="shared" si="36"/>
        <v>0.71801489669296292</v>
      </c>
      <c r="E592" s="30">
        <f t="shared" si="37"/>
        <v>0.67665961355683879</v>
      </c>
    </row>
    <row r="593" spans="2:5" ht="13.95" customHeight="1" x14ac:dyDescent="0.3">
      <c r="B593" s="29">
        <f t="shared" si="39"/>
        <v>6.10955665024622</v>
      </c>
      <c r="C593" s="30">
        <f t="shared" si="38"/>
        <v>7.2977286495570559E-2</v>
      </c>
      <c r="D593" s="30">
        <f t="shared" si="36"/>
        <v>0.71566635547611179</v>
      </c>
      <c r="E593" s="30">
        <f t="shared" si="37"/>
        <v>0.67665961355683879</v>
      </c>
    </row>
    <row r="594" spans="2:5" ht="13.95" customHeight="1" x14ac:dyDescent="0.3">
      <c r="B594" s="29">
        <f t="shared" si="39"/>
        <v>6.1195566502462198</v>
      </c>
      <c r="C594" s="30">
        <f t="shared" si="38"/>
        <v>7.2738976224492172E-2</v>
      </c>
      <c r="D594" s="30">
        <f t="shared" si="36"/>
        <v>0.71332931814072731</v>
      </c>
      <c r="E594" s="30">
        <f t="shared" si="37"/>
        <v>0.67665961355683868</v>
      </c>
    </row>
    <row r="595" spans="2:5" ht="13.95" customHeight="1" x14ac:dyDescent="0.3">
      <c r="B595" s="29">
        <f t="shared" si="39"/>
        <v>6.1295566502462195</v>
      </c>
      <c r="C595" s="30">
        <f t="shared" si="38"/>
        <v>7.2501831367997413E-2</v>
      </c>
      <c r="D595" s="30">
        <f t="shared" si="36"/>
        <v>0.71100370967654014</v>
      </c>
      <c r="E595" s="30">
        <f t="shared" si="37"/>
        <v>0.67665961355683868</v>
      </c>
    </row>
    <row r="596" spans="2:5" ht="13.95" customHeight="1" x14ac:dyDescent="0.3">
      <c r="B596" s="29">
        <f t="shared" si="39"/>
        <v>6.1395566502462193</v>
      </c>
      <c r="C596" s="30">
        <f t="shared" si="38"/>
        <v>7.2265844339447521E-2</v>
      </c>
      <c r="D596" s="30">
        <f t="shared" si="36"/>
        <v>0.70868945568365993</v>
      </c>
      <c r="E596" s="30">
        <f t="shared" si="37"/>
        <v>0.67665961355683868</v>
      </c>
    </row>
    <row r="597" spans="2:5" ht="13.95" customHeight="1" x14ac:dyDescent="0.3">
      <c r="B597" s="29">
        <f t="shared" si="39"/>
        <v>6.1495566502462191</v>
      </c>
      <c r="C597" s="30">
        <f t="shared" si="38"/>
        <v>7.2031007613837961E-2</v>
      </c>
      <c r="D597" s="30">
        <f t="shared" si="36"/>
        <v>0.70638648236662471</v>
      </c>
      <c r="E597" s="30">
        <f t="shared" si="37"/>
        <v>0.67665961355683879</v>
      </c>
    </row>
    <row r="598" spans="2:5" ht="13.95" customHeight="1" x14ac:dyDescent="0.3">
      <c r="B598" s="29">
        <f t="shared" si="39"/>
        <v>6.1595566502462189</v>
      </c>
      <c r="C598" s="30">
        <f t="shared" si="38"/>
        <v>7.1797313727198553E-2</v>
      </c>
      <c r="D598" s="30">
        <f t="shared" si="36"/>
        <v>0.70409471652851796</v>
      </c>
      <c r="E598" s="30">
        <f t="shared" si="37"/>
        <v>0.67665961355683879</v>
      </c>
    </row>
    <row r="599" spans="2:5" ht="13.95" customHeight="1" x14ac:dyDescent="0.3">
      <c r="B599" s="29">
        <f t="shared" si="39"/>
        <v>6.1695566502462187</v>
      </c>
      <c r="C599" s="30">
        <f t="shared" si="38"/>
        <v>7.1564755276000355E-2</v>
      </c>
      <c r="D599" s="30">
        <f t="shared" si="36"/>
        <v>0.70181408556515268</v>
      </c>
      <c r="E599" s="30">
        <f t="shared" si="37"/>
        <v>0.67665961355683879</v>
      </c>
    </row>
    <row r="600" spans="2:5" ht="13.95" customHeight="1" x14ac:dyDescent="0.3">
      <c r="B600" s="29">
        <f t="shared" si="39"/>
        <v>6.1795566502462185</v>
      </c>
      <c r="C600" s="30">
        <f t="shared" si="38"/>
        <v>7.1333324916569393E-2</v>
      </c>
      <c r="D600" s="30">
        <f t="shared" si="36"/>
        <v>0.699544517459321</v>
      </c>
      <c r="E600" s="30">
        <f t="shared" si="37"/>
        <v>0.67665961355683879</v>
      </c>
    </row>
    <row r="601" spans="2:5" ht="13.95" customHeight="1" x14ac:dyDescent="0.3">
      <c r="B601" s="29">
        <f t="shared" si="39"/>
        <v>6.1895566502462183</v>
      </c>
      <c r="C601" s="30">
        <f t="shared" si="38"/>
        <v>7.110301536450675E-2</v>
      </c>
      <c r="D601" s="30">
        <f t="shared" si="36"/>
        <v>0.6972859407751083</v>
      </c>
      <c r="E601" s="30">
        <f t="shared" si="37"/>
        <v>0.6766596135568389</v>
      </c>
    </row>
    <row r="602" spans="2:5" ht="13.95" customHeight="1" x14ac:dyDescent="0.3">
      <c r="B602" s="29">
        <f t="shared" si="39"/>
        <v>6.199556650246218</v>
      </c>
      <c r="C602" s="30">
        <f t="shared" si="38"/>
        <v>7.0873819394115495E-2</v>
      </c>
      <c r="D602" s="30">
        <f t="shared" si="36"/>
        <v>0.69503828465227235</v>
      </c>
      <c r="E602" s="30">
        <f t="shared" si="37"/>
        <v>0.67665961355683879</v>
      </c>
    </row>
    <row r="603" spans="2:5" ht="13.95" customHeight="1" x14ac:dyDescent="0.3">
      <c r="B603" s="29">
        <f t="shared" si="39"/>
        <v>6.2095566502462178</v>
      </c>
      <c r="C603" s="30">
        <f t="shared" si="38"/>
        <v>7.0645729837833848E-2</v>
      </c>
      <c r="D603" s="30">
        <f t="shared" si="36"/>
        <v>0.6928014788006851</v>
      </c>
      <c r="E603" s="30">
        <f t="shared" si="37"/>
        <v>0.67665961355683868</v>
      </c>
    </row>
    <row r="604" spans="2:5" ht="13.95" customHeight="1" x14ac:dyDescent="0.3">
      <c r="B604" s="29">
        <f t="shared" si="39"/>
        <v>6.2195566502462176</v>
      </c>
      <c r="C604" s="30">
        <f t="shared" si="38"/>
        <v>7.0418739585674878E-2</v>
      </c>
      <c r="D604" s="30">
        <f t="shared" si="36"/>
        <v>0.69057545349483773</v>
      </c>
      <c r="E604" s="30">
        <f t="shared" si="37"/>
        <v>0.67665961355683879</v>
      </c>
    </row>
    <row r="605" spans="2:5" ht="13.95" customHeight="1" x14ac:dyDescent="0.3">
      <c r="B605" s="29">
        <f t="shared" si="39"/>
        <v>6.2295566502462174</v>
      </c>
      <c r="C605" s="30">
        <f t="shared" si="38"/>
        <v>7.0192841584672289E-2</v>
      </c>
      <c r="D605" s="30">
        <f t="shared" si="36"/>
        <v>0.68836013956840569</v>
      </c>
      <c r="E605" s="30">
        <f t="shared" si="37"/>
        <v>0.67665961355683868</v>
      </c>
    </row>
    <row r="606" spans="2:5" ht="13.95" customHeight="1" x14ac:dyDescent="0.3">
      <c r="B606" s="29">
        <f t="shared" si="39"/>
        <v>6.2395566502462172</v>
      </c>
      <c r="C606" s="30">
        <f t="shared" si="38"/>
        <v>6.996802883833271E-2</v>
      </c>
      <c r="D606" s="30">
        <f t="shared" si="36"/>
        <v>0.68615546840887731</v>
      </c>
      <c r="E606" s="30">
        <f t="shared" si="37"/>
        <v>0.67665961355683868</v>
      </c>
    </row>
    <row r="607" spans="2:5" ht="13.95" customHeight="1" x14ac:dyDescent="0.3">
      <c r="B607" s="29">
        <f t="shared" si="39"/>
        <v>6.249556650246217</v>
      </c>
      <c r="C607" s="30">
        <f t="shared" si="38"/>
        <v>6.9744294406093824E-2</v>
      </c>
      <c r="D607" s="30">
        <f t="shared" si="36"/>
        <v>0.68396137195224027</v>
      </c>
      <c r="E607" s="30">
        <f t="shared" si="37"/>
        <v>0.67665961355683879</v>
      </c>
    </row>
    <row r="608" spans="2:5" ht="13.95" customHeight="1" x14ac:dyDescent="0.3">
      <c r="B608" s="29">
        <f t="shared" si="39"/>
        <v>6.2595566502462168</v>
      </c>
      <c r="C608" s="30">
        <f t="shared" si="38"/>
        <v>6.9521631402788733E-2</v>
      </c>
      <c r="D608" s="30">
        <f t="shared" si="36"/>
        <v>0.68177778267772826</v>
      </c>
      <c r="E608" s="30">
        <f t="shared" si="37"/>
        <v>0.67665961355683879</v>
      </c>
    </row>
    <row r="609" spans="2:5" ht="13.95" customHeight="1" x14ac:dyDescent="0.3">
      <c r="B609" s="29">
        <f t="shared" si="39"/>
        <v>6.2695566502462166</v>
      </c>
      <c r="C609" s="30">
        <f t="shared" si="38"/>
        <v>6.9300032998116226E-2</v>
      </c>
      <c r="D609" s="30">
        <f t="shared" si="36"/>
        <v>0.67960463360262635</v>
      </c>
      <c r="E609" s="30">
        <f t="shared" si="37"/>
        <v>0.67665961355683879</v>
      </c>
    </row>
    <row r="610" spans="2:5" ht="13.95" customHeight="1" x14ac:dyDescent="0.3">
      <c r="B610" s="29">
        <f t="shared" si="39"/>
        <v>6.2795566502462163</v>
      </c>
      <c r="C610" s="30">
        <f t="shared" si="38"/>
        <v>6.9079492416116994E-2</v>
      </c>
      <c r="D610" s="30">
        <f t="shared" si="36"/>
        <v>0.67744185827713443</v>
      </c>
      <c r="E610" s="30">
        <f t="shared" si="37"/>
        <v>0.67665961355683868</v>
      </c>
    </row>
    <row r="611" spans="2:5" ht="13.95" customHeight="1" x14ac:dyDescent="0.3">
      <c r="B611" s="29">
        <f t="shared" si="39"/>
        <v>6.2895566502462161</v>
      </c>
      <c r="C611" s="30">
        <f t="shared" si="38"/>
        <v>6.8860002934655593E-2</v>
      </c>
      <c r="D611" s="30">
        <f t="shared" si="36"/>
        <v>0.67528939077928696</v>
      </c>
      <c r="E611" s="30">
        <f t="shared" si="37"/>
        <v>0.67665961355683879</v>
      </c>
    </row>
    <row r="612" spans="2:5" ht="13.95" customHeight="1" x14ac:dyDescent="0.3">
      <c r="B612" s="29">
        <f t="shared" si="39"/>
        <v>6.2995566502462159</v>
      </c>
      <c r="C612" s="30">
        <f t="shared" si="38"/>
        <v>6.864155788490825E-2</v>
      </c>
      <c r="D612" s="30">
        <f t="shared" si="36"/>
        <v>0.67314716570992972</v>
      </c>
      <c r="E612" s="30">
        <f t="shared" si="37"/>
        <v>0.67665961355683879</v>
      </c>
    </row>
    <row r="613" spans="2:5" ht="13.95" customHeight="1" x14ac:dyDescent="0.3">
      <c r="B613" s="29">
        <f t="shared" si="39"/>
        <v>6.3095566502462157</v>
      </c>
      <c r="C613" s="30">
        <f t="shared" si="38"/>
        <v>6.8424150650856261E-2</v>
      </c>
      <c r="D613" s="30">
        <f t="shared" si="36"/>
        <v>0.67101511818775206</v>
      </c>
      <c r="E613" s="30">
        <f t="shared" si="37"/>
        <v>0.67665961355683879</v>
      </c>
    </row>
    <row r="614" spans="2:5" ht="13.95" customHeight="1" x14ac:dyDescent="0.3">
      <c r="B614" s="29">
        <f t="shared" si="39"/>
        <v>6.3195566502462155</v>
      </c>
      <c r="C614" s="30">
        <f t="shared" si="38"/>
        <v>6.8207774668785109E-2</v>
      </c>
      <c r="D614" s="30">
        <f t="shared" si="36"/>
        <v>0.66889318384437491</v>
      </c>
      <c r="E614" s="30">
        <f t="shared" si="37"/>
        <v>0.67665961355683868</v>
      </c>
    </row>
    <row r="615" spans="2:5" ht="13.95" customHeight="1" x14ac:dyDescent="0.3">
      <c r="B615" s="29">
        <f t="shared" si="39"/>
        <v>6.3295566502462153</v>
      </c>
      <c r="C615" s="30">
        <f t="shared" si="38"/>
        <v>6.7992423426789003E-2</v>
      </c>
      <c r="D615" s="30">
        <f t="shared" si="36"/>
        <v>0.66678129881949166</v>
      </c>
      <c r="E615" s="30">
        <f t="shared" si="37"/>
        <v>0.67665961355683879</v>
      </c>
    </row>
    <row r="616" spans="2:5" ht="13.95" customHeight="1" x14ac:dyDescent="0.3">
      <c r="B616" s="29">
        <f t="shared" si="39"/>
        <v>6.3395566502462151</v>
      </c>
      <c r="C616" s="30">
        <f t="shared" si="38"/>
        <v>6.7778090464280849E-2</v>
      </c>
      <c r="D616" s="30">
        <f t="shared" si="36"/>
        <v>0.66467939975606294</v>
      </c>
      <c r="E616" s="30">
        <f t="shared" si="37"/>
        <v>0.67665961355683868</v>
      </c>
    </row>
    <row r="617" spans="2:5" ht="13.95" customHeight="1" x14ac:dyDescent="0.3">
      <c r="B617" s="29">
        <f t="shared" si="39"/>
        <v>6.3495566502462149</v>
      </c>
      <c r="C617" s="30">
        <f t="shared" si="38"/>
        <v>6.7564769371507905E-2</v>
      </c>
      <c r="D617" s="30">
        <f t="shared" si="36"/>
        <v>0.66258742379556657</v>
      </c>
      <c r="E617" s="30">
        <f t="shared" si="37"/>
        <v>0.6766596135568389</v>
      </c>
    </row>
    <row r="618" spans="2:5" ht="13.95" customHeight="1" x14ac:dyDescent="0.3">
      <c r="B618" s="29">
        <f t="shared" si="39"/>
        <v>6.3595566502462146</v>
      </c>
      <c r="C618" s="30">
        <f t="shared" si="38"/>
        <v>6.7352453789072286E-2</v>
      </c>
      <c r="D618" s="30">
        <f t="shared" si="36"/>
        <v>0.66050530857329515</v>
      </c>
      <c r="E618" s="30">
        <f t="shared" si="37"/>
        <v>0.67665961355683879</v>
      </c>
    </row>
    <row r="619" spans="2:5" ht="13.95" customHeight="1" x14ac:dyDescent="0.3">
      <c r="B619" s="29">
        <f t="shared" si="39"/>
        <v>6.3695566502462144</v>
      </c>
      <c r="C619" s="30">
        <f t="shared" si="38"/>
        <v>6.714113740745728E-2</v>
      </c>
      <c r="D619" s="30">
        <f t="shared" si="36"/>
        <v>0.65843299221371121</v>
      </c>
      <c r="E619" s="30">
        <f t="shared" si="37"/>
        <v>0.67665961355683868</v>
      </c>
    </row>
    <row r="620" spans="2:5" ht="13.95" customHeight="1" x14ac:dyDescent="0.3">
      <c r="B620" s="29">
        <f t="shared" si="39"/>
        <v>6.3795566502462142</v>
      </c>
      <c r="C620" s="30">
        <f t="shared" si="38"/>
        <v>6.6930813966558353E-2</v>
      </c>
      <c r="D620" s="30">
        <f t="shared" si="36"/>
        <v>0.65637041332584778</v>
      </c>
      <c r="E620" s="30">
        <f t="shared" si="37"/>
        <v>0.67665961355683879</v>
      </c>
    </row>
    <row r="621" spans="2:5" ht="13.95" customHeight="1" x14ac:dyDescent="0.3">
      <c r="B621" s="29">
        <f t="shared" si="39"/>
        <v>6.389556650246214</v>
      </c>
      <c r="C621" s="30">
        <f t="shared" si="38"/>
        <v>6.6721477255219638E-2</v>
      </c>
      <c r="D621" s="30">
        <f t="shared" si="36"/>
        <v>0.65431751099876234</v>
      </c>
      <c r="E621" s="30">
        <f t="shared" si="37"/>
        <v>0.67665961355683879</v>
      </c>
    </row>
    <row r="622" spans="2:5" ht="13.95" customHeight="1" x14ac:dyDescent="0.3">
      <c r="B622" s="29">
        <f t="shared" si="39"/>
        <v>6.3995566502462138</v>
      </c>
      <c r="C622" s="30">
        <f t="shared" si="38"/>
        <v>6.6513121110775342E-2</v>
      </c>
      <c r="D622" s="30">
        <f t="shared" si="36"/>
        <v>0.65227422479704045</v>
      </c>
      <c r="E622" s="30">
        <f t="shared" si="37"/>
        <v>0.67665961355683868</v>
      </c>
    </row>
    <row r="623" spans="2:5" ht="13.95" customHeight="1" x14ac:dyDescent="0.3">
      <c r="B623" s="29">
        <f t="shared" si="39"/>
        <v>6.4095566502462136</v>
      </c>
      <c r="C623" s="30">
        <f t="shared" si="38"/>
        <v>6.6305739418596188E-2</v>
      </c>
      <c r="D623" s="30">
        <f t="shared" si="36"/>
        <v>0.65024049475634715</v>
      </c>
      <c r="E623" s="30">
        <f t="shared" si="37"/>
        <v>0.67665961355683879</v>
      </c>
    </row>
    <row r="624" spans="2:5" ht="13.95" customHeight="1" x14ac:dyDescent="0.3">
      <c r="B624" s="29">
        <f t="shared" si="39"/>
        <v>6.4195566502462134</v>
      </c>
      <c r="C624" s="30">
        <f t="shared" si="38"/>
        <v>6.609932611164078E-2</v>
      </c>
      <c r="D624" s="30">
        <f t="shared" si="36"/>
        <v>0.64821626137902755</v>
      </c>
      <c r="E624" s="30">
        <f t="shared" si="37"/>
        <v>0.67665961355683868</v>
      </c>
    </row>
    <row r="625" spans="2:5" ht="13.95" customHeight="1" x14ac:dyDescent="0.3">
      <c r="B625" s="29">
        <f t="shared" si="39"/>
        <v>6.4295566502462131</v>
      </c>
      <c r="C625" s="30">
        <f t="shared" si="38"/>
        <v>6.589387517001187E-2</v>
      </c>
      <c r="D625" s="30">
        <f t="shared" si="36"/>
        <v>0.64620146562975533</v>
      </c>
      <c r="E625" s="30">
        <f t="shared" si="37"/>
        <v>0.67665961355683879</v>
      </c>
    </row>
    <row r="626" spans="2:5" ht="13.95" customHeight="1" x14ac:dyDescent="0.3">
      <c r="B626" s="29">
        <f t="shared" si="39"/>
        <v>6.4395566502462129</v>
      </c>
      <c r="C626" s="30">
        <f t="shared" si="38"/>
        <v>6.5689380620517462E-2</v>
      </c>
      <c r="D626" s="30">
        <f t="shared" si="36"/>
        <v>0.6441960489312285</v>
      </c>
      <c r="E626" s="30">
        <f t="shared" si="37"/>
        <v>0.67665961355683879</v>
      </c>
    </row>
    <row r="627" spans="2:5" ht="13.95" customHeight="1" x14ac:dyDescent="0.3">
      <c r="B627" s="29">
        <f t="shared" si="39"/>
        <v>6.4495566502462127</v>
      </c>
      <c r="C627" s="30">
        <f t="shared" si="38"/>
        <v>6.5485836536236589E-2</v>
      </c>
      <c r="D627" s="30">
        <f t="shared" si="36"/>
        <v>0.6421999531599113</v>
      </c>
      <c r="E627" s="30">
        <f t="shared" si="37"/>
        <v>0.67665961355683868</v>
      </c>
    </row>
    <row r="628" spans="2:5" ht="13.95" customHeight="1" x14ac:dyDescent="0.3">
      <c r="B628" s="29">
        <f t="shared" si="39"/>
        <v>6.4595566502462125</v>
      </c>
      <c r="C628" s="30">
        <f t="shared" si="38"/>
        <v>6.5283237036089917E-2</v>
      </c>
      <c r="D628" s="30">
        <f t="shared" si="36"/>
        <v>0.6402131206418229</v>
      </c>
      <c r="E628" s="30">
        <f t="shared" si="37"/>
        <v>0.67665961355683868</v>
      </c>
    </row>
    <row r="629" spans="2:5" ht="13.95" customHeight="1" x14ac:dyDescent="0.3">
      <c r="B629" s="29">
        <f t="shared" si="39"/>
        <v>6.4695566502462123</v>
      </c>
      <c r="C629" s="30">
        <f t="shared" si="38"/>
        <v>6.5081576284414924E-2</v>
      </c>
      <c r="D629" s="30">
        <f t="shared" si="36"/>
        <v>0.63823549414837177</v>
      </c>
      <c r="E629" s="30">
        <f t="shared" si="37"/>
        <v>0.67665961355683879</v>
      </c>
    </row>
    <row r="630" spans="2:5" ht="13.95" customHeight="1" x14ac:dyDescent="0.3">
      <c r="B630" s="29">
        <f t="shared" si="39"/>
        <v>6.4795566502462121</v>
      </c>
      <c r="C630" s="30">
        <f t="shared" si="38"/>
        <v>6.4880848490545623E-2</v>
      </c>
      <c r="D630" s="30">
        <f t="shared" si="36"/>
        <v>0.63626701689223375</v>
      </c>
      <c r="E630" s="30">
        <f t="shared" si="37"/>
        <v>0.67665961355683879</v>
      </c>
    </row>
    <row r="631" spans="2:5" ht="13.95" customHeight="1" x14ac:dyDescent="0.3">
      <c r="B631" s="29">
        <f t="shared" si="39"/>
        <v>6.4895566502462119</v>
      </c>
      <c r="C631" s="30">
        <f t="shared" si="38"/>
        <v>6.4681047908396919E-2</v>
      </c>
      <c r="D631" s="30">
        <f t="shared" si="36"/>
        <v>0.63430763252327604</v>
      </c>
      <c r="E631" s="30">
        <f t="shared" si="37"/>
        <v>0.67665961355683879</v>
      </c>
    </row>
    <row r="632" spans="2:5" ht="13.95" customHeight="1" x14ac:dyDescent="0.3">
      <c r="B632" s="29">
        <f t="shared" si="39"/>
        <v>6.4995566502462117</v>
      </c>
      <c r="C632" s="30">
        <f t="shared" si="38"/>
        <v>6.448216883605333E-2</v>
      </c>
      <c r="D632" s="30">
        <f t="shared" si="36"/>
        <v>0.63235728512452416</v>
      </c>
      <c r="E632" s="30">
        <f t="shared" si="37"/>
        <v>0.67665961355683879</v>
      </c>
    </row>
    <row r="633" spans="2:5" ht="13.95" customHeight="1" x14ac:dyDescent="0.3">
      <c r="B633" s="29">
        <f t="shared" si="39"/>
        <v>6.5095566502462114</v>
      </c>
      <c r="C633" s="30">
        <f t="shared" si="38"/>
        <v>6.4284205615362217E-2</v>
      </c>
      <c r="D633" s="30">
        <f t="shared" si="36"/>
        <v>0.63041591920817264</v>
      </c>
      <c r="E633" s="30">
        <f t="shared" si="37"/>
        <v>0.67665961355683879</v>
      </c>
    </row>
    <row r="634" spans="2:5" ht="13.95" customHeight="1" x14ac:dyDescent="0.3">
      <c r="B634" s="29">
        <f t="shared" si="39"/>
        <v>6.5195566502462112</v>
      </c>
      <c r="C634" s="30">
        <f t="shared" si="38"/>
        <v>6.4087152631531336E-2</v>
      </c>
      <c r="D634" s="30">
        <f t="shared" si="36"/>
        <v>0.62848347971163832</v>
      </c>
      <c r="E634" s="30">
        <f t="shared" si="37"/>
        <v>0.67665961355683879</v>
      </c>
    </row>
    <row r="635" spans="2:5" ht="13.95" customHeight="1" x14ac:dyDescent="0.3">
      <c r="B635" s="29">
        <f t="shared" si="39"/>
        <v>6.529556650246211</v>
      </c>
      <c r="C635" s="30">
        <f t="shared" si="38"/>
        <v>6.3891004312730676E-2</v>
      </c>
      <c r="D635" s="30">
        <f t="shared" si="36"/>
        <v>0.6265599119936559</v>
      </c>
      <c r="E635" s="30">
        <f t="shared" si="37"/>
        <v>0.67665961355683879</v>
      </c>
    </row>
    <row r="636" spans="2:5" ht="13.95" customHeight="1" x14ac:dyDescent="0.3">
      <c r="B636" s="29">
        <f t="shared" si="39"/>
        <v>6.5395566502462108</v>
      </c>
      <c r="C636" s="30">
        <f t="shared" si="38"/>
        <v>6.3695755129698634E-2</v>
      </c>
      <c r="D636" s="30">
        <f t="shared" si="36"/>
        <v>0.62464516183041552</v>
      </c>
      <c r="E636" s="30">
        <f t="shared" si="37"/>
        <v>0.67665961355683868</v>
      </c>
    </row>
    <row r="637" spans="2:5" ht="13.95" customHeight="1" x14ac:dyDescent="0.3">
      <c r="B637" s="29">
        <f t="shared" si="39"/>
        <v>6.5495566502462106</v>
      </c>
      <c r="C637" s="30">
        <f t="shared" si="38"/>
        <v>6.3501399595352309E-2</v>
      </c>
      <c r="D637" s="30">
        <f t="shared" si="36"/>
        <v>0.6227391754117414</v>
      </c>
      <c r="E637" s="30">
        <f t="shared" si="37"/>
        <v>0.67665961355683857</v>
      </c>
    </row>
    <row r="638" spans="2:5" ht="13.95" customHeight="1" x14ac:dyDescent="0.3">
      <c r="B638" s="29">
        <f t="shared" si="39"/>
        <v>6.5595566502462104</v>
      </c>
      <c r="C638" s="30">
        <f t="shared" si="38"/>
        <v>6.330793226440197E-2</v>
      </c>
      <c r="D638" s="30">
        <f t="shared" si="36"/>
        <v>0.62084189933731071</v>
      </c>
      <c r="E638" s="30">
        <f t="shared" si="37"/>
        <v>0.67665961355683868</v>
      </c>
    </row>
    <row r="639" spans="2:5" ht="13.95" customHeight="1" x14ac:dyDescent="0.3">
      <c r="B639" s="29">
        <f t="shared" si="39"/>
        <v>6.5695566502462102</v>
      </c>
      <c r="C639" s="30">
        <f t="shared" si="38"/>
        <v>6.3115347732969715E-2</v>
      </c>
      <c r="D639" s="30">
        <f t="shared" si="36"/>
        <v>0.6189532806129141</v>
      </c>
      <c r="E639" s="30">
        <f t="shared" si="37"/>
        <v>0.67665961355683879</v>
      </c>
    </row>
    <row r="640" spans="2:5" ht="13.95" customHeight="1" x14ac:dyDescent="0.3">
      <c r="B640" s="29">
        <f t="shared" si="39"/>
        <v>6.5795566502462099</v>
      </c>
      <c r="C640" s="30">
        <f t="shared" si="38"/>
        <v>6.2923640638212056E-2</v>
      </c>
      <c r="D640" s="30">
        <f t="shared" si="36"/>
        <v>0.6170732666467541</v>
      </c>
      <c r="E640" s="30">
        <f t="shared" si="37"/>
        <v>0.67665961355683879</v>
      </c>
    </row>
    <row r="641" spans="2:5" ht="13.95" customHeight="1" x14ac:dyDescent="0.3">
      <c r="B641" s="29">
        <f t="shared" si="39"/>
        <v>6.5895566502462097</v>
      </c>
      <c r="C641" s="30">
        <f t="shared" si="38"/>
        <v>6.2732805657946616E-2</v>
      </c>
      <c r="D641" s="30">
        <f t="shared" si="36"/>
        <v>0.61520180524578505</v>
      </c>
      <c r="E641" s="30">
        <f t="shared" si="37"/>
        <v>0.67665961355683868</v>
      </c>
    </row>
    <row r="642" spans="2:5" ht="13.95" customHeight="1" x14ac:dyDescent="0.3">
      <c r="B642" s="29">
        <f t="shared" si="39"/>
        <v>6.5995566502462095</v>
      </c>
      <c r="C642" s="30">
        <f t="shared" si="38"/>
        <v>6.2542837510282709E-2</v>
      </c>
      <c r="D642" s="30">
        <f t="shared" si="36"/>
        <v>0.61333884461208943</v>
      </c>
      <c r="E642" s="30">
        <f t="shared" si="37"/>
        <v>0.67665961355683879</v>
      </c>
    </row>
    <row r="643" spans="2:5" ht="13.95" customHeight="1" x14ac:dyDescent="0.3">
      <c r="B643" s="29">
        <f t="shared" si="39"/>
        <v>6.6095566502462093</v>
      </c>
      <c r="C643" s="30">
        <f t="shared" si="38"/>
        <v>6.2353730953255852E-2</v>
      </c>
      <c r="D643" s="30">
        <f t="shared" si="36"/>
        <v>0.61148433333929408</v>
      </c>
      <c r="E643" s="30">
        <f t="shared" si="37"/>
        <v>0.67665961355683868</v>
      </c>
    </row>
    <row r="644" spans="2:5" ht="13.95" customHeight="1" x14ac:dyDescent="0.3">
      <c r="B644" s="29">
        <f t="shared" si="39"/>
        <v>6.6195566502462091</v>
      </c>
      <c r="C644" s="30">
        <f t="shared" si="38"/>
        <v>6.2165480784466196E-2</v>
      </c>
      <c r="D644" s="30">
        <f t="shared" si="36"/>
        <v>0.6096382204090246</v>
      </c>
      <c r="E644" s="30">
        <f t="shared" si="37"/>
        <v>0.67665961355683868</v>
      </c>
    </row>
    <row r="645" spans="2:5" ht="13.95" customHeight="1" x14ac:dyDescent="0.3">
      <c r="B645" s="29">
        <f t="shared" si="39"/>
        <v>6.6295566502462089</v>
      </c>
      <c r="C645" s="30">
        <f t="shared" si="38"/>
        <v>6.197808184072065E-2</v>
      </c>
      <c r="D645" s="30">
        <f t="shared" si="36"/>
        <v>0.60780045518739512</v>
      </c>
      <c r="E645" s="30">
        <f t="shared" si="37"/>
        <v>0.67665961355683879</v>
      </c>
    </row>
    <row r="646" spans="2:5" ht="13.95" customHeight="1" x14ac:dyDescent="0.3">
      <c r="B646" s="29">
        <f t="shared" si="39"/>
        <v>6.6395566502462087</v>
      </c>
      <c r="C646" s="30">
        <f t="shared" si="38"/>
        <v>6.1791528997678889E-2</v>
      </c>
      <c r="D646" s="30">
        <f t="shared" si="36"/>
        <v>0.60597098742153754</v>
      </c>
      <c r="E646" s="30">
        <f t="shared" si="37"/>
        <v>0.67665961355683879</v>
      </c>
    </row>
    <row r="647" spans="2:5" ht="13.95" customHeight="1" x14ac:dyDescent="0.3">
      <c r="B647" s="29">
        <f t="shared" si="39"/>
        <v>6.6495566502462085</v>
      </c>
      <c r="C647" s="30">
        <f t="shared" si="38"/>
        <v>6.1605817169503065E-2</v>
      </c>
      <c r="D647" s="30">
        <f t="shared" si="36"/>
        <v>0.60414976723616565</v>
      </c>
      <c r="E647" s="30">
        <f t="shared" si="37"/>
        <v>0.67665961355683879</v>
      </c>
    </row>
    <row r="648" spans="2:5" ht="13.95" customHeight="1" x14ac:dyDescent="0.3">
      <c r="B648" s="29">
        <f t="shared" si="39"/>
        <v>6.6595566502462082</v>
      </c>
      <c r="C648" s="30">
        <f t="shared" si="38"/>
        <v>6.1420941308511112E-2</v>
      </c>
      <c r="D648" s="30">
        <f t="shared" si="36"/>
        <v>0.60233674513017588</v>
      </c>
      <c r="E648" s="30">
        <f t="shared" si="37"/>
        <v>0.67665961355683879</v>
      </c>
    </row>
    <row r="649" spans="2:5" ht="13.95" customHeight="1" x14ac:dyDescent="0.3">
      <c r="B649" s="29">
        <f t="shared" si="39"/>
        <v>6.669556650246208</v>
      </c>
      <c r="C649" s="30">
        <f t="shared" si="38"/>
        <v>6.1236896404833804E-2</v>
      </c>
      <c r="D649" s="30">
        <f t="shared" ref="D649:D712" si="40">C649*9.8067</f>
        <v>0.60053187197328362</v>
      </c>
      <c r="E649" s="30">
        <f t="shared" ref="E649:E712" si="41">((B649^2)/(4*PI()^2))*D649</f>
        <v>0.67665961355683879</v>
      </c>
    </row>
    <row r="650" spans="2:5" ht="13.95" customHeight="1" x14ac:dyDescent="0.3">
      <c r="B650" s="29">
        <f t="shared" si="39"/>
        <v>6.6795566502462078</v>
      </c>
      <c r="C650" s="30">
        <f t="shared" si="38"/>
        <v>6.1053677486075326E-2</v>
      </c>
      <c r="D650" s="30">
        <f t="shared" si="40"/>
        <v>0.59873509900269484</v>
      </c>
      <c r="E650" s="30">
        <f t="shared" si="41"/>
        <v>0.67665961355683879</v>
      </c>
    </row>
    <row r="651" spans="2:5" ht="13.95" customHeight="1" x14ac:dyDescent="0.3">
      <c r="B651" s="29">
        <f t="shared" si="39"/>
        <v>6.6895566502462076</v>
      </c>
      <c r="C651" s="30">
        <f t="shared" si="38"/>
        <v>6.0871279616977428E-2</v>
      </c>
      <c r="D651" s="30">
        <f t="shared" si="40"/>
        <v>0.59694637781981252</v>
      </c>
      <c r="E651" s="30">
        <f t="shared" si="41"/>
        <v>0.67665961355683868</v>
      </c>
    </row>
    <row r="652" spans="2:5" ht="13.95" customHeight="1" x14ac:dyDescent="0.3">
      <c r="B652" s="29">
        <f t="shared" si="39"/>
        <v>6.6995566502462074</v>
      </c>
      <c r="C652" s="30">
        <f t="shared" si="38"/>
        <v>6.0689697899087083E-2</v>
      </c>
      <c r="D652" s="30">
        <f t="shared" si="40"/>
        <v>0.59516566038697727</v>
      </c>
      <c r="E652" s="30">
        <f t="shared" si="41"/>
        <v>0.67665961355683868</v>
      </c>
    </row>
    <row r="653" spans="2:5" ht="13.95" customHeight="1" x14ac:dyDescent="0.3">
      <c r="B653" s="29">
        <f t="shared" si="39"/>
        <v>6.7095566502462072</v>
      </c>
      <c r="C653" s="30">
        <f t="shared" ref="C653:C716" si="42">IF(B653&lt;6,$C$5/B653,6*$C$5/B653^2)</f>
        <v>6.0508927470427569E-2</v>
      </c>
      <c r="D653" s="30">
        <f t="shared" si="40"/>
        <v>0.59339289902424197</v>
      </c>
      <c r="E653" s="30">
        <f t="shared" si="41"/>
        <v>0.67665961355683879</v>
      </c>
    </row>
    <row r="654" spans="2:5" ht="13.95" customHeight="1" x14ac:dyDescent="0.3">
      <c r="B654" s="29">
        <f t="shared" ref="B654:B717" si="43">B653+0.01</f>
        <v>6.719556650246207</v>
      </c>
      <c r="C654" s="30">
        <f t="shared" si="42"/>
        <v>6.0328963505173049E-2</v>
      </c>
      <c r="D654" s="30">
        <f t="shared" si="40"/>
        <v>0.5916280464061805</v>
      </c>
      <c r="E654" s="30">
        <f t="shared" si="41"/>
        <v>0.6766596135568389</v>
      </c>
    </row>
    <row r="655" spans="2:5" ht="13.95" customHeight="1" x14ac:dyDescent="0.3">
      <c r="B655" s="29">
        <f t="shared" si="43"/>
        <v>6.7295566502462068</v>
      </c>
      <c r="C655" s="30">
        <f t="shared" si="42"/>
        <v>6.014980121332647E-2</v>
      </c>
      <c r="D655" s="30">
        <f t="shared" si="40"/>
        <v>0.58987105555872865</v>
      </c>
      <c r="E655" s="30">
        <f t="shared" si="41"/>
        <v>0.67665961355683868</v>
      </c>
    </row>
    <row r="656" spans="2:5" ht="13.95" customHeight="1" x14ac:dyDescent="0.3">
      <c r="B656" s="29">
        <f t="shared" si="43"/>
        <v>6.7395566502462065</v>
      </c>
      <c r="C656" s="30">
        <f t="shared" si="42"/>
        <v>5.997143584040085E-2</v>
      </c>
      <c r="D656" s="30">
        <f t="shared" si="40"/>
        <v>0.58812187985605902</v>
      </c>
      <c r="E656" s="30">
        <f t="shared" si="41"/>
        <v>0.67665961355683879</v>
      </c>
    </row>
    <row r="657" spans="2:5" ht="13.95" customHeight="1" x14ac:dyDescent="0.3">
      <c r="B657" s="29">
        <f t="shared" si="43"/>
        <v>6.7495566502462063</v>
      </c>
      <c r="C657" s="30">
        <f t="shared" si="42"/>
        <v>5.9793862667103827E-2</v>
      </c>
      <c r="D657" s="30">
        <f t="shared" si="40"/>
        <v>0.58638047301748708</v>
      </c>
      <c r="E657" s="30">
        <f t="shared" si="41"/>
        <v>0.67665961355683879</v>
      </c>
    </row>
    <row r="658" spans="2:5" ht="13.95" customHeight="1" x14ac:dyDescent="0.3">
      <c r="B658" s="29">
        <f t="shared" si="43"/>
        <v>6.7595566502462061</v>
      </c>
      <c r="C658" s="30">
        <f t="shared" si="42"/>
        <v>5.9617077009025472E-2</v>
      </c>
      <c r="D658" s="30">
        <f t="shared" si="40"/>
        <v>0.58464678910441004</v>
      </c>
      <c r="E658" s="30">
        <f t="shared" si="41"/>
        <v>0.67665961355683879</v>
      </c>
    </row>
    <row r="659" spans="2:5" ht="13.95" customHeight="1" x14ac:dyDescent="0.3">
      <c r="B659" s="29">
        <f t="shared" si="43"/>
        <v>6.7695566502462059</v>
      </c>
      <c r="C659" s="30">
        <f t="shared" si="42"/>
        <v>5.9441074216329402E-2</v>
      </c>
      <c r="D659" s="30">
        <f t="shared" si="40"/>
        <v>0.58292078251727752</v>
      </c>
      <c r="E659" s="30">
        <f t="shared" si="41"/>
        <v>0.67665961355683879</v>
      </c>
    </row>
    <row r="660" spans="2:5" ht="13.95" customHeight="1" x14ac:dyDescent="0.3">
      <c r="B660" s="29">
        <f t="shared" si="43"/>
        <v>6.7795566502462057</v>
      </c>
      <c r="C660" s="30">
        <f t="shared" si="42"/>
        <v>5.9265849673446995E-2</v>
      </c>
      <c r="D660" s="30">
        <f t="shared" si="40"/>
        <v>0.5812024079925926</v>
      </c>
      <c r="E660" s="30">
        <f t="shared" si="41"/>
        <v>0.67665961355683879</v>
      </c>
    </row>
    <row r="661" spans="2:5" ht="13.95" customHeight="1" x14ac:dyDescent="0.3">
      <c r="B661" s="29">
        <f t="shared" si="43"/>
        <v>6.7895566502462055</v>
      </c>
      <c r="C661" s="30">
        <f t="shared" si="42"/>
        <v>5.9091398798774765E-2</v>
      </c>
      <c r="D661" s="30">
        <f t="shared" si="40"/>
        <v>0.57949162059994441</v>
      </c>
      <c r="E661" s="30">
        <f t="shared" si="41"/>
        <v>0.67665961355683868</v>
      </c>
    </row>
    <row r="662" spans="2:5" ht="13.95" customHeight="1" x14ac:dyDescent="0.3">
      <c r="B662" s="29">
        <f t="shared" si="43"/>
        <v>6.7995566502462053</v>
      </c>
      <c r="C662" s="30">
        <f t="shared" si="42"/>
        <v>5.8917717044374887E-2</v>
      </c>
      <c r="D662" s="30">
        <f t="shared" si="40"/>
        <v>0.57778837573907116</v>
      </c>
      <c r="E662" s="30">
        <f t="shared" si="41"/>
        <v>0.67665961355683868</v>
      </c>
    </row>
    <row r="663" spans="2:5" ht="13.95" customHeight="1" x14ac:dyDescent="0.3">
      <c r="B663" s="29">
        <f t="shared" si="43"/>
        <v>6.809556650246205</v>
      </c>
      <c r="C663" s="30">
        <f t="shared" si="42"/>
        <v>5.874479989567883E-2</v>
      </c>
      <c r="D663" s="30">
        <f t="shared" si="40"/>
        <v>0.57609262913695358</v>
      </c>
      <c r="E663" s="30">
        <f t="shared" si="41"/>
        <v>0.67665961355683879</v>
      </c>
    </row>
    <row r="664" spans="2:5" ht="13.95" customHeight="1" x14ac:dyDescent="0.3">
      <c r="B664" s="29">
        <f t="shared" si="43"/>
        <v>6.8195566502462048</v>
      </c>
      <c r="C664" s="30">
        <f t="shared" si="42"/>
        <v>5.8572642871193882E-2</v>
      </c>
      <c r="D664" s="30">
        <f t="shared" si="40"/>
        <v>0.57440433684493697</v>
      </c>
      <c r="E664" s="30">
        <f t="shared" si="41"/>
        <v>0.67665961355683879</v>
      </c>
    </row>
    <row r="665" spans="2:5" ht="13.95" customHeight="1" x14ac:dyDescent="0.3">
      <c r="B665" s="29">
        <f t="shared" si="43"/>
        <v>6.8295566502462046</v>
      </c>
      <c r="C665" s="30">
        <f t="shared" si="42"/>
        <v>5.8401241522212884E-2</v>
      </c>
      <c r="D665" s="30">
        <f t="shared" si="40"/>
        <v>0.57272345523588508</v>
      </c>
      <c r="E665" s="30">
        <f t="shared" si="41"/>
        <v>0.67665961355683879</v>
      </c>
    </row>
    <row r="666" spans="2:5" ht="13.95" customHeight="1" x14ac:dyDescent="0.3">
      <c r="B666" s="29">
        <f t="shared" si="43"/>
        <v>6.8395566502462044</v>
      </c>
      <c r="C666" s="30">
        <f t="shared" si="42"/>
        <v>5.8230591432526735E-2</v>
      </c>
      <c r="D666" s="30">
        <f t="shared" si="40"/>
        <v>0.57104994100135986</v>
      </c>
      <c r="E666" s="30">
        <f t="shared" si="41"/>
        <v>0.67665961355683868</v>
      </c>
    </row>
    <row r="667" spans="2:5" ht="13.95" customHeight="1" x14ac:dyDescent="0.3">
      <c r="B667" s="29">
        <f t="shared" si="43"/>
        <v>6.8495566502462042</v>
      </c>
      <c r="C667" s="30">
        <f t="shared" si="42"/>
        <v>5.8060688218140026E-2</v>
      </c>
      <c r="D667" s="30">
        <f t="shared" si="40"/>
        <v>0.56938375114883377</v>
      </c>
      <c r="E667" s="30">
        <f t="shared" si="41"/>
        <v>0.67665961355683879</v>
      </c>
    </row>
    <row r="668" spans="2:5" ht="13.95" customHeight="1" x14ac:dyDescent="0.3">
      <c r="B668" s="29">
        <f t="shared" si="43"/>
        <v>6.859556650246204</v>
      </c>
      <c r="C668" s="30">
        <f t="shared" si="42"/>
        <v>5.7891527526989381E-2</v>
      </c>
      <c r="D668" s="30">
        <f t="shared" si="40"/>
        <v>0.56772484299892667</v>
      </c>
      <c r="E668" s="30">
        <f t="shared" si="41"/>
        <v>0.67665961355683879</v>
      </c>
    </row>
    <row r="669" spans="2:5" ht="13.95" customHeight="1" x14ac:dyDescent="0.3">
      <c r="B669" s="29">
        <f t="shared" si="43"/>
        <v>6.8695566502462038</v>
      </c>
      <c r="C669" s="30">
        <f t="shared" si="42"/>
        <v>5.7723105038664818E-2</v>
      </c>
      <c r="D669" s="30">
        <f t="shared" si="40"/>
        <v>0.56607317418267422</v>
      </c>
      <c r="E669" s="30">
        <f t="shared" si="41"/>
        <v>0.67665961355683868</v>
      </c>
    </row>
    <row r="670" spans="2:5" ht="13.95" customHeight="1" x14ac:dyDescent="0.3">
      <c r="B670" s="29">
        <f t="shared" si="43"/>
        <v>6.8795566502462036</v>
      </c>
      <c r="C670" s="30">
        <f t="shared" si="42"/>
        <v>5.7555416464133882E-2</v>
      </c>
      <c r="D670" s="30">
        <f t="shared" si="40"/>
        <v>0.56442870263882172</v>
      </c>
      <c r="E670" s="30">
        <f t="shared" si="41"/>
        <v>0.67665961355683879</v>
      </c>
    </row>
    <row r="671" spans="2:5" ht="13.95" customHeight="1" x14ac:dyDescent="0.3">
      <c r="B671" s="29">
        <f t="shared" si="43"/>
        <v>6.8895566502462033</v>
      </c>
      <c r="C671" s="30">
        <f t="shared" si="42"/>
        <v>5.7388457545468535E-2</v>
      </c>
      <c r="D671" s="30">
        <f t="shared" si="40"/>
        <v>0.56279138661114625</v>
      </c>
      <c r="E671" s="30">
        <f t="shared" si="41"/>
        <v>0.67665961355683868</v>
      </c>
    </row>
    <row r="672" spans="2:5" ht="13.95" customHeight="1" x14ac:dyDescent="0.3">
      <c r="B672" s="29">
        <f t="shared" si="43"/>
        <v>6.8995566502462031</v>
      </c>
      <c r="C672" s="30">
        <f t="shared" si="42"/>
        <v>5.7222224055574915E-2</v>
      </c>
      <c r="D672" s="30">
        <f t="shared" si="40"/>
        <v>0.56116118464580644</v>
      </c>
      <c r="E672" s="30">
        <f t="shared" si="41"/>
        <v>0.67665961355683868</v>
      </c>
    </row>
    <row r="673" spans="2:5" ht="13.95" customHeight="1" x14ac:dyDescent="0.3">
      <c r="B673" s="29">
        <f t="shared" si="43"/>
        <v>6.9095566502462029</v>
      </c>
      <c r="C673" s="30">
        <f t="shared" si="42"/>
        <v>5.7056711797925777E-2</v>
      </c>
      <c r="D673" s="30">
        <f t="shared" si="40"/>
        <v>0.55953805558871872</v>
      </c>
      <c r="E673" s="30">
        <f t="shared" si="41"/>
        <v>0.67665961355683879</v>
      </c>
    </row>
    <row r="674" spans="2:5" ht="13.95" customHeight="1" x14ac:dyDescent="0.3">
      <c r="B674" s="29">
        <f t="shared" si="43"/>
        <v>6.9195566502462027</v>
      </c>
      <c r="C674" s="30">
        <f t="shared" si="42"/>
        <v>5.6891916606295584E-2</v>
      </c>
      <c r="D674" s="30">
        <f t="shared" si="40"/>
        <v>0.5579219585829589</v>
      </c>
      <c r="E674" s="30">
        <f t="shared" si="41"/>
        <v>0.6766596135568389</v>
      </c>
    </row>
    <row r="675" spans="2:5" ht="13.95" customHeight="1" x14ac:dyDescent="0.3">
      <c r="B675" s="29">
        <f t="shared" si="43"/>
        <v>6.9295566502462025</v>
      </c>
      <c r="C675" s="30">
        <f t="shared" si="42"/>
        <v>5.6727834344498386E-2</v>
      </c>
      <c r="D675" s="30">
        <f t="shared" si="40"/>
        <v>0.55631285306619227</v>
      </c>
      <c r="E675" s="30">
        <f t="shared" si="41"/>
        <v>0.67665961355683879</v>
      </c>
    </row>
    <row r="676" spans="2:5" ht="13.95" customHeight="1" x14ac:dyDescent="0.3">
      <c r="B676" s="29">
        <f t="shared" si="43"/>
        <v>6.9395566502462023</v>
      </c>
      <c r="C676" s="30">
        <f t="shared" si="42"/>
        <v>5.6564460906128246E-2</v>
      </c>
      <c r="D676" s="30">
        <f t="shared" si="40"/>
        <v>0.55471069876812784</v>
      </c>
      <c r="E676" s="30">
        <f t="shared" si="41"/>
        <v>0.67665961355683879</v>
      </c>
    </row>
    <row r="677" spans="2:5" ht="13.95" customHeight="1" x14ac:dyDescent="0.3">
      <c r="B677" s="29">
        <f t="shared" si="43"/>
        <v>6.9495566502462021</v>
      </c>
      <c r="C677" s="30">
        <f t="shared" si="42"/>
        <v>5.6401792214302332E-2</v>
      </c>
      <c r="D677" s="30">
        <f t="shared" si="40"/>
        <v>0.55311545570799869</v>
      </c>
      <c r="E677" s="30">
        <f t="shared" si="41"/>
        <v>0.6766596135568389</v>
      </c>
    </row>
    <row r="678" spans="2:5" ht="13.95" customHeight="1" x14ac:dyDescent="0.3">
      <c r="B678" s="29">
        <f t="shared" si="43"/>
        <v>6.9595566502462018</v>
      </c>
      <c r="C678" s="30">
        <f t="shared" si="42"/>
        <v>5.6239824221406595E-2</v>
      </c>
      <c r="D678" s="30">
        <f t="shared" si="40"/>
        <v>0.55152708419206797</v>
      </c>
      <c r="E678" s="30">
        <f t="shared" si="41"/>
        <v>0.67665961355683879</v>
      </c>
    </row>
    <row r="679" spans="2:5" ht="13.95" customHeight="1" x14ac:dyDescent="0.3">
      <c r="B679" s="29">
        <f t="shared" si="43"/>
        <v>6.9695566502462016</v>
      </c>
      <c r="C679" s="30">
        <f t="shared" si="42"/>
        <v>5.6078552908843914E-2</v>
      </c>
      <c r="D679" s="30">
        <f t="shared" si="40"/>
        <v>0.54994554481115954</v>
      </c>
      <c r="E679" s="30">
        <f t="shared" si="41"/>
        <v>0.67665961355683879</v>
      </c>
    </row>
    <row r="680" spans="2:5" ht="13.95" customHeight="1" x14ac:dyDescent="0.3">
      <c r="B680" s="29">
        <f t="shared" si="43"/>
        <v>6.9795566502462014</v>
      </c>
      <c r="C680" s="30">
        <f t="shared" si="42"/>
        <v>5.5917974286784904E-2</v>
      </c>
      <c r="D680" s="30">
        <f t="shared" si="40"/>
        <v>0.54837079843821346</v>
      </c>
      <c r="E680" s="30">
        <f t="shared" si="41"/>
        <v>0.67665961355683868</v>
      </c>
    </row>
    <row r="681" spans="2:5" ht="13.95" customHeight="1" x14ac:dyDescent="0.3">
      <c r="B681" s="29">
        <f t="shared" si="43"/>
        <v>6.9895566502462012</v>
      </c>
      <c r="C681" s="30">
        <f t="shared" si="42"/>
        <v>5.5758084393921083E-2</v>
      </c>
      <c r="D681" s="30">
        <f t="shared" si="40"/>
        <v>0.54680280622586586</v>
      </c>
      <c r="E681" s="30">
        <f t="shared" si="41"/>
        <v>0.67665961355683879</v>
      </c>
    </row>
    <row r="682" spans="2:5" ht="13.95" customHeight="1" x14ac:dyDescent="0.3">
      <c r="B682" s="29">
        <f t="shared" si="43"/>
        <v>6.999556650246201</v>
      </c>
      <c r="C682" s="30">
        <f t="shared" si="42"/>
        <v>5.5598879297220627E-2</v>
      </c>
      <c r="D682" s="30">
        <f t="shared" si="40"/>
        <v>0.54524152960405348</v>
      </c>
      <c r="E682" s="30">
        <f t="shared" si="41"/>
        <v>0.67665961355683879</v>
      </c>
    </row>
    <row r="683" spans="2:5" ht="13.95" customHeight="1" x14ac:dyDescent="0.3">
      <c r="B683" s="29">
        <f t="shared" si="43"/>
        <v>7.0095566502462008</v>
      </c>
      <c r="C683" s="30">
        <f t="shared" si="42"/>
        <v>5.544035509168644E-2</v>
      </c>
      <c r="D683" s="30">
        <f t="shared" si="40"/>
        <v>0.54368693027764137</v>
      </c>
      <c r="E683" s="30">
        <f t="shared" si="41"/>
        <v>0.67665961355683879</v>
      </c>
    </row>
    <row r="684" spans="2:5" ht="13.95" customHeight="1" x14ac:dyDescent="0.3">
      <c r="B684" s="29">
        <f t="shared" si="43"/>
        <v>7.0195566502462006</v>
      </c>
      <c r="C684" s="30">
        <f t="shared" si="42"/>
        <v>5.5282507900116747E-2</v>
      </c>
      <c r="D684" s="30">
        <f t="shared" si="40"/>
        <v>0.54213897022407487</v>
      </c>
      <c r="E684" s="30">
        <f t="shared" si="41"/>
        <v>0.67665961355683879</v>
      </c>
    </row>
    <row r="685" spans="2:5" ht="13.95" customHeight="1" x14ac:dyDescent="0.3">
      <c r="B685" s="29">
        <f t="shared" si="43"/>
        <v>7.0295566502462004</v>
      </c>
      <c r="C685" s="30">
        <f t="shared" si="42"/>
        <v>5.5125333872867971E-2</v>
      </c>
      <c r="D685" s="30">
        <f t="shared" si="40"/>
        <v>0.54059761169105425</v>
      </c>
      <c r="E685" s="30">
        <f t="shared" si="41"/>
        <v>0.67665961355683868</v>
      </c>
    </row>
    <row r="686" spans="2:5" ht="13.95" customHeight="1" x14ac:dyDescent="0.3">
      <c r="B686" s="29">
        <f t="shared" si="43"/>
        <v>7.0395566502462001</v>
      </c>
      <c r="C686" s="30">
        <f t="shared" si="42"/>
        <v>5.4968829187620069E-2</v>
      </c>
      <c r="D686" s="30">
        <f t="shared" si="40"/>
        <v>0.53906281719423366</v>
      </c>
      <c r="E686" s="30">
        <f t="shared" si="41"/>
        <v>0.67665961355683868</v>
      </c>
    </row>
    <row r="687" spans="2:5" ht="13.95" customHeight="1" x14ac:dyDescent="0.3">
      <c r="B687" s="29">
        <f t="shared" si="43"/>
        <v>7.0495566502461999</v>
      </c>
      <c r="C687" s="30">
        <f t="shared" si="42"/>
        <v>5.4812990049144097E-2</v>
      </c>
      <c r="D687" s="30">
        <f t="shared" si="40"/>
        <v>0.5375345495149414</v>
      </c>
      <c r="E687" s="30">
        <f t="shared" si="41"/>
        <v>0.67665961355683868</v>
      </c>
    </row>
    <row r="688" spans="2:5" ht="13.95" customHeight="1" x14ac:dyDescent="0.3">
      <c r="B688" s="29">
        <f t="shared" si="43"/>
        <v>7.0595566502461997</v>
      </c>
      <c r="C688" s="30">
        <f t="shared" si="42"/>
        <v>5.4657812689072147E-2</v>
      </c>
      <c r="D688" s="30">
        <f t="shared" si="40"/>
        <v>0.53601277169792383</v>
      </c>
      <c r="E688" s="30">
        <f t="shared" si="41"/>
        <v>0.67665961355683879</v>
      </c>
    </row>
    <row r="689" spans="2:5" ht="13.95" customHeight="1" x14ac:dyDescent="0.3">
      <c r="B689" s="29">
        <f t="shared" si="43"/>
        <v>7.0695566502461995</v>
      </c>
      <c r="C689" s="30">
        <f t="shared" si="42"/>
        <v>5.4503293365669517E-2</v>
      </c>
      <c r="D689" s="30">
        <f t="shared" si="40"/>
        <v>0.53449744704911117</v>
      </c>
      <c r="E689" s="30">
        <f t="shared" si="41"/>
        <v>0.67665961355683868</v>
      </c>
    </row>
    <row r="690" spans="2:5" ht="13.95" customHeight="1" x14ac:dyDescent="0.3">
      <c r="B690" s="29">
        <f t="shared" si="43"/>
        <v>7.0795566502461993</v>
      </c>
      <c r="C690" s="30">
        <f t="shared" si="42"/>
        <v>5.4349428363609176E-2</v>
      </c>
      <c r="D690" s="30">
        <f t="shared" si="40"/>
        <v>0.53298853913340605</v>
      </c>
      <c r="E690" s="30">
        <f t="shared" si="41"/>
        <v>0.67665961355683879</v>
      </c>
    </row>
    <row r="691" spans="2:5" ht="13.95" customHeight="1" x14ac:dyDescent="0.3">
      <c r="B691" s="29">
        <f t="shared" si="43"/>
        <v>7.0895566502461991</v>
      </c>
      <c r="C691" s="30">
        <f t="shared" si="42"/>
        <v>5.4196213993748424E-2</v>
      </c>
      <c r="D691" s="30">
        <f t="shared" si="40"/>
        <v>0.53148601177249266</v>
      </c>
      <c r="E691" s="30">
        <f t="shared" si="41"/>
        <v>0.6766596135568389</v>
      </c>
    </row>
    <row r="692" spans="2:5" ht="13.95" customHeight="1" x14ac:dyDescent="0.3">
      <c r="B692" s="29">
        <f t="shared" si="43"/>
        <v>7.0995566502461989</v>
      </c>
      <c r="C692" s="30">
        <f t="shared" si="42"/>
        <v>5.404364659290771E-2</v>
      </c>
      <c r="D692" s="30">
        <f t="shared" si="40"/>
        <v>0.529989829042668</v>
      </c>
      <c r="E692" s="30">
        <f t="shared" si="41"/>
        <v>0.67665961355683879</v>
      </c>
    </row>
    <row r="693" spans="2:5" ht="13.95" customHeight="1" x14ac:dyDescent="0.3">
      <c r="B693" s="29">
        <f t="shared" si="43"/>
        <v>7.1095566502461987</v>
      </c>
      <c r="C693" s="30">
        <f t="shared" si="42"/>
        <v>5.3891722523651771E-2</v>
      </c>
      <c r="D693" s="30">
        <f t="shared" si="40"/>
        <v>0.52849995527269578</v>
      </c>
      <c r="E693" s="30">
        <f t="shared" si="41"/>
        <v>0.67665961355683879</v>
      </c>
    </row>
    <row r="694" spans="2:5" ht="13.95" customHeight="1" x14ac:dyDescent="0.3">
      <c r="B694" s="29">
        <f t="shared" si="43"/>
        <v>7.1195566502461984</v>
      </c>
      <c r="C694" s="30">
        <f t="shared" si="42"/>
        <v>5.374043817407273E-2</v>
      </c>
      <c r="D694" s="30">
        <f t="shared" si="40"/>
        <v>0.52701635504167899</v>
      </c>
      <c r="E694" s="30">
        <f t="shared" si="41"/>
        <v>0.67665961355683868</v>
      </c>
    </row>
    <row r="695" spans="2:5" ht="13.95" customHeight="1" x14ac:dyDescent="0.3">
      <c r="B695" s="29">
        <f t="shared" si="43"/>
        <v>7.1295566502461982</v>
      </c>
      <c r="C695" s="30">
        <f t="shared" si="42"/>
        <v>5.3589789957575462E-2</v>
      </c>
      <c r="D695" s="30">
        <f t="shared" si="40"/>
        <v>0.52553899317695529</v>
      </c>
      <c r="E695" s="30">
        <f t="shared" si="41"/>
        <v>0.67665961355683879</v>
      </c>
    </row>
    <row r="696" spans="2:5" ht="13.95" customHeight="1" x14ac:dyDescent="0.3">
      <c r="B696" s="29">
        <f t="shared" si="43"/>
        <v>7.139556650246198</v>
      </c>
      <c r="C696" s="30">
        <f t="shared" si="42"/>
        <v>5.3439774312665014E-2</v>
      </c>
      <c r="D696" s="30">
        <f t="shared" si="40"/>
        <v>0.52406783475201191</v>
      </c>
      <c r="E696" s="30">
        <f t="shared" si="41"/>
        <v>0.67665961355683868</v>
      </c>
    </row>
    <row r="697" spans="2:5" ht="13.95" customHeight="1" x14ac:dyDescent="0.3">
      <c r="B697" s="29">
        <f t="shared" si="43"/>
        <v>7.1495566502461978</v>
      </c>
      <c r="C697" s="30">
        <f t="shared" si="42"/>
        <v>5.3290387702736128E-2</v>
      </c>
      <c r="D697" s="30">
        <f t="shared" si="40"/>
        <v>0.52260284508442234</v>
      </c>
      <c r="E697" s="30">
        <f t="shared" si="41"/>
        <v>0.67665961355683879</v>
      </c>
    </row>
    <row r="698" spans="2:5" ht="13.95" customHeight="1" x14ac:dyDescent="0.3">
      <c r="B698" s="29">
        <f t="shared" si="43"/>
        <v>7.1595566502461976</v>
      </c>
      <c r="C698" s="30">
        <f t="shared" si="42"/>
        <v>5.3141626615864732E-2</v>
      </c>
      <c r="D698" s="30">
        <f t="shared" si="40"/>
        <v>0.52114398973380061</v>
      </c>
      <c r="E698" s="30">
        <f t="shared" si="41"/>
        <v>0.67665961355683879</v>
      </c>
    </row>
    <row r="699" spans="2:5" ht="13.95" customHeight="1" x14ac:dyDescent="0.3">
      <c r="B699" s="29">
        <f t="shared" si="43"/>
        <v>7.1695566502461974</v>
      </c>
      <c r="C699" s="30">
        <f t="shared" si="42"/>
        <v>5.2993487564601614E-2</v>
      </c>
      <c r="D699" s="30">
        <f t="shared" si="40"/>
        <v>0.51969123449977861</v>
      </c>
      <c r="E699" s="30">
        <f t="shared" si="41"/>
        <v>0.67665961355683879</v>
      </c>
    </row>
    <row r="700" spans="2:5" ht="13.95" customHeight="1" x14ac:dyDescent="0.3">
      <c r="B700" s="29">
        <f t="shared" si="43"/>
        <v>7.1795566502461972</v>
      </c>
      <c r="C700" s="30">
        <f t="shared" si="42"/>
        <v>5.2845967085767991E-2</v>
      </c>
      <c r="D700" s="30">
        <f t="shared" si="40"/>
        <v>0.51824454542000087</v>
      </c>
      <c r="E700" s="30">
        <f t="shared" si="41"/>
        <v>0.67665961355683879</v>
      </c>
    </row>
    <row r="701" spans="2:5" ht="13.95" customHeight="1" x14ac:dyDescent="0.3">
      <c r="B701" s="29">
        <f t="shared" si="43"/>
        <v>7.1895566502461969</v>
      </c>
      <c r="C701" s="30">
        <f t="shared" si="42"/>
        <v>5.2699061740253093E-2</v>
      </c>
      <c r="D701" s="30">
        <f t="shared" si="40"/>
        <v>0.51680388876813999</v>
      </c>
      <c r="E701" s="30">
        <f t="shared" si="41"/>
        <v>0.67665961355683868</v>
      </c>
    </row>
    <row r="702" spans="2:5" ht="13.95" customHeight="1" x14ac:dyDescent="0.3">
      <c r="B702" s="29">
        <f t="shared" si="43"/>
        <v>7.1995566502461967</v>
      </c>
      <c r="C702" s="30">
        <f t="shared" si="42"/>
        <v>5.2552768112813758E-2</v>
      </c>
      <c r="D702" s="30">
        <f t="shared" si="40"/>
        <v>0.51536923105193067</v>
      </c>
      <c r="E702" s="30">
        <f t="shared" si="41"/>
        <v>0.6766596135568389</v>
      </c>
    </row>
    <row r="703" spans="2:5" ht="13.95" customHeight="1" x14ac:dyDescent="0.3">
      <c r="B703" s="29">
        <f t="shared" si="43"/>
        <v>7.2095566502461965</v>
      </c>
      <c r="C703" s="30">
        <f t="shared" si="42"/>
        <v>5.240708281187588E-2</v>
      </c>
      <c r="D703" s="30">
        <f t="shared" si="40"/>
        <v>0.51394053901122316</v>
      </c>
      <c r="E703" s="30">
        <f t="shared" si="41"/>
        <v>0.67665961355683879</v>
      </c>
    </row>
    <row r="704" spans="2:5" ht="13.95" customHeight="1" x14ac:dyDescent="0.3">
      <c r="B704" s="29">
        <f t="shared" si="43"/>
        <v>7.2195566502461963</v>
      </c>
      <c r="C704" s="30">
        <f t="shared" si="42"/>
        <v>5.2262002469337911E-2</v>
      </c>
      <c r="D704" s="30">
        <f t="shared" si="40"/>
        <v>0.51251777961605605</v>
      </c>
      <c r="E704" s="30">
        <f t="shared" si="41"/>
        <v>0.67665961355683868</v>
      </c>
    </row>
    <row r="705" spans="2:5" ht="13.95" customHeight="1" x14ac:dyDescent="0.3">
      <c r="B705" s="29">
        <f t="shared" si="43"/>
        <v>7.2295566502461961</v>
      </c>
      <c r="C705" s="30">
        <f t="shared" si="42"/>
        <v>5.211752374037612E-2</v>
      </c>
      <c r="D705" s="30">
        <f t="shared" si="40"/>
        <v>0.5111009200647465</v>
      </c>
      <c r="E705" s="30">
        <f t="shared" si="41"/>
        <v>0.67665961355683879</v>
      </c>
    </row>
    <row r="706" spans="2:5" ht="13.95" customHeight="1" x14ac:dyDescent="0.3">
      <c r="B706" s="29">
        <f t="shared" si="43"/>
        <v>7.2395566502461959</v>
      </c>
      <c r="C706" s="30">
        <f t="shared" si="42"/>
        <v>5.1973643303251847E-2</v>
      </c>
      <c r="D706" s="30">
        <f t="shared" si="40"/>
        <v>0.50968992778199984</v>
      </c>
      <c r="E706" s="30">
        <f t="shared" si="41"/>
        <v>0.67665961355683868</v>
      </c>
    </row>
    <row r="707" spans="2:5" ht="13.95" customHeight="1" x14ac:dyDescent="0.3">
      <c r="B707" s="29">
        <f t="shared" si="43"/>
        <v>7.2495566502461957</v>
      </c>
      <c r="C707" s="30">
        <f t="shared" si="42"/>
        <v>5.1830357859120567E-2</v>
      </c>
      <c r="D707" s="30">
        <f t="shared" si="40"/>
        <v>0.50828477041703768</v>
      </c>
      <c r="E707" s="30">
        <f t="shared" si="41"/>
        <v>0.67665961355683879</v>
      </c>
    </row>
    <row r="708" spans="2:5" ht="13.95" customHeight="1" x14ac:dyDescent="0.3">
      <c r="B708" s="29">
        <f t="shared" si="43"/>
        <v>7.2595566502461955</v>
      </c>
      <c r="C708" s="30">
        <f t="shared" si="42"/>
        <v>5.1687664131842802E-2</v>
      </c>
      <c r="D708" s="30">
        <f t="shared" si="40"/>
        <v>0.50688541584174274</v>
      </c>
      <c r="E708" s="30">
        <f t="shared" si="41"/>
        <v>0.67665961355683868</v>
      </c>
    </row>
    <row r="709" spans="2:5" ht="13.95" customHeight="1" x14ac:dyDescent="0.3">
      <c r="B709" s="29">
        <f t="shared" si="43"/>
        <v>7.2695566502461952</v>
      </c>
      <c r="C709" s="30">
        <f t="shared" si="42"/>
        <v>5.154555886779684E-2</v>
      </c>
      <c r="D709" s="30">
        <f t="shared" si="40"/>
        <v>0.50549183214882321</v>
      </c>
      <c r="E709" s="30">
        <f t="shared" si="41"/>
        <v>0.67665961355683879</v>
      </c>
    </row>
    <row r="710" spans="2:5" ht="13.95" customHeight="1" x14ac:dyDescent="0.3">
      <c r="B710" s="29">
        <f t="shared" si="43"/>
        <v>7.279556650246195</v>
      </c>
      <c r="C710" s="30">
        <f t="shared" si="42"/>
        <v>5.1404038835693264E-2</v>
      </c>
      <c r="D710" s="30">
        <f t="shared" si="40"/>
        <v>0.50410398764999309</v>
      </c>
      <c r="E710" s="30">
        <f t="shared" si="41"/>
        <v>0.67665961355683879</v>
      </c>
    </row>
    <row r="711" spans="2:5" ht="13.95" customHeight="1" x14ac:dyDescent="0.3">
      <c r="B711" s="29">
        <f t="shared" si="43"/>
        <v>7.2895566502461948</v>
      </c>
      <c r="C711" s="30">
        <f t="shared" si="42"/>
        <v>5.1263100826391288E-2</v>
      </c>
      <c r="D711" s="30">
        <f t="shared" si="40"/>
        <v>0.50272185087417143</v>
      </c>
      <c r="E711" s="30">
        <f t="shared" si="41"/>
        <v>0.67665961355683879</v>
      </c>
    </row>
    <row r="712" spans="2:5" ht="13.95" customHeight="1" x14ac:dyDescent="0.3">
      <c r="B712" s="29">
        <f t="shared" si="43"/>
        <v>7.2995566502461946</v>
      </c>
      <c r="C712" s="30">
        <f t="shared" si="42"/>
        <v>5.112274165271681E-2</v>
      </c>
      <c r="D712" s="30">
        <f t="shared" si="40"/>
        <v>0.50134539056569793</v>
      </c>
      <c r="E712" s="30">
        <f t="shared" si="41"/>
        <v>0.6766596135568389</v>
      </c>
    </row>
    <row r="713" spans="2:5" ht="13.95" customHeight="1" x14ac:dyDescent="0.3">
      <c r="B713" s="29">
        <f t="shared" si="43"/>
        <v>7.3095566502461944</v>
      </c>
      <c r="C713" s="30">
        <f t="shared" si="42"/>
        <v>5.09829581492822E-2</v>
      </c>
      <c r="D713" s="30">
        <f t="shared" ref="D713:D776" si="44">C713*9.8067</f>
        <v>0.4999745756825657</v>
      </c>
      <c r="E713" s="30">
        <f t="shared" ref="E713:E776" si="45">((B713^2)/(4*PI()^2))*D713</f>
        <v>0.67665961355683868</v>
      </c>
    </row>
    <row r="714" spans="2:5" ht="13.95" customHeight="1" x14ac:dyDescent="0.3">
      <c r="B714" s="29">
        <f t="shared" si="43"/>
        <v>7.3195566502461942</v>
      </c>
      <c r="C714" s="30">
        <f t="shared" si="42"/>
        <v>5.0843747172307885E-2</v>
      </c>
      <c r="D714" s="30">
        <f t="shared" si="44"/>
        <v>0.49860937539467171</v>
      </c>
      <c r="E714" s="30">
        <f t="shared" si="45"/>
        <v>0.67665961355683868</v>
      </c>
    </row>
    <row r="715" spans="2:5" ht="13.95" customHeight="1" x14ac:dyDescent="0.3">
      <c r="B715" s="29">
        <f t="shared" si="43"/>
        <v>7.329556650246194</v>
      </c>
      <c r="C715" s="30">
        <f t="shared" si="42"/>
        <v>5.0705105599445542E-2</v>
      </c>
      <c r="D715" s="30">
        <f t="shared" si="44"/>
        <v>0.49724975908208258</v>
      </c>
      <c r="E715" s="30">
        <f t="shared" si="45"/>
        <v>0.67665961355683868</v>
      </c>
    </row>
    <row r="716" spans="2:5" ht="13.95" customHeight="1" x14ac:dyDescent="0.3">
      <c r="B716" s="29">
        <f t="shared" si="43"/>
        <v>7.3395566502461937</v>
      </c>
      <c r="C716" s="30">
        <f t="shared" si="42"/>
        <v>5.0567030329603052E-2</v>
      </c>
      <c r="D716" s="30">
        <f t="shared" si="44"/>
        <v>0.4958956963333182</v>
      </c>
      <c r="E716" s="30">
        <f t="shared" si="45"/>
        <v>0.67665961355683868</v>
      </c>
    </row>
    <row r="717" spans="2:5" ht="13.95" customHeight="1" x14ac:dyDescent="0.3">
      <c r="B717" s="29">
        <f t="shared" si="43"/>
        <v>7.3495566502461935</v>
      </c>
      <c r="C717" s="30">
        <f t="shared" ref="C717:C780" si="46">IF(B717&lt;6,$C$5/B717,6*$C$5/B717^2)</f>
        <v>5.0429518282771042E-2</v>
      </c>
      <c r="D717" s="30">
        <f t="shared" si="44"/>
        <v>0.49454715694365076</v>
      </c>
      <c r="E717" s="30">
        <f t="shared" si="45"/>
        <v>0.67665961355683879</v>
      </c>
    </row>
    <row r="718" spans="2:5" ht="13.95" customHeight="1" x14ac:dyDescent="0.3">
      <c r="B718" s="29">
        <f t="shared" ref="B718:B781" si="47">B717+0.01</f>
        <v>7.3595566502461933</v>
      </c>
      <c r="C718" s="30">
        <f t="shared" si="46"/>
        <v>5.029256639985117E-2</v>
      </c>
      <c r="D718" s="30">
        <f t="shared" si="44"/>
        <v>0.49320411091342042</v>
      </c>
      <c r="E718" s="30">
        <f t="shared" si="45"/>
        <v>0.67665961355683868</v>
      </c>
    </row>
    <row r="719" spans="2:5" ht="13.95" customHeight="1" x14ac:dyDescent="0.3">
      <c r="B719" s="29">
        <f t="shared" si="47"/>
        <v>7.3695566502461931</v>
      </c>
      <c r="C719" s="30">
        <f t="shared" si="46"/>
        <v>5.0156171642485967E-2</v>
      </c>
      <c r="D719" s="30">
        <f t="shared" si="44"/>
        <v>0.49186652844636708</v>
      </c>
      <c r="E719" s="30">
        <f t="shared" si="45"/>
        <v>0.67665961355683879</v>
      </c>
    </row>
    <row r="720" spans="2:5" ht="13.95" customHeight="1" x14ac:dyDescent="0.3">
      <c r="B720" s="29">
        <f t="shared" si="47"/>
        <v>7.3795566502461929</v>
      </c>
      <c r="C720" s="30">
        <f t="shared" si="46"/>
        <v>5.0020330992890327E-2</v>
      </c>
      <c r="D720" s="30">
        <f t="shared" si="44"/>
        <v>0.49053437994797755</v>
      </c>
      <c r="E720" s="30">
        <f t="shared" si="45"/>
        <v>0.67665961355683879</v>
      </c>
    </row>
    <row r="721" spans="2:5" ht="13.95" customHeight="1" x14ac:dyDescent="0.3">
      <c r="B721" s="29">
        <f t="shared" si="47"/>
        <v>7.3895566502461927</v>
      </c>
      <c r="C721" s="30">
        <f t="shared" si="46"/>
        <v>4.9885041453684567E-2</v>
      </c>
      <c r="D721" s="30">
        <f t="shared" si="44"/>
        <v>0.48920763602384842</v>
      </c>
      <c r="E721" s="30">
        <f t="shared" si="45"/>
        <v>0.67665961355683868</v>
      </c>
    </row>
    <row r="722" spans="2:5" ht="13.95" customHeight="1" x14ac:dyDescent="0.3">
      <c r="B722" s="29">
        <f t="shared" si="47"/>
        <v>7.3995566502461925</v>
      </c>
      <c r="C722" s="30">
        <f t="shared" si="46"/>
        <v>4.9750300047729096E-2</v>
      </c>
      <c r="D722" s="30">
        <f t="shared" si="44"/>
        <v>0.48788626747806491</v>
      </c>
      <c r="E722" s="30">
        <f t="shared" si="45"/>
        <v>0.67665961355683879</v>
      </c>
    </row>
    <row r="723" spans="2:5" ht="13.95" customHeight="1" x14ac:dyDescent="0.3">
      <c r="B723" s="29">
        <f t="shared" si="47"/>
        <v>7.4095566502461923</v>
      </c>
      <c r="C723" s="30">
        <f t="shared" si="46"/>
        <v>4.9616103817960604E-2</v>
      </c>
      <c r="D723" s="30">
        <f t="shared" si="44"/>
        <v>0.48657024531159421</v>
      </c>
      <c r="E723" s="30">
        <f t="shared" si="45"/>
        <v>0.67665961355683879</v>
      </c>
    </row>
    <row r="724" spans="2:5" ht="13.95" customHeight="1" x14ac:dyDescent="0.3">
      <c r="B724" s="29">
        <f t="shared" si="47"/>
        <v>7.419556650246192</v>
      </c>
      <c r="C724" s="30">
        <f t="shared" si="46"/>
        <v>4.9482449827229859E-2</v>
      </c>
      <c r="D724" s="30">
        <f t="shared" si="44"/>
        <v>0.48525954072069505</v>
      </c>
      <c r="E724" s="30">
        <f t="shared" si="45"/>
        <v>0.67665961355683879</v>
      </c>
    </row>
    <row r="725" spans="2:5" ht="13.95" customHeight="1" x14ac:dyDescent="0.3">
      <c r="B725" s="29">
        <f t="shared" si="47"/>
        <v>7.4295566502461918</v>
      </c>
      <c r="C725" s="30">
        <f t="shared" si="46"/>
        <v>4.9349335158140953E-2</v>
      </c>
      <c r="D725" s="30">
        <f t="shared" si="44"/>
        <v>0.48395412509534086</v>
      </c>
      <c r="E725" s="30">
        <f t="shared" si="45"/>
        <v>0.67665961355683868</v>
      </c>
    </row>
    <row r="726" spans="2:5" ht="13.95" customHeight="1" x14ac:dyDescent="0.3">
      <c r="B726" s="29">
        <f t="shared" si="47"/>
        <v>7.4395566502461916</v>
      </c>
      <c r="C726" s="30">
        <f t="shared" si="46"/>
        <v>4.9216756912892116E-2</v>
      </c>
      <c r="D726" s="30">
        <f t="shared" si="44"/>
        <v>0.48265397001765908</v>
      </c>
      <c r="E726" s="30">
        <f t="shared" si="45"/>
        <v>0.6766596135568389</v>
      </c>
    </row>
    <row r="727" spans="2:5" ht="13.95" customHeight="1" x14ac:dyDescent="0.3">
      <c r="B727" s="29">
        <f t="shared" si="47"/>
        <v>7.4495566502461914</v>
      </c>
      <c r="C727" s="30">
        <f t="shared" si="46"/>
        <v>4.9084712213118005E-2</v>
      </c>
      <c r="D727" s="30">
        <f t="shared" si="44"/>
        <v>0.48135904726038431</v>
      </c>
      <c r="E727" s="30">
        <f t="shared" si="45"/>
        <v>0.67665961355683879</v>
      </c>
    </row>
    <row r="728" spans="2:5" ht="13.95" customHeight="1" x14ac:dyDescent="0.3">
      <c r="B728" s="29">
        <f t="shared" si="47"/>
        <v>7.4595566502461912</v>
      </c>
      <c r="C728" s="30">
        <f t="shared" si="46"/>
        <v>4.8953198199733504E-2</v>
      </c>
      <c r="D728" s="30">
        <f t="shared" si="44"/>
        <v>0.48006932878532654</v>
      </c>
      <c r="E728" s="30">
        <f t="shared" si="45"/>
        <v>0.6766596135568389</v>
      </c>
    </row>
    <row r="729" spans="2:5" ht="13.95" customHeight="1" x14ac:dyDescent="0.3">
      <c r="B729" s="29">
        <f t="shared" si="47"/>
        <v>7.469556650246191</v>
      </c>
      <c r="C729" s="30">
        <f t="shared" si="46"/>
        <v>4.8822212032778881E-2</v>
      </c>
      <c r="D729" s="30">
        <f t="shared" si="44"/>
        <v>0.4787847867418526</v>
      </c>
      <c r="E729" s="30">
        <f t="shared" si="45"/>
        <v>0.67665961355683879</v>
      </c>
    </row>
    <row r="730" spans="2:5" ht="13.95" customHeight="1" x14ac:dyDescent="0.3">
      <c r="B730" s="29">
        <f t="shared" si="47"/>
        <v>7.4795566502461908</v>
      </c>
      <c r="C730" s="30">
        <f t="shared" si="46"/>
        <v>4.8691750891266553E-2</v>
      </c>
      <c r="D730" s="30">
        <f t="shared" si="44"/>
        <v>0.47750539346538368</v>
      </c>
      <c r="E730" s="30">
        <f t="shared" si="45"/>
        <v>0.67665961355683879</v>
      </c>
    </row>
    <row r="731" spans="2:5" ht="13.95" customHeight="1" x14ac:dyDescent="0.3">
      <c r="B731" s="29">
        <f t="shared" si="47"/>
        <v>7.4895566502461906</v>
      </c>
      <c r="C731" s="30">
        <f t="shared" si="46"/>
        <v>4.8561811973029154E-2</v>
      </c>
      <c r="D731" s="30">
        <f t="shared" si="44"/>
        <v>0.47623112147590496</v>
      </c>
      <c r="E731" s="30">
        <f t="shared" si="45"/>
        <v>0.67665961355683868</v>
      </c>
    </row>
    <row r="732" spans="2:5" ht="13.95" customHeight="1" x14ac:dyDescent="0.3">
      <c r="B732" s="29">
        <f t="shared" si="47"/>
        <v>7.4995566502461903</v>
      </c>
      <c r="C732" s="30">
        <f t="shared" si="46"/>
        <v>4.8432392494569078E-2</v>
      </c>
      <c r="D732" s="30">
        <f t="shared" si="44"/>
        <v>0.47496194347649057</v>
      </c>
      <c r="E732" s="30">
        <f t="shared" si="45"/>
        <v>0.67665961355683879</v>
      </c>
    </row>
    <row r="733" spans="2:5" ht="13.95" customHeight="1" x14ac:dyDescent="0.3">
      <c r="B733" s="29">
        <f t="shared" si="47"/>
        <v>7.5095566502461901</v>
      </c>
      <c r="C733" s="30">
        <f t="shared" si="46"/>
        <v>4.830348969090939E-2</v>
      </c>
      <c r="D733" s="30">
        <f t="shared" si="44"/>
        <v>0.4736978323518411</v>
      </c>
      <c r="E733" s="30">
        <f t="shared" si="45"/>
        <v>0.67665961355683879</v>
      </c>
    </row>
    <row r="734" spans="2:5" ht="13.95" customHeight="1" x14ac:dyDescent="0.3">
      <c r="B734" s="29">
        <f t="shared" si="47"/>
        <v>7.5195566502461899</v>
      </c>
      <c r="C734" s="30">
        <f t="shared" si="46"/>
        <v>4.8175100815446188E-2</v>
      </c>
      <c r="D734" s="30">
        <f t="shared" si="44"/>
        <v>0.47243876116683609</v>
      </c>
      <c r="E734" s="30">
        <f t="shared" si="45"/>
        <v>0.67665961355683868</v>
      </c>
    </row>
    <row r="735" spans="2:5" ht="13.95" customHeight="1" x14ac:dyDescent="0.3">
      <c r="B735" s="29">
        <f t="shared" si="47"/>
        <v>7.5295566502461897</v>
      </c>
      <c r="C735" s="30">
        <f t="shared" si="46"/>
        <v>4.8047223139802246E-2</v>
      </c>
      <c r="D735" s="30">
        <f t="shared" si="44"/>
        <v>0.47118470316509864</v>
      </c>
      <c r="E735" s="30">
        <f t="shared" si="45"/>
        <v>0.67665961355683868</v>
      </c>
    </row>
    <row r="736" spans="2:5" ht="13.95" customHeight="1" x14ac:dyDescent="0.3">
      <c r="B736" s="29">
        <f t="shared" si="47"/>
        <v>7.5395566502461895</v>
      </c>
      <c r="C736" s="30">
        <f t="shared" si="46"/>
        <v>4.791985395368209E-2</v>
      </c>
      <c r="D736" s="30">
        <f t="shared" si="44"/>
        <v>0.46993563176757414</v>
      </c>
      <c r="E736" s="30">
        <f t="shared" si="45"/>
        <v>0.67665961355683879</v>
      </c>
    </row>
    <row r="737" spans="2:5" ht="13.95" customHeight="1" x14ac:dyDescent="0.3">
      <c r="B737" s="29">
        <f t="shared" si="47"/>
        <v>7.5495566502461893</v>
      </c>
      <c r="C737" s="30">
        <f t="shared" si="46"/>
        <v>4.7792990564728369E-2</v>
      </c>
      <c r="D737" s="30">
        <f t="shared" si="44"/>
        <v>0.46869152057112168</v>
      </c>
      <c r="E737" s="30">
        <f t="shared" si="45"/>
        <v>0.67665961355683879</v>
      </c>
    </row>
    <row r="738" spans="2:5" ht="13.95" customHeight="1" x14ac:dyDescent="0.3">
      <c r="B738" s="29">
        <f t="shared" si="47"/>
        <v>7.5595566502461891</v>
      </c>
      <c r="C738" s="30">
        <f t="shared" si="46"/>
        <v>4.76666302983796E-2</v>
      </c>
      <c r="D738" s="30">
        <f t="shared" si="44"/>
        <v>0.46745234334711921</v>
      </c>
      <c r="E738" s="30">
        <f t="shared" si="45"/>
        <v>0.67665961355683879</v>
      </c>
    </row>
    <row r="739" spans="2:5" ht="13.95" customHeight="1" x14ac:dyDescent="0.3">
      <c r="B739" s="29">
        <f t="shared" si="47"/>
        <v>7.5695566502461888</v>
      </c>
      <c r="C739" s="30">
        <f t="shared" si="46"/>
        <v>4.7540770497729194E-2</v>
      </c>
      <c r="D739" s="30">
        <f t="shared" si="44"/>
        <v>0.46621807404008087</v>
      </c>
      <c r="E739" s="30">
        <f t="shared" si="45"/>
        <v>0.67665961355683879</v>
      </c>
    </row>
    <row r="740" spans="2:5" ht="13.95" customHeight="1" x14ac:dyDescent="0.3">
      <c r="B740" s="29">
        <f t="shared" si="47"/>
        <v>7.5795566502461886</v>
      </c>
      <c r="C740" s="30">
        <f t="shared" si="46"/>
        <v>4.7415408523385764E-2</v>
      </c>
      <c r="D740" s="30">
        <f t="shared" si="44"/>
        <v>0.46498868676628713</v>
      </c>
      <c r="E740" s="30">
        <f t="shared" si="45"/>
        <v>0.67665961355683868</v>
      </c>
    </row>
    <row r="741" spans="2:5" ht="13.95" customHeight="1" x14ac:dyDescent="0.3">
      <c r="B741" s="29">
        <f t="shared" si="47"/>
        <v>7.5895566502461884</v>
      </c>
      <c r="C741" s="30">
        <f t="shared" si="46"/>
        <v>4.7290541753334789E-2</v>
      </c>
      <c r="D741" s="30">
        <f t="shared" si="44"/>
        <v>0.46376415581242825</v>
      </c>
      <c r="E741" s="30">
        <f t="shared" si="45"/>
        <v>0.67665961355683879</v>
      </c>
    </row>
    <row r="742" spans="2:5" ht="13.95" customHeight="1" x14ac:dyDescent="0.3">
      <c r="B742" s="29">
        <f t="shared" si="47"/>
        <v>7.5995566502461882</v>
      </c>
      <c r="C742" s="30">
        <f t="shared" si="46"/>
        <v>4.7166167582801483E-2</v>
      </c>
      <c r="D742" s="30">
        <f t="shared" si="44"/>
        <v>0.46254445563425928</v>
      </c>
      <c r="E742" s="30">
        <f t="shared" si="45"/>
        <v>0.67665961355683879</v>
      </c>
    </row>
    <row r="743" spans="2:5" ht="13.95" customHeight="1" x14ac:dyDescent="0.3">
      <c r="B743" s="29">
        <f t="shared" si="47"/>
        <v>7.609556650246188</v>
      </c>
      <c r="C743" s="30">
        <f t="shared" si="46"/>
        <v>4.7042283424114976E-2</v>
      </c>
      <c r="D743" s="30">
        <f t="shared" si="44"/>
        <v>0.46132956085526833</v>
      </c>
      <c r="E743" s="30">
        <f t="shared" si="45"/>
        <v>0.67665961355683879</v>
      </c>
    </row>
    <row r="744" spans="2:5" ht="13.95" customHeight="1" x14ac:dyDescent="0.3">
      <c r="B744" s="29">
        <f t="shared" si="47"/>
        <v>7.6195566502461878</v>
      </c>
      <c r="C744" s="30">
        <f t="shared" si="46"/>
        <v>4.6918886706573681E-2</v>
      </c>
      <c r="D744" s="30">
        <f t="shared" si="44"/>
        <v>0.46011944626535611</v>
      </c>
      <c r="E744" s="30">
        <f t="shared" si="45"/>
        <v>0.67665961355683879</v>
      </c>
    </row>
    <row r="745" spans="2:5" ht="13.95" customHeight="1" x14ac:dyDescent="0.3">
      <c r="B745" s="29">
        <f t="shared" si="47"/>
        <v>7.6295566502461876</v>
      </c>
      <c r="C745" s="30">
        <f t="shared" si="46"/>
        <v>4.6795974876311978E-2</v>
      </c>
      <c r="D745" s="30">
        <f t="shared" si="44"/>
        <v>0.45891408681952867</v>
      </c>
      <c r="E745" s="30">
        <f t="shared" si="45"/>
        <v>0.67665961355683879</v>
      </c>
    </row>
    <row r="746" spans="2:5" ht="13.95" customHeight="1" x14ac:dyDescent="0.3">
      <c r="B746" s="29">
        <f t="shared" si="47"/>
        <v>7.6395566502461874</v>
      </c>
      <c r="C746" s="30">
        <f t="shared" si="46"/>
        <v>4.667354539616804E-2</v>
      </c>
      <c r="D746" s="30">
        <f t="shared" si="44"/>
        <v>0.4577134576366011</v>
      </c>
      <c r="E746" s="30">
        <f t="shared" si="45"/>
        <v>0.67665961355683879</v>
      </c>
    </row>
    <row r="747" spans="2:5" ht="13.95" customHeight="1" x14ac:dyDescent="0.3">
      <c r="B747" s="29">
        <f t="shared" si="47"/>
        <v>7.6495566502461871</v>
      </c>
      <c r="C747" s="30">
        <f t="shared" si="46"/>
        <v>4.6551595745552905E-2</v>
      </c>
      <c r="D747" s="30">
        <f t="shared" si="44"/>
        <v>0.45651753399791367</v>
      </c>
      <c r="E747" s="30">
        <f t="shared" si="45"/>
        <v>0.67665961355683879</v>
      </c>
    </row>
    <row r="748" spans="2:5" ht="13.95" customHeight="1" x14ac:dyDescent="0.3">
      <c r="B748" s="29">
        <f t="shared" si="47"/>
        <v>7.6595566502461869</v>
      </c>
      <c r="C748" s="30">
        <f t="shared" si="46"/>
        <v>4.6430123420320754E-2</v>
      </c>
      <c r="D748" s="30">
        <f t="shared" si="44"/>
        <v>0.45532629134605951</v>
      </c>
      <c r="E748" s="30">
        <f t="shared" si="45"/>
        <v>0.67665961355683879</v>
      </c>
    </row>
    <row r="749" spans="2:5" ht="13.95" customHeight="1" x14ac:dyDescent="0.3">
      <c r="B749" s="29">
        <f t="shared" si="47"/>
        <v>7.6695566502461867</v>
      </c>
      <c r="C749" s="30">
        <f t="shared" si="46"/>
        <v>4.6309125932640346E-2</v>
      </c>
      <c r="D749" s="30">
        <f t="shared" si="44"/>
        <v>0.45413970528362407</v>
      </c>
      <c r="E749" s="30">
        <f t="shared" si="45"/>
        <v>0.67665961355683879</v>
      </c>
    </row>
    <row r="750" spans="2:5" ht="13.95" customHeight="1" x14ac:dyDescent="0.3">
      <c r="B750" s="29">
        <f t="shared" si="47"/>
        <v>7.6795566502461865</v>
      </c>
      <c r="C750" s="30">
        <f t="shared" si="46"/>
        <v>4.618860081086764E-2</v>
      </c>
      <c r="D750" s="30">
        <f t="shared" si="44"/>
        <v>0.45295775157193563</v>
      </c>
      <c r="E750" s="30">
        <f t="shared" si="45"/>
        <v>0.67665961355683868</v>
      </c>
    </row>
    <row r="751" spans="2:5" ht="13.95" customHeight="1" x14ac:dyDescent="0.3">
      <c r="B751" s="29">
        <f t="shared" si="47"/>
        <v>7.6895566502461863</v>
      </c>
      <c r="C751" s="30">
        <f t="shared" si="46"/>
        <v>4.6068545599419586E-2</v>
      </c>
      <c r="D751" s="30">
        <f t="shared" si="44"/>
        <v>0.451780406129828</v>
      </c>
      <c r="E751" s="30">
        <f t="shared" si="45"/>
        <v>0.67665961355683868</v>
      </c>
    </row>
    <row r="752" spans="2:5" ht="13.95" customHeight="1" x14ac:dyDescent="0.3">
      <c r="B752" s="29">
        <f t="shared" si="47"/>
        <v>7.6995566502461861</v>
      </c>
      <c r="C752" s="30">
        <f t="shared" si="46"/>
        <v>4.5948957858649019E-2</v>
      </c>
      <c r="D752" s="30">
        <f t="shared" si="44"/>
        <v>0.4506076450324133</v>
      </c>
      <c r="E752" s="30">
        <f t="shared" si="45"/>
        <v>0.67665961355683879</v>
      </c>
    </row>
    <row r="753" spans="2:5" ht="13.95" customHeight="1" x14ac:dyDescent="0.3">
      <c r="B753" s="29">
        <f t="shared" si="47"/>
        <v>7.7095566502461859</v>
      </c>
      <c r="C753" s="30">
        <f t="shared" si="46"/>
        <v>4.5829835164720729E-2</v>
      </c>
      <c r="D753" s="30">
        <f t="shared" si="44"/>
        <v>0.44943944450986673</v>
      </c>
      <c r="E753" s="30">
        <f t="shared" si="45"/>
        <v>0.67665961355683868</v>
      </c>
    </row>
    <row r="754" spans="2:5" ht="13.95" customHeight="1" x14ac:dyDescent="0.3">
      <c r="B754" s="29">
        <f t="shared" si="47"/>
        <v>7.7195566502461856</v>
      </c>
      <c r="C754" s="30">
        <f t="shared" si="46"/>
        <v>4.5711175109488661E-2</v>
      </c>
      <c r="D754" s="30">
        <f t="shared" si="44"/>
        <v>0.44827578094622245</v>
      </c>
      <c r="E754" s="30">
        <f t="shared" si="45"/>
        <v>0.67665961355683879</v>
      </c>
    </row>
    <row r="755" spans="2:5" ht="13.95" customHeight="1" x14ac:dyDescent="0.3">
      <c r="B755" s="29">
        <f t="shared" si="47"/>
        <v>7.7295566502461854</v>
      </c>
      <c r="C755" s="30">
        <f t="shared" si="46"/>
        <v>4.5592975300374199E-2</v>
      </c>
      <c r="D755" s="30">
        <f t="shared" si="44"/>
        <v>0.4471166308781796</v>
      </c>
      <c r="E755" s="30">
        <f t="shared" si="45"/>
        <v>0.67665961355683868</v>
      </c>
    </row>
    <row r="756" spans="2:5" ht="13.95" customHeight="1" x14ac:dyDescent="0.3">
      <c r="B756" s="29">
        <f t="shared" si="47"/>
        <v>7.7395566502461852</v>
      </c>
      <c r="C756" s="30">
        <f t="shared" si="46"/>
        <v>4.5475233360245525E-2</v>
      </c>
      <c r="D756" s="30">
        <f t="shared" si="44"/>
        <v>0.44596197099391977</v>
      </c>
      <c r="E756" s="30">
        <f t="shared" si="45"/>
        <v>0.67665961355683868</v>
      </c>
    </row>
    <row r="757" spans="2:5" ht="13.95" customHeight="1" x14ac:dyDescent="0.3">
      <c r="B757" s="29">
        <f t="shared" si="47"/>
        <v>7.749556650246185</v>
      </c>
      <c r="C757" s="30">
        <f t="shared" si="46"/>
        <v>4.5357946927298158E-2</v>
      </c>
      <c r="D757" s="30">
        <f t="shared" si="44"/>
        <v>0.44481177813193484</v>
      </c>
      <c r="E757" s="30">
        <f t="shared" si="45"/>
        <v>0.67665961355683879</v>
      </c>
    </row>
    <row r="758" spans="2:5" ht="13.95" customHeight="1" x14ac:dyDescent="0.3">
      <c r="B758" s="29">
        <f t="shared" si="47"/>
        <v>7.7595566502461848</v>
      </c>
      <c r="C758" s="30">
        <f t="shared" si="46"/>
        <v>4.524111365493648E-2</v>
      </c>
      <c r="D758" s="30">
        <f t="shared" si="44"/>
        <v>0.44366602927986554</v>
      </c>
      <c r="E758" s="30">
        <f t="shared" si="45"/>
        <v>0.67665961355683868</v>
      </c>
    </row>
    <row r="759" spans="2:5" ht="13.95" customHeight="1" x14ac:dyDescent="0.3">
      <c r="B759" s="29">
        <f t="shared" si="47"/>
        <v>7.7695566502461846</v>
      </c>
      <c r="C759" s="30">
        <f t="shared" si="46"/>
        <v>4.5124731211656374E-2</v>
      </c>
      <c r="D759" s="30">
        <f t="shared" si="44"/>
        <v>0.44252470157335055</v>
      </c>
      <c r="E759" s="30">
        <f t="shared" si="45"/>
        <v>0.6766596135568389</v>
      </c>
    </row>
    <row r="760" spans="2:5" ht="13.95" customHeight="1" x14ac:dyDescent="0.3">
      <c r="B760" s="29">
        <f t="shared" si="47"/>
        <v>7.7795566502461844</v>
      </c>
      <c r="C760" s="30">
        <f t="shared" si="46"/>
        <v>4.5008797280928874E-2</v>
      </c>
      <c r="D760" s="30">
        <f t="shared" si="44"/>
        <v>0.44138777229488513</v>
      </c>
      <c r="E760" s="30">
        <f t="shared" si="45"/>
        <v>0.67665961355683879</v>
      </c>
    </row>
    <row r="761" spans="2:5" ht="13.95" customHeight="1" x14ac:dyDescent="0.3">
      <c r="B761" s="29">
        <f t="shared" si="47"/>
        <v>7.7895566502461842</v>
      </c>
      <c r="C761" s="30">
        <f t="shared" si="46"/>
        <v>4.4893309561084935E-2</v>
      </c>
      <c r="D761" s="30">
        <f t="shared" si="44"/>
        <v>0.44025521887269159</v>
      </c>
      <c r="E761" s="30">
        <f t="shared" si="45"/>
        <v>0.67665961355683868</v>
      </c>
    </row>
    <row r="762" spans="2:5" ht="13.95" customHeight="1" x14ac:dyDescent="0.3">
      <c r="B762" s="29">
        <f t="shared" si="47"/>
        <v>7.7995566502461839</v>
      </c>
      <c r="C762" s="30">
        <f t="shared" si="46"/>
        <v>4.4778265765201192E-2</v>
      </c>
      <c r="D762" s="30">
        <f t="shared" si="44"/>
        <v>0.43912701887959849</v>
      </c>
      <c r="E762" s="30">
        <f t="shared" si="45"/>
        <v>0.67665961355683879</v>
      </c>
    </row>
    <row r="763" spans="2:5" ht="13.95" customHeight="1" x14ac:dyDescent="0.3">
      <c r="B763" s="29">
        <f t="shared" si="47"/>
        <v>7.8095566502461837</v>
      </c>
      <c r="C763" s="30">
        <f t="shared" si="46"/>
        <v>4.4663663620986692E-2</v>
      </c>
      <c r="D763" s="30">
        <f t="shared" si="44"/>
        <v>0.43800315003193013</v>
      </c>
      <c r="E763" s="30">
        <f t="shared" si="45"/>
        <v>0.67665961355683879</v>
      </c>
    </row>
    <row r="764" spans="2:5" ht="13.95" customHeight="1" x14ac:dyDescent="0.3">
      <c r="B764" s="29">
        <f t="shared" si="47"/>
        <v>7.8195566502461835</v>
      </c>
      <c r="C764" s="30">
        <f t="shared" si="46"/>
        <v>4.4549500870670743E-2</v>
      </c>
      <c r="D764" s="30">
        <f t="shared" si="44"/>
        <v>0.43688359018840672</v>
      </c>
      <c r="E764" s="30">
        <f t="shared" si="45"/>
        <v>0.67665961355683879</v>
      </c>
    </row>
    <row r="765" spans="2:5" ht="13.95" customHeight="1" x14ac:dyDescent="0.3">
      <c r="B765" s="29">
        <f t="shared" si="47"/>
        <v>7.8295566502461833</v>
      </c>
      <c r="C765" s="30">
        <f t="shared" si="46"/>
        <v>4.4435775270891688E-2</v>
      </c>
      <c r="D765" s="30">
        <f t="shared" si="44"/>
        <v>0.43576831734905347</v>
      </c>
      <c r="E765" s="30">
        <f t="shared" si="45"/>
        <v>0.67665961355683879</v>
      </c>
    </row>
    <row r="766" spans="2:5" ht="13.95" customHeight="1" x14ac:dyDescent="0.3">
      <c r="B766" s="29">
        <f t="shared" si="47"/>
        <v>7.8395566502461831</v>
      </c>
      <c r="C766" s="30">
        <f t="shared" si="46"/>
        <v>4.4322484592586697E-2</v>
      </c>
      <c r="D766" s="30">
        <f t="shared" si="44"/>
        <v>0.43465730965411992</v>
      </c>
      <c r="E766" s="30">
        <f t="shared" si="45"/>
        <v>0.67665961355683868</v>
      </c>
    </row>
    <row r="767" spans="2:5" ht="13.95" customHeight="1" x14ac:dyDescent="0.3">
      <c r="B767" s="29">
        <f t="shared" si="47"/>
        <v>7.8495566502461829</v>
      </c>
      <c r="C767" s="30">
        <f t="shared" si="46"/>
        <v>4.4209626620882563E-2</v>
      </c>
      <c r="D767" s="30">
        <f t="shared" si="44"/>
        <v>0.43355054538300902</v>
      </c>
      <c r="E767" s="30">
        <f t="shared" si="45"/>
        <v>0.67665961355683879</v>
      </c>
    </row>
    <row r="768" spans="2:5" ht="13.95" customHeight="1" x14ac:dyDescent="0.3">
      <c r="B768" s="29">
        <f t="shared" si="47"/>
        <v>7.8595566502461827</v>
      </c>
      <c r="C768" s="30">
        <f t="shared" si="46"/>
        <v>4.4097199154987408E-2</v>
      </c>
      <c r="D768" s="30">
        <f t="shared" si="44"/>
        <v>0.432448002953215</v>
      </c>
      <c r="E768" s="30">
        <f t="shared" si="45"/>
        <v>0.67665961355683879</v>
      </c>
    </row>
    <row r="769" spans="2:5" ht="13.95" customHeight="1" x14ac:dyDescent="0.3">
      <c r="B769" s="29">
        <f t="shared" si="47"/>
        <v>7.8695566502461824</v>
      </c>
      <c r="C769" s="30">
        <f t="shared" si="46"/>
        <v>4.3985200008083411E-2</v>
      </c>
      <c r="D769" s="30">
        <f t="shared" si="44"/>
        <v>0.43134966091927157</v>
      </c>
      <c r="E769" s="30">
        <f t="shared" si="45"/>
        <v>0.67665961355683879</v>
      </c>
    </row>
    <row r="770" spans="2:5" ht="13.95" customHeight="1" x14ac:dyDescent="0.3">
      <c r="B770" s="29">
        <f t="shared" si="47"/>
        <v>7.8795566502461822</v>
      </c>
      <c r="C770" s="30">
        <f t="shared" si="46"/>
        <v>4.3873627007220486E-2</v>
      </c>
      <c r="D770" s="30">
        <f t="shared" si="44"/>
        <v>0.43025549797170909</v>
      </c>
      <c r="E770" s="30">
        <f t="shared" si="45"/>
        <v>0.67665961355683868</v>
      </c>
    </row>
    <row r="771" spans="2:5" ht="13.95" customHeight="1" x14ac:dyDescent="0.3">
      <c r="B771" s="29">
        <f t="shared" si="47"/>
        <v>7.889556650246182</v>
      </c>
      <c r="C771" s="30">
        <f t="shared" si="46"/>
        <v>4.3762477993210855E-2</v>
      </c>
      <c r="D771" s="30">
        <f t="shared" si="44"/>
        <v>0.42916549293602085</v>
      </c>
      <c r="E771" s="30">
        <f t="shared" si="45"/>
        <v>0.67665961355683868</v>
      </c>
    </row>
    <row r="772" spans="2:5" ht="13.95" customHeight="1" x14ac:dyDescent="0.3">
      <c r="B772" s="29">
        <f t="shared" si="47"/>
        <v>7.8995566502461818</v>
      </c>
      <c r="C772" s="30">
        <f t="shared" si="46"/>
        <v>4.3651750820524589E-2</v>
      </c>
      <c r="D772" s="30">
        <f t="shared" si="44"/>
        <v>0.42807962477163847</v>
      </c>
      <c r="E772" s="30">
        <f t="shared" si="45"/>
        <v>0.67665961355683868</v>
      </c>
    </row>
    <row r="773" spans="2:5" ht="13.95" customHeight="1" x14ac:dyDescent="0.3">
      <c r="B773" s="29">
        <f t="shared" si="47"/>
        <v>7.9095566502461816</v>
      </c>
      <c r="C773" s="30">
        <f t="shared" si="46"/>
        <v>4.3541443357186099E-2</v>
      </c>
      <c r="D773" s="30">
        <f t="shared" si="44"/>
        <v>0.42699787257091687</v>
      </c>
      <c r="E773" s="30">
        <f t="shared" si="45"/>
        <v>0.67665961355683868</v>
      </c>
    </row>
    <row r="774" spans="2:5" ht="13.95" customHeight="1" x14ac:dyDescent="0.3">
      <c r="B774" s="29">
        <f t="shared" si="47"/>
        <v>7.9195566502461814</v>
      </c>
      <c r="C774" s="30">
        <f t="shared" si="46"/>
        <v>4.3431553484671467E-2</v>
      </c>
      <c r="D774" s="30">
        <f t="shared" si="44"/>
        <v>0.42592021555812765</v>
      </c>
      <c r="E774" s="30">
        <f t="shared" si="45"/>
        <v>0.67665961355683879</v>
      </c>
    </row>
    <row r="775" spans="2:5" ht="13.95" customHeight="1" x14ac:dyDescent="0.3">
      <c r="B775" s="29">
        <f t="shared" si="47"/>
        <v>7.9295566502461812</v>
      </c>
      <c r="C775" s="30">
        <f t="shared" si="46"/>
        <v>4.3322079097806755E-2</v>
      </c>
      <c r="D775" s="30">
        <f t="shared" si="44"/>
        <v>0.42484663308846149</v>
      </c>
      <c r="E775" s="30">
        <f t="shared" si="45"/>
        <v>0.67665961355683879</v>
      </c>
    </row>
    <row r="776" spans="2:5" ht="13.95" customHeight="1" x14ac:dyDescent="0.3">
      <c r="B776" s="29">
        <f t="shared" si="47"/>
        <v>7.939556650246181</v>
      </c>
      <c r="C776" s="30">
        <f t="shared" si="46"/>
        <v>4.321301810466717E-2</v>
      </c>
      <c r="D776" s="30">
        <f t="shared" si="44"/>
        <v>0.42377710464703949</v>
      </c>
      <c r="E776" s="30">
        <f t="shared" si="45"/>
        <v>0.67665961355683868</v>
      </c>
    </row>
    <row r="777" spans="2:5" ht="13.95" customHeight="1" x14ac:dyDescent="0.3">
      <c r="B777" s="29">
        <f t="shared" si="47"/>
        <v>7.9495566502461807</v>
      </c>
      <c r="C777" s="30">
        <f t="shared" si="46"/>
        <v>4.3104368426477149E-2</v>
      </c>
      <c r="D777" s="30">
        <f t="shared" ref="D777:D840" si="48">C777*9.8067</f>
        <v>0.42271160984793343</v>
      </c>
      <c r="E777" s="30">
        <f t="shared" ref="E777:E840" si="49">((B777^2)/(4*PI()^2))*D777</f>
        <v>0.67665961355683879</v>
      </c>
    </row>
    <row r="778" spans="2:5" ht="13.95" customHeight="1" x14ac:dyDescent="0.3">
      <c r="B778" s="29">
        <f t="shared" si="47"/>
        <v>7.9595566502461805</v>
      </c>
      <c r="C778" s="30">
        <f t="shared" si="46"/>
        <v>4.2996127997511256E-2</v>
      </c>
      <c r="D778" s="30">
        <f t="shared" si="48"/>
        <v>0.42165012843319361</v>
      </c>
      <c r="E778" s="30">
        <f t="shared" si="49"/>
        <v>0.67665961355683868</v>
      </c>
    </row>
    <row r="779" spans="2:5" ht="13.95" customHeight="1" x14ac:dyDescent="0.3">
      <c r="B779" s="29">
        <f t="shared" si="47"/>
        <v>7.9695566502461803</v>
      </c>
      <c r="C779" s="30">
        <f t="shared" si="46"/>
        <v>4.2888294764996046E-2</v>
      </c>
      <c r="D779" s="30">
        <f t="shared" si="48"/>
        <v>0.4205926402718867</v>
      </c>
      <c r="E779" s="30">
        <f t="shared" si="49"/>
        <v>0.67665961355683879</v>
      </c>
    </row>
    <row r="780" spans="2:5" ht="13.95" customHeight="1" x14ac:dyDescent="0.3">
      <c r="B780" s="29">
        <f t="shared" si="47"/>
        <v>7.9795566502461801</v>
      </c>
      <c r="C780" s="30">
        <f t="shared" si="46"/>
        <v>4.2780866689012688E-2</v>
      </c>
      <c r="D780" s="30">
        <f t="shared" si="48"/>
        <v>0.41953912535914067</v>
      </c>
      <c r="E780" s="30">
        <f t="shared" si="49"/>
        <v>0.67665961355683868</v>
      </c>
    </row>
    <row r="781" spans="2:5" ht="13.95" customHeight="1" x14ac:dyDescent="0.3">
      <c r="B781" s="29">
        <f t="shared" si="47"/>
        <v>7.9895566502461799</v>
      </c>
      <c r="C781" s="30">
        <f t="shared" ref="C781:C844" si="50">IF(B781&lt;6,$C$5/B781,6*$C$5/B781^2)</f>
        <v>4.2673841742400541E-2</v>
      </c>
      <c r="D781" s="30">
        <f t="shared" si="48"/>
        <v>0.41848956381519936</v>
      </c>
      <c r="E781" s="30">
        <f t="shared" si="49"/>
        <v>0.67665961355683879</v>
      </c>
    </row>
    <row r="782" spans="2:5" ht="13.95" customHeight="1" x14ac:dyDescent="0.3">
      <c r="B782" s="29">
        <f t="shared" ref="B782:B845" si="51">B781+0.01</f>
        <v>7.9995566502461797</v>
      </c>
      <c r="C782" s="30">
        <f t="shared" si="50"/>
        <v>4.2567217910661474E-2</v>
      </c>
      <c r="D782" s="30">
        <f t="shared" si="48"/>
        <v>0.41744393588448386</v>
      </c>
      <c r="E782" s="30">
        <f t="shared" si="49"/>
        <v>0.67665961355683879</v>
      </c>
    </row>
    <row r="783" spans="2:5" ht="13.95" customHeight="1" x14ac:dyDescent="0.3">
      <c r="B783" s="29">
        <f t="shared" si="51"/>
        <v>8.0095566502461804</v>
      </c>
      <c r="C783" s="30">
        <f t="shared" si="50"/>
        <v>4.2460993191865103E-2</v>
      </c>
      <c r="D783" s="30">
        <f t="shared" si="48"/>
        <v>0.41640222193466347</v>
      </c>
      <c r="E783" s="30">
        <f t="shared" si="49"/>
        <v>0.67665961355683879</v>
      </c>
    </row>
    <row r="784" spans="2:5" ht="13.95" customHeight="1" x14ac:dyDescent="0.3">
      <c r="B784" s="29">
        <f t="shared" si="51"/>
        <v>8.0195566502461801</v>
      </c>
      <c r="C784" s="30">
        <f t="shared" si="50"/>
        <v>4.2355165596554813E-2</v>
      </c>
      <c r="D784" s="30">
        <f t="shared" si="48"/>
        <v>0.41536440245573403</v>
      </c>
      <c r="E784" s="30">
        <f t="shared" si="49"/>
        <v>0.67665961355683868</v>
      </c>
    </row>
    <row r="785" spans="2:5" ht="13.95" customHeight="1" x14ac:dyDescent="0.3">
      <c r="B785" s="29">
        <f t="shared" si="51"/>
        <v>8.0295566502461799</v>
      </c>
      <c r="C785" s="30">
        <f t="shared" si="50"/>
        <v>4.2249733147654601E-2</v>
      </c>
      <c r="D785" s="30">
        <f t="shared" si="48"/>
        <v>0.41433045805910435</v>
      </c>
      <c r="E785" s="30">
        <f t="shared" si="49"/>
        <v>0.67665961355683879</v>
      </c>
    </row>
    <row r="786" spans="2:5" ht="13.95" customHeight="1" x14ac:dyDescent="0.3">
      <c r="B786" s="29">
        <f t="shared" si="51"/>
        <v>8.0395566502461797</v>
      </c>
      <c r="C786" s="30">
        <f t="shared" si="50"/>
        <v>4.2144693880376734E-2</v>
      </c>
      <c r="D786" s="30">
        <f t="shared" si="48"/>
        <v>0.41330036947669047</v>
      </c>
      <c r="E786" s="30">
        <f t="shared" si="49"/>
        <v>0.67665961355683879</v>
      </c>
    </row>
    <row r="787" spans="2:5" ht="13.95" customHeight="1" x14ac:dyDescent="0.3">
      <c r="B787" s="29">
        <f t="shared" si="51"/>
        <v>8.0495566502461795</v>
      </c>
      <c r="C787" s="30">
        <f t="shared" si="50"/>
        <v>4.2040045842130218E-2</v>
      </c>
      <c r="D787" s="30">
        <f t="shared" si="48"/>
        <v>0.41227411756001836</v>
      </c>
      <c r="E787" s="30">
        <f t="shared" si="49"/>
        <v>0.67665961355683879</v>
      </c>
    </row>
    <row r="788" spans="2:5" ht="13.95" customHeight="1" x14ac:dyDescent="0.3">
      <c r="B788" s="29">
        <f t="shared" si="51"/>
        <v>8.0595566502461793</v>
      </c>
      <c r="C788" s="30">
        <f t="shared" si="50"/>
        <v>4.1935787092430052E-2</v>
      </c>
      <c r="D788" s="30">
        <f t="shared" si="48"/>
        <v>0.41125168327933376</v>
      </c>
      <c r="E788" s="30">
        <f t="shared" si="49"/>
        <v>0.67665961355683879</v>
      </c>
    </row>
    <row r="789" spans="2:5" ht="13.95" customHeight="1" x14ac:dyDescent="0.3">
      <c r="B789" s="29">
        <f t="shared" si="51"/>
        <v>8.0695566502461791</v>
      </c>
      <c r="C789" s="30">
        <f t="shared" si="50"/>
        <v>4.1831915702807275E-2</v>
      </c>
      <c r="D789" s="30">
        <f t="shared" si="48"/>
        <v>0.41023304772272007</v>
      </c>
      <c r="E789" s="30">
        <f t="shared" si="49"/>
        <v>0.67665961355683879</v>
      </c>
    </row>
    <row r="790" spans="2:5" ht="13.95" customHeight="1" x14ac:dyDescent="0.3">
      <c r="B790" s="29">
        <f t="shared" si="51"/>
        <v>8.0795566502461789</v>
      </c>
      <c r="C790" s="30">
        <f t="shared" si="50"/>
        <v>4.1728429756719788E-2</v>
      </c>
      <c r="D790" s="30">
        <f t="shared" si="48"/>
        <v>0.40921819209522392</v>
      </c>
      <c r="E790" s="30">
        <f t="shared" si="49"/>
        <v>0.67665961355683868</v>
      </c>
    </row>
    <row r="791" spans="2:5" ht="13.95" customHeight="1" x14ac:dyDescent="0.3">
      <c r="B791" s="29">
        <f t="shared" si="51"/>
        <v>8.0895566502461786</v>
      </c>
      <c r="C791" s="30">
        <f t="shared" si="50"/>
        <v>4.1625327349463941E-2</v>
      </c>
      <c r="D791" s="30">
        <f t="shared" si="48"/>
        <v>0.40820709771798802</v>
      </c>
      <c r="E791" s="30">
        <f t="shared" si="49"/>
        <v>0.67665961355683868</v>
      </c>
    </row>
    <row r="792" spans="2:5" ht="13.95" customHeight="1" x14ac:dyDescent="0.3">
      <c r="B792" s="29">
        <f t="shared" si="51"/>
        <v>8.0995566502461784</v>
      </c>
      <c r="C792" s="30">
        <f t="shared" si="50"/>
        <v>4.1522606588086902E-2</v>
      </c>
      <c r="D792" s="30">
        <f t="shared" si="48"/>
        <v>0.40719974602739178</v>
      </c>
      <c r="E792" s="30">
        <f t="shared" si="49"/>
        <v>0.67665961355683879</v>
      </c>
    </row>
    <row r="793" spans="2:5" ht="13.95" customHeight="1" x14ac:dyDescent="0.3">
      <c r="B793" s="29">
        <f t="shared" si="51"/>
        <v>8.1095566502461782</v>
      </c>
      <c r="C793" s="30">
        <f t="shared" si="50"/>
        <v>4.142026559129975E-2</v>
      </c>
      <c r="D793" s="30">
        <f t="shared" si="48"/>
        <v>0.40619611857419924</v>
      </c>
      <c r="E793" s="30">
        <f t="shared" si="49"/>
        <v>0.67665961355683879</v>
      </c>
    </row>
    <row r="794" spans="2:5" ht="13.95" customHeight="1" x14ac:dyDescent="0.3">
      <c r="B794" s="29">
        <f t="shared" si="51"/>
        <v>8.119556650246178</v>
      </c>
      <c r="C794" s="30">
        <f t="shared" si="50"/>
        <v>4.1318302489391348E-2</v>
      </c>
      <c r="D794" s="30">
        <f t="shared" si="48"/>
        <v>0.40519619702271409</v>
      </c>
      <c r="E794" s="30">
        <f t="shared" si="49"/>
        <v>0.67665961355683879</v>
      </c>
    </row>
    <row r="795" spans="2:5" ht="13.95" customHeight="1" x14ac:dyDescent="0.3">
      <c r="B795" s="29">
        <f t="shared" si="51"/>
        <v>8.1295566502461778</v>
      </c>
      <c r="C795" s="30">
        <f t="shared" si="50"/>
        <v>4.1216715424142972E-2</v>
      </c>
      <c r="D795" s="30">
        <f t="shared" si="48"/>
        <v>0.40419996314994283</v>
      </c>
      <c r="E795" s="30">
        <f t="shared" si="49"/>
        <v>0.67665961355683879</v>
      </c>
    </row>
    <row r="796" spans="2:5" ht="13.95" customHeight="1" x14ac:dyDescent="0.3">
      <c r="B796" s="29">
        <f t="shared" si="51"/>
        <v>8.1395566502461776</v>
      </c>
      <c r="C796" s="30">
        <f t="shared" si="50"/>
        <v>4.1115502548743604E-2</v>
      </c>
      <c r="D796" s="30">
        <f t="shared" si="48"/>
        <v>0.40320739884476386</v>
      </c>
      <c r="E796" s="30">
        <f t="shared" si="49"/>
        <v>0.67665961355683868</v>
      </c>
    </row>
    <row r="797" spans="2:5" ht="13.95" customHeight="1" x14ac:dyDescent="0.3">
      <c r="B797" s="29">
        <f t="shared" si="51"/>
        <v>8.1495566502461774</v>
      </c>
      <c r="C797" s="30">
        <f t="shared" si="50"/>
        <v>4.1014662027706018E-2</v>
      </c>
      <c r="D797" s="30">
        <f t="shared" si="48"/>
        <v>0.40221848610710459</v>
      </c>
      <c r="E797" s="30">
        <f t="shared" si="49"/>
        <v>0.67665961355683879</v>
      </c>
    </row>
    <row r="798" spans="2:5" ht="13.95" customHeight="1" x14ac:dyDescent="0.3">
      <c r="B798" s="29">
        <f t="shared" si="51"/>
        <v>8.1595566502461772</v>
      </c>
      <c r="C798" s="30">
        <f t="shared" si="50"/>
        <v>4.091419203678355E-2</v>
      </c>
      <c r="D798" s="30">
        <f t="shared" si="48"/>
        <v>0.40123320704712523</v>
      </c>
      <c r="E798" s="30">
        <f t="shared" si="49"/>
        <v>0.67665961355683879</v>
      </c>
    </row>
    <row r="799" spans="2:5" ht="13.95" customHeight="1" x14ac:dyDescent="0.3">
      <c r="B799" s="29">
        <f t="shared" si="51"/>
        <v>8.1695566502461769</v>
      </c>
      <c r="C799" s="30">
        <f t="shared" si="50"/>
        <v>4.0814090762887632E-2</v>
      </c>
      <c r="D799" s="30">
        <f t="shared" si="48"/>
        <v>0.40025154388441009</v>
      </c>
      <c r="E799" s="30">
        <f t="shared" si="49"/>
        <v>0.67665961355683868</v>
      </c>
    </row>
    <row r="800" spans="2:5" ht="13.95" customHeight="1" x14ac:dyDescent="0.3">
      <c r="B800" s="29">
        <f t="shared" si="51"/>
        <v>8.1795566502461767</v>
      </c>
      <c r="C800" s="30">
        <f t="shared" si="50"/>
        <v>4.071435640400594E-2</v>
      </c>
      <c r="D800" s="30">
        <f t="shared" si="48"/>
        <v>0.39927347894716503</v>
      </c>
      <c r="E800" s="30">
        <f t="shared" si="49"/>
        <v>0.67665961355683879</v>
      </c>
    </row>
    <row r="801" spans="2:5" ht="13.95" customHeight="1" x14ac:dyDescent="0.3">
      <c r="B801" s="29">
        <f t="shared" si="51"/>
        <v>8.1895566502461765</v>
      </c>
      <c r="C801" s="30">
        <f t="shared" si="50"/>
        <v>4.0614987169121347E-2</v>
      </c>
      <c r="D801" s="30">
        <f t="shared" si="48"/>
        <v>0.39829899467142227</v>
      </c>
      <c r="E801" s="30">
        <f t="shared" si="49"/>
        <v>0.67665961355683879</v>
      </c>
    </row>
    <row r="802" spans="2:5" ht="13.95" customHeight="1" x14ac:dyDescent="0.3">
      <c r="B802" s="29">
        <f t="shared" si="51"/>
        <v>8.1995566502461763</v>
      </c>
      <c r="C802" s="30">
        <f t="shared" si="50"/>
        <v>4.0515981278131448E-2</v>
      </c>
      <c r="D802" s="30">
        <f t="shared" si="48"/>
        <v>0.39732807360025163</v>
      </c>
      <c r="E802" s="30">
        <f t="shared" si="49"/>
        <v>0.67665961355683868</v>
      </c>
    </row>
    <row r="803" spans="2:5" ht="13.95" customHeight="1" x14ac:dyDescent="0.3">
      <c r="B803" s="29">
        <f t="shared" si="51"/>
        <v>8.2095566502461761</v>
      </c>
      <c r="C803" s="30">
        <f t="shared" si="50"/>
        <v>4.0417336961768927E-2</v>
      </c>
      <c r="D803" s="30">
        <f t="shared" si="48"/>
        <v>0.39636069838297933</v>
      </c>
      <c r="E803" s="30">
        <f t="shared" si="49"/>
        <v>0.67665961355683879</v>
      </c>
    </row>
    <row r="804" spans="2:5" ht="13.95" customHeight="1" x14ac:dyDescent="0.3">
      <c r="B804" s="29">
        <f t="shared" si="51"/>
        <v>8.2195566502461759</v>
      </c>
      <c r="C804" s="30">
        <f t="shared" si="50"/>
        <v>4.0319052461522426E-2</v>
      </c>
      <c r="D804" s="30">
        <f t="shared" si="48"/>
        <v>0.39539685177441192</v>
      </c>
      <c r="E804" s="30">
        <f t="shared" si="49"/>
        <v>0.67665961355683879</v>
      </c>
    </row>
    <row r="805" spans="2:5" ht="13.95" customHeight="1" x14ac:dyDescent="0.3">
      <c r="B805" s="29">
        <f t="shared" si="51"/>
        <v>8.2295566502461757</v>
      </c>
      <c r="C805" s="30">
        <f t="shared" si="50"/>
        <v>4.0221126029558227E-2</v>
      </c>
      <c r="D805" s="30">
        <f t="shared" si="48"/>
        <v>0.39443651663406865</v>
      </c>
      <c r="E805" s="30">
        <f t="shared" si="49"/>
        <v>0.67665961355683868</v>
      </c>
    </row>
    <row r="806" spans="2:5" ht="13.95" customHeight="1" x14ac:dyDescent="0.3">
      <c r="B806" s="29">
        <f t="shared" si="51"/>
        <v>8.2395566502461755</v>
      </c>
      <c r="C806" s="30">
        <f t="shared" si="50"/>
        <v>4.0123555928642536E-2</v>
      </c>
      <c r="D806" s="30">
        <f t="shared" si="48"/>
        <v>0.39347967592541871</v>
      </c>
      <c r="E806" s="30">
        <f t="shared" si="49"/>
        <v>0.67665961355683879</v>
      </c>
    </row>
    <row r="807" spans="2:5" ht="13.95" customHeight="1" x14ac:dyDescent="0.3">
      <c r="B807" s="29">
        <f t="shared" si="51"/>
        <v>8.2495566502461752</v>
      </c>
      <c r="C807" s="30">
        <f t="shared" si="50"/>
        <v>4.0026340432064413E-2</v>
      </c>
      <c r="D807" s="30">
        <f t="shared" si="48"/>
        <v>0.39252631271512606</v>
      </c>
      <c r="E807" s="30">
        <f t="shared" si="49"/>
        <v>0.67665961355683868</v>
      </c>
    </row>
    <row r="808" spans="2:5" ht="13.95" customHeight="1" x14ac:dyDescent="0.3">
      <c r="B808" s="29">
        <f t="shared" si="51"/>
        <v>8.259556650246175</v>
      </c>
      <c r="C808" s="30">
        <f t="shared" si="50"/>
        <v>3.9929477823559406E-2</v>
      </c>
      <c r="D808" s="30">
        <f t="shared" si="48"/>
        <v>0.39157641017229999</v>
      </c>
      <c r="E808" s="30">
        <f t="shared" si="49"/>
        <v>0.67665961355683868</v>
      </c>
    </row>
    <row r="809" spans="2:5" ht="13.95" customHeight="1" x14ac:dyDescent="0.3">
      <c r="B809" s="29">
        <f t="shared" si="51"/>
        <v>8.2695566502461748</v>
      </c>
      <c r="C809" s="30">
        <f t="shared" si="50"/>
        <v>3.9832966397233778E-2</v>
      </c>
      <c r="D809" s="30">
        <f t="shared" si="48"/>
        <v>0.39062995156775249</v>
      </c>
      <c r="E809" s="30">
        <f t="shared" si="49"/>
        <v>0.67665961355683879</v>
      </c>
    </row>
    <row r="810" spans="2:5" ht="13.95" customHeight="1" x14ac:dyDescent="0.3">
      <c r="B810" s="29">
        <f t="shared" si="51"/>
        <v>8.2795566502461746</v>
      </c>
      <c r="C810" s="30">
        <f t="shared" si="50"/>
        <v>3.9736804457489429E-2</v>
      </c>
      <c r="D810" s="30">
        <f t="shared" si="48"/>
        <v>0.38968692027326157</v>
      </c>
      <c r="E810" s="30">
        <f t="shared" si="49"/>
        <v>0.67665961355683879</v>
      </c>
    </row>
    <row r="811" spans="2:5" ht="13.95" customHeight="1" x14ac:dyDescent="0.3">
      <c r="B811" s="29">
        <f t="shared" si="51"/>
        <v>8.2895566502461744</v>
      </c>
      <c r="C811" s="30">
        <f t="shared" si="50"/>
        <v>3.9640990318949382E-2</v>
      </c>
      <c r="D811" s="30">
        <f t="shared" si="48"/>
        <v>0.38874729976084088</v>
      </c>
      <c r="E811" s="30">
        <f t="shared" si="49"/>
        <v>0.67665961355683879</v>
      </c>
    </row>
    <row r="812" spans="2:5" ht="13.95" customHeight="1" x14ac:dyDescent="0.3">
      <c r="B812" s="29">
        <f t="shared" si="51"/>
        <v>8.2995566502461742</v>
      </c>
      <c r="C812" s="30">
        <f t="shared" si="50"/>
        <v>3.9545522306383953E-2</v>
      </c>
      <c r="D812" s="30">
        <f t="shared" si="48"/>
        <v>0.3878110736020155</v>
      </c>
      <c r="E812" s="30">
        <f t="shared" si="49"/>
        <v>0.67665961355683879</v>
      </c>
    </row>
    <row r="813" spans="2:5" ht="13.95" customHeight="1" x14ac:dyDescent="0.3">
      <c r="B813" s="29">
        <f t="shared" si="51"/>
        <v>8.309556650246174</v>
      </c>
      <c r="C813" s="30">
        <f t="shared" si="50"/>
        <v>3.9450398754637545E-2</v>
      </c>
      <c r="D813" s="30">
        <f t="shared" si="48"/>
        <v>0.38687822546710399</v>
      </c>
      <c r="E813" s="30">
        <f t="shared" si="49"/>
        <v>0.67665961355683879</v>
      </c>
    </row>
    <row r="814" spans="2:5" ht="13.95" customHeight="1" x14ac:dyDescent="0.3">
      <c r="B814" s="29">
        <f t="shared" si="51"/>
        <v>8.3195566502461737</v>
      </c>
      <c r="C814" s="30">
        <f t="shared" si="50"/>
        <v>3.9355618008556005E-2</v>
      </c>
      <c r="D814" s="30">
        <f t="shared" si="48"/>
        <v>0.38594873912450617</v>
      </c>
      <c r="E814" s="30">
        <f t="shared" si="49"/>
        <v>0.67665961355683879</v>
      </c>
    </row>
    <row r="815" spans="2:5" ht="13.95" customHeight="1" x14ac:dyDescent="0.3">
      <c r="B815" s="29">
        <f t="shared" si="51"/>
        <v>8.3295566502461735</v>
      </c>
      <c r="C815" s="30">
        <f t="shared" si="50"/>
        <v>3.9261178422914655E-2</v>
      </c>
      <c r="D815" s="30">
        <f t="shared" si="48"/>
        <v>0.38502259843999714</v>
      </c>
      <c r="E815" s="30">
        <f t="shared" si="49"/>
        <v>0.67665961355683879</v>
      </c>
    </row>
    <row r="816" spans="2:5" ht="13.95" customHeight="1" x14ac:dyDescent="0.3">
      <c r="B816" s="29">
        <f t="shared" si="51"/>
        <v>8.3395566502461733</v>
      </c>
      <c r="C816" s="30">
        <f t="shared" si="50"/>
        <v>3.9167078362346855E-2</v>
      </c>
      <c r="D816" s="30">
        <f t="shared" si="48"/>
        <v>0.3840997873760269</v>
      </c>
      <c r="E816" s="30">
        <f t="shared" si="49"/>
        <v>0.67665961355683879</v>
      </c>
    </row>
    <row r="817" spans="2:5" ht="13.95" customHeight="1" x14ac:dyDescent="0.3">
      <c r="B817" s="29">
        <f t="shared" si="51"/>
        <v>8.3495566502461731</v>
      </c>
      <c r="C817" s="30">
        <f t="shared" si="50"/>
        <v>3.907331620127328E-2</v>
      </c>
      <c r="D817" s="30">
        <f t="shared" si="48"/>
        <v>0.38318028999102666</v>
      </c>
      <c r="E817" s="30">
        <f t="shared" si="49"/>
        <v>0.67665961355683879</v>
      </c>
    </row>
    <row r="818" spans="2:5" ht="13.95" customHeight="1" x14ac:dyDescent="0.3">
      <c r="B818" s="29">
        <f t="shared" si="51"/>
        <v>8.3595566502461729</v>
      </c>
      <c r="C818" s="30">
        <f t="shared" si="50"/>
        <v>3.8979890323831604E-2</v>
      </c>
      <c r="D818" s="30">
        <f t="shared" si="48"/>
        <v>0.38226409043871934</v>
      </c>
      <c r="E818" s="30">
        <f t="shared" si="49"/>
        <v>0.67665961355683879</v>
      </c>
    </row>
    <row r="819" spans="2:5" ht="13.95" customHeight="1" x14ac:dyDescent="0.3">
      <c r="B819" s="29">
        <f t="shared" si="51"/>
        <v>8.3695566502461727</v>
      </c>
      <c r="C819" s="30">
        <f t="shared" si="50"/>
        <v>3.8886799123806999E-2</v>
      </c>
      <c r="D819" s="30">
        <f t="shared" si="48"/>
        <v>0.38135117296743809</v>
      </c>
      <c r="E819" s="30">
        <f t="shared" si="49"/>
        <v>0.67665961355683879</v>
      </c>
    </row>
    <row r="820" spans="2:5" ht="13.95" customHeight="1" x14ac:dyDescent="0.3">
      <c r="B820" s="29">
        <f t="shared" si="51"/>
        <v>8.3795566502461725</v>
      </c>
      <c r="C820" s="30">
        <f t="shared" si="50"/>
        <v>3.8794041004562997E-2</v>
      </c>
      <c r="D820" s="30">
        <f t="shared" si="48"/>
        <v>0.38044152191944791</v>
      </c>
      <c r="E820" s="30">
        <f t="shared" si="49"/>
        <v>0.67665961355683879</v>
      </c>
    </row>
    <row r="821" spans="2:5" ht="13.95" customHeight="1" x14ac:dyDescent="0.3">
      <c r="B821" s="29">
        <f t="shared" si="51"/>
        <v>8.3895566502461723</v>
      </c>
      <c r="C821" s="30">
        <f t="shared" si="50"/>
        <v>3.8701614378973126E-2</v>
      </c>
      <c r="D821" s="30">
        <f t="shared" si="48"/>
        <v>0.3795351217302757</v>
      </c>
      <c r="E821" s="30">
        <f t="shared" si="49"/>
        <v>0.67665961355683879</v>
      </c>
    </row>
    <row r="822" spans="2:5" ht="13.95" customHeight="1" x14ac:dyDescent="0.3">
      <c r="B822" s="29">
        <f t="shared" si="51"/>
        <v>8.399556650246172</v>
      </c>
      <c r="C822" s="30">
        <f t="shared" si="50"/>
        <v>3.8609517669352909E-2</v>
      </c>
      <c r="D822" s="30">
        <f t="shared" si="48"/>
        <v>0.37863195692804313</v>
      </c>
      <c r="E822" s="30">
        <f t="shared" si="49"/>
        <v>0.67665961355683879</v>
      </c>
    </row>
    <row r="823" spans="2:5" ht="13.95" customHeight="1" x14ac:dyDescent="0.3">
      <c r="B823" s="29">
        <f t="shared" si="51"/>
        <v>8.4095566502461718</v>
      </c>
      <c r="C823" s="30">
        <f t="shared" si="50"/>
        <v>3.8517749307392636E-2</v>
      </c>
      <c r="D823" s="30">
        <f t="shared" si="48"/>
        <v>0.37773201213280733</v>
      </c>
      <c r="E823" s="30">
        <f t="shared" si="49"/>
        <v>0.67665961355683879</v>
      </c>
    </row>
    <row r="824" spans="2:5" ht="13.95" customHeight="1" x14ac:dyDescent="0.3">
      <c r="B824" s="29">
        <f t="shared" si="51"/>
        <v>8.4195566502461716</v>
      </c>
      <c r="C824" s="30">
        <f t="shared" si="50"/>
        <v>3.8426307734090545E-2</v>
      </c>
      <c r="D824" s="30">
        <f t="shared" si="48"/>
        <v>0.37683527205590572</v>
      </c>
      <c r="E824" s="30">
        <f t="shared" si="49"/>
        <v>0.67665961355683868</v>
      </c>
    </row>
    <row r="825" spans="2:5" ht="13.95" customHeight="1" x14ac:dyDescent="0.3">
      <c r="B825" s="29">
        <f t="shared" si="51"/>
        <v>8.4295566502461714</v>
      </c>
      <c r="C825" s="30">
        <f t="shared" si="50"/>
        <v>3.8335191399686622E-2</v>
      </c>
      <c r="D825" s="30">
        <f t="shared" si="48"/>
        <v>0.37594172149930677</v>
      </c>
      <c r="E825" s="30">
        <f t="shared" si="49"/>
        <v>0.67665961355683879</v>
      </c>
    </row>
    <row r="826" spans="2:5" ht="13.95" customHeight="1" x14ac:dyDescent="0.3">
      <c r="B826" s="29">
        <f t="shared" si="51"/>
        <v>8.4395566502461712</v>
      </c>
      <c r="C826" s="30">
        <f t="shared" si="50"/>
        <v>3.8244398763596921E-2</v>
      </c>
      <c r="D826" s="30">
        <f t="shared" si="48"/>
        <v>0.37505134535496587</v>
      </c>
      <c r="E826" s="30">
        <f t="shared" si="49"/>
        <v>0.67665961355683868</v>
      </c>
    </row>
    <row r="827" spans="2:5" ht="13.95" customHeight="1" x14ac:dyDescent="0.3">
      <c r="B827" s="29">
        <f t="shared" si="51"/>
        <v>8.449556650246171</v>
      </c>
      <c r="C827" s="30">
        <f t="shared" si="50"/>
        <v>3.8153928294348487E-2</v>
      </c>
      <c r="D827" s="30">
        <f t="shared" si="48"/>
        <v>0.3741641286041873</v>
      </c>
      <c r="E827" s="30">
        <f t="shared" si="49"/>
        <v>0.6766596135568389</v>
      </c>
    </row>
    <row r="828" spans="2:5" ht="13.95" customHeight="1" x14ac:dyDescent="0.3">
      <c r="B828" s="29">
        <f t="shared" si="51"/>
        <v>8.4595566502461708</v>
      </c>
      <c r="C828" s="30">
        <f t="shared" si="50"/>
        <v>3.8063778469514718E-2</v>
      </c>
      <c r="D828" s="30">
        <f t="shared" si="48"/>
        <v>0.37328005631698996</v>
      </c>
      <c r="E828" s="30">
        <f t="shared" si="49"/>
        <v>0.67665961355683879</v>
      </c>
    </row>
    <row r="829" spans="2:5" ht="13.95" customHeight="1" x14ac:dyDescent="0.3">
      <c r="B829" s="29">
        <f t="shared" si="51"/>
        <v>8.4695566502461705</v>
      </c>
      <c r="C829" s="30">
        <f t="shared" si="50"/>
        <v>3.7973947775651343E-2</v>
      </c>
      <c r="D829" s="30">
        <f t="shared" si="48"/>
        <v>0.37239911365147998</v>
      </c>
      <c r="E829" s="30">
        <f t="shared" si="49"/>
        <v>0.67665961355683868</v>
      </c>
    </row>
    <row r="830" spans="2:5" ht="13.95" customHeight="1" x14ac:dyDescent="0.3">
      <c r="B830" s="29">
        <f t="shared" si="51"/>
        <v>8.4795566502461703</v>
      </c>
      <c r="C830" s="30">
        <f t="shared" si="50"/>
        <v>3.7884434708232925E-2</v>
      </c>
      <c r="D830" s="30">
        <f t="shared" si="48"/>
        <v>0.3715212858532278</v>
      </c>
      <c r="E830" s="30">
        <f t="shared" si="49"/>
        <v>0.67665961355683868</v>
      </c>
    </row>
    <row r="831" spans="2:5" ht="13.95" customHeight="1" x14ac:dyDescent="0.3">
      <c r="B831" s="29">
        <f t="shared" si="51"/>
        <v>8.4895566502461701</v>
      </c>
      <c r="C831" s="30">
        <f t="shared" si="50"/>
        <v>3.7795237771589836E-2</v>
      </c>
      <c r="D831" s="30">
        <f t="shared" si="48"/>
        <v>0.37064655825465004</v>
      </c>
      <c r="E831" s="30">
        <f t="shared" si="49"/>
        <v>0.6766596135568389</v>
      </c>
    </row>
    <row r="832" spans="2:5" ht="13.95" customHeight="1" x14ac:dyDescent="0.3">
      <c r="B832" s="29">
        <f t="shared" si="51"/>
        <v>8.4995566502461699</v>
      </c>
      <c r="C832" s="30">
        <f t="shared" si="50"/>
        <v>3.7706355478845752E-2</v>
      </c>
      <c r="D832" s="30">
        <f t="shared" si="48"/>
        <v>0.36977491627439663</v>
      </c>
      <c r="E832" s="30">
        <f t="shared" si="49"/>
        <v>0.67665961355683879</v>
      </c>
    </row>
    <row r="833" spans="2:5" ht="13.95" customHeight="1" x14ac:dyDescent="0.3">
      <c r="B833" s="29">
        <f t="shared" si="51"/>
        <v>8.5095566502461697</v>
      </c>
      <c r="C833" s="30">
        <f t="shared" si="50"/>
        <v>3.7617786351855774E-2</v>
      </c>
      <c r="D833" s="30">
        <f t="shared" si="48"/>
        <v>0.368906345416744</v>
      </c>
      <c r="E833" s="30">
        <f t="shared" si="49"/>
        <v>0.67665961355683879</v>
      </c>
    </row>
    <row r="834" spans="2:5" ht="13.95" customHeight="1" x14ac:dyDescent="0.3">
      <c r="B834" s="29">
        <f t="shared" si="51"/>
        <v>8.5195566502461695</v>
      </c>
      <c r="C834" s="30">
        <f t="shared" si="50"/>
        <v>3.7529528921144875E-2</v>
      </c>
      <c r="D834" s="30">
        <f t="shared" si="48"/>
        <v>0.36804083127099141</v>
      </c>
      <c r="E834" s="30">
        <f t="shared" si="49"/>
        <v>0.67665961355683868</v>
      </c>
    </row>
    <row r="835" spans="2:5" ht="13.95" customHeight="1" x14ac:dyDescent="0.3">
      <c r="B835" s="29">
        <f t="shared" si="51"/>
        <v>8.5295566502461693</v>
      </c>
      <c r="C835" s="30">
        <f t="shared" si="50"/>
        <v>3.7441581725847023E-2</v>
      </c>
      <c r="D835" s="30">
        <f t="shared" si="48"/>
        <v>0.36717835951086397</v>
      </c>
      <c r="E835" s="30">
        <f t="shared" si="49"/>
        <v>0.67665961355683868</v>
      </c>
    </row>
    <row r="836" spans="2:5" ht="13.95" customHeight="1" x14ac:dyDescent="0.3">
      <c r="B836" s="29">
        <f t="shared" si="51"/>
        <v>8.5395566502461691</v>
      </c>
      <c r="C836" s="30">
        <f t="shared" si="50"/>
        <v>3.735394331364468E-2</v>
      </c>
      <c r="D836" s="30">
        <f t="shared" si="48"/>
        <v>0.36631891589391924</v>
      </c>
      <c r="E836" s="30">
        <f t="shared" si="49"/>
        <v>0.67665961355683879</v>
      </c>
    </row>
    <row r="837" spans="2:5" ht="13.95" customHeight="1" x14ac:dyDescent="0.3">
      <c r="B837" s="29">
        <f t="shared" si="51"/>
        <v>8.5495566502461688</v>
      </c>
      <c r="C837" s="30">
        <f t="shared" si="50"/>
        <v>3.7266612240708867E-2</v>
      </c>
      <c r="D837" s="30">
        <f t="shared" si="48"/>
        <v>0.36546248626095962</v>
      </c>
      <c r="E837" s="30">
        <f t="shared" si="49"/>
        <v>0.67665961355683868</v>
      </c>
    </row>
    <row r="838" spans="2:5" ht="13.95" customHeight="1" x14ac:dyDescent="0.3">
      <c r="B838" s="29">
        <f t="shared" si="51"/>
        <v>8.5595566502461686</v>
      </c>
      <c r="C838" s="30">
        <f t="shared" si="50"/>
        <v>3.7179587071639701E-2</v>
      </c>
      <c r="D838" s="30">
        <f t="shared" si="48"/>
        <v>0.36460905653544901</v>
      </c>
      <c r="E838" s="30">
        <f t="shared" si="49"/>
        <v>0.67665961355683879</v>
      </c>
    </row>
    <row r="839" spans="2:5" ht="13.95" customHeight="1" x14ac:dyDescent="0.3">
      <c r="B839" s="29">
        <f t="shared" si="51"/>
        <v>8.5695566502461684</v>
      </c>
      <c r="C839" s="30">
        <f t="shared" si="50"/>
        <v>3.709286637940739E-2</v>
      </c>
      <c r="D839" s="30">
        <f t="shared" si="48"/>
        <v>0.36375861272293442</v>
      </c>
      <c r="E839" s="30">
        <f t="shared" si="49"/>
        <v>0.67665961355683879</v>
      </c>
    </row>
    <row r="840" spans="2:5" ht="13.95" customHeight="1" x14ac:dyDescent="0.3">
      <c r="B840" s="29">
        <f t="shared" si="51"/>
        <v>8.5795566502461682</v>
      </c>
      <c r="C840" s="30">
        <f t="shared" si="50"/>
        <v>3.7006448745293768E-2</v>
      </c>
      <c r="D840" s="30">
        <f t="shared" si="48"/>
        <v>0.36291114091047239</v>
      </c>
      <c r="E840" s="30">
        <f t="shared" si="49"/>
        <v>0.67665961355683868</v>
      </c>
    </row>
    <row r="841" spans="2:5" ht="13.95" customHeight="1" x14ac:dyDescent="0.3">
      <c r="B841" s="29">
        <f t="shared" si="51"/>
        <v>8.589556650246168</v>
      </c>
      <c r="C841" s="30">
        <f t="shared" si="50"/>
        <v>3.6920332758834232E-2</v>
      </c>
      <c r="D841" s="30">
        <f t="shared" ref="D841:D904" si="52">C841*9.8067</f>
        <v>0.36206662726605965</v>
      </c>
      <c r="E841" s="30">
        <f t="shared" ref="E841:E904" si="53">((B841^2)/(4*PI()^2))*D841</f>
        <v>0.67665961355683879</v>
      </c>
    </row>
    <row r="842" spans="2:5" ht="13.95" customHeight="1" x14ac:dyDescent="0.3">
      <c r="B842" s="29">
        <f t="shared" si="51"/>
        <v>8.5995566502461678</v>
      </c>
      <c r="C842" s="30">
        <f t="shared" si="50"/>
        <v>3.68345170177602E-2</v>
      </c>
      <c r="D842" s="30">
        <f t="shared" si="52"/>
        <v>0.36122505803806892</v>
      </c>
      <c r="E842" s="30">
        <f t="shared" si="53"/>
        <v>0.67665961355683868</v>
      </c>
    </row>
    <row r="843" spans="2:5" ht="13.95" customHeight="1" x14ac:dyDescent="0.3">
      <c r="B843" s="29">
        <f t="shared" si="51"/>
        <v>8.6095566502461676</v>
      </c>
      <c r="C843" s="30">
        <f t="shared" si="50"/>
        <v>3.6749000127942071E-2</v>
      </c>
      <c r="D843" s="30">
        <f t="shared" si="52"/>
        <v>0.36038641955468947</v>
      </c>
      <c r="E843" s="30">
        <f t="shared" si="53"/>
        <v>0.67665961355683879</v>
      </c>
    </row>
    <row r="844" spans="2:5" ht="13.95" customHeight="1" x14ac:dyDescent="0.3">
      <c r="B844" s="29">
        <f t="shared" si="51"/>
        <v>8.6195566502461674</v>
      </c>
      <c r="C844" s="30">
        <f t="shared" si="50"/>
        <v>3.6663780703332496E-2</v>
      </c>
      <c r="D844" s="30">
        <f t="shared" si="52"/>
        <v>0.35955069822337077</v>
      </c>
      <c r="E844" s="30">
        <f t="shared" si="53"/>
        <v>0.67665961355683868</v>
      </c>
    </row>
    <row r="845" spans="2:5" ht="13.95" customHeight="1" x14ac:dyDescent="0.3">
      <c r="B845" s="29">
        <f t="shared" si="51"/>
        <v>8.6295566502461671</v>
      </c>
      <c r="C845" s="30">
        <f t="shared" ref="C845:C908" si="54">IF(B845&lt;6,$C$5/B845,6*$C$5/B845^2)</f>
        <v>3.6578857365910371E-2</v>
      </c>
      <c r="D845" s="30">
        <f t="shared" si="52"/>
        <v>0.3587178805302732</v>
      </c>
      <c r="E845" s="30">
        <f t="shared" si="53"/>
        <v>0.67665961355683879</v>
      </c>
    </row>
    <row r="846" spans="2:5" ht="13.95" customHeight="1" x14ac:dyDescent="0.3">
      <c r="B846" s="29">
        <f t="shared" ref="B846:B909" si="55">B845+0.01</f>
        <v>8.6395566502461669</v>
      </c>
      <c r="C846" s="30">
        <f t="shared" si="54"/>
        <v>3.6494228745624968E-2</v>
      </c>
      <c r="D846" s="30">
        <f t="shared" si="52"/>
        <v>0.35788795303972037</v>
      </c>
      <c r="E846" s="30">
        <f t="shared" si="53"/>
        <v>0.67665961355683879</v>
      </c>
    </row>
    <row r="847" spans="2:5" ht="13.95" customHeight="1" x14ac:dyDescent="0.3">
      <c r="B847" s="29">
        <f t="shared" si="55"/>
        <v>8.6495566502461667</v>
      </c>
      <c r="C847" s="30">
        <f t="shared" si="54"/>
        <v>3.6409893480340787E-2</v>
      </c>
      <c r="D847" s="30">
        <f t="shared" si="52"/>
        <v>0.35706090239365795</v>
      </c>
      <c r="E847" s="30">
        <f t="shared" si="53"/>
        <v>0.67665961355683879</v>
      </c>
    </row>
    <row r="848" spans="2:5" ht="13.95" customHeight="1" x14ac:dyDescent="0.3">
      <c r="B848" s="29">
        <f t="shared" si="55"/>
        <v>8.6595566502461665</v>
      </c>
      <c r="C848" s="30">
        <f t="shared" si="54"/>
        <v>3.6325850215782711E-2</v>
      </c>
      <c r="D848" s="30">
        <f t="shared" si="52"/>
        <v>0.35623671531111628</v>
      </c>
      <c r="E848" s="30">
        <f t="shared" si="53"/>
        <v>0.67665961355683868</v>
      </c>
    </row>
    <row r="849" spans="2:5" ht="13.95" customHeight="1" x14ac:dyDescent="0.3">
      <c r="B849" s="29">
        <f t="shared" si="55"/>
        <v>8.6695566502461663</v>
      </c>
      <c r="C849" s="30">
        <f t="shared" si="54"/>
        <v>3.6242097605481624E-2</v>
      </c>
      <c r="D849" s="30">
        <f t="shared" si="52"/>
        <v>0.35541537858767663</v>
      </c>
      <c r="E849" s="30">
        <f t="shared" si="53"/>
        <v>0.67665961355683879</v>
      </c>
    </row>
    <row r="850" spans="2:5" ht="13.95" customHeight="1" x14ac:dyDescent="0.3">
      <c r="B850" s="29">
        <f t="shared" si="55"/>
        <v>8.6795566502461661</v>
      </c>
      <c r="C850" s="30">
        <f t="shared" si="54"/>
        <v>3.6158634310720514E-2</v>
      </c>
      <c r="D850" s="30">
        <f t="shared" si="52"/>
        <v>0.35459687909494286</v>
      </c>
      <c r="E850" s="30">
        <f t="shared" si="53"/>
        <v>0.67665961355683879</v>
      </c>
    </row>
    <row r="851" spans="2:5" ht="13.95" customHeight="1" x14ac:dyDescent="0.3">
      <c r="B851" s="29">
        <f t="shared" si="55"/>
        <v>8.6895566502461659</v>
      </c>
      <c r="C851" s="30">
        <f t="shared" si="54"/>
        <v>3.6075459000480932E-2</v>
      </c>
      <c r="D851" s="30">
        <f t="shared" si="52"/>
        <v>0.35378120378001632</v>
      </c>
      <c r="E851" s="30">
        <f t="shared" si="53"/>
        <v>0.67665961355683879</v>
      </c>
    </row>
    <row r="852" spans="2:5" ht="13.95" customHeight="1" x14ac:dyDescent="0.3">
      <c r="B852" s="29">
        <f t="shared" si="55"/>
        <v>8.6995566502461656</v>
      </c>
      <c r="C852" s="30">
        <f t="shared" si="54"/>
        <v>3.599257035138996E-2</v>
      </c>
      <c r="D852" s="30">
        <f t="shared" si="52"/>
        <v>0.35296833966497587</v>
      </c>
      <c r="E852" s="30">
        <f t="shared" si="53"/>
        <v>0.67665961355683868</v>
      </c>
    </row>
    <row r="853" spans="2:5" ht="13.95" customHeight="1" x14ac:dyDescent="0.3">
      <c r="B853" s="29">
        <f t="shared" si="55"/>
        <v>8.7095566502461654</v>
      </c>
      <c r="C853" s="30">
        <f t="shared" si="54"/>
        <v>3.5909967047667572E-2</v>
      </c>
      <c r="D853" s="30">
        <f t="shared" si="52"/>
        <v>0.35215827384636156</v>
      </c>
      <c r="E853" s="30">
        <f t="shared" si="53"/>
        <v>0.67665961355683868</v>
      </c>
    </row>
    <row r="854" spans="2:5" ht="13.95" customHeight="1" x14ac:dyDescent="0.3">
      <c r="B854" s="29">
        <f t="shared" si="55"/>
        <v>8.7195566502461652</v>
      </c>
      <c r="C854" s="30">
        <f t="shared" si="54"/>
        <v>3.5827647781074397E-2</v>
      </c>
      <c r="D854" s="30">
        <f t="shared" si="52"/>
        <v>0.35135099349466226</v>
      </c>
      <c r="E854" s="30">
        <f t="shared" si="53"/>
        <v>0.67665961355683868</v>
      </c>
    </row>
    <row r="855" spans="2:5" ht="13.95" customHeight="1" x14ac:dyDescent="0.3">
      <c r="B855" s="29">
        <f t="shared" si="55"/>
        <v>8.729556650246165</v>
      </c>
      <c r="C855" s="30">
        <f t="shared" si="54"/>
        <v>3.5745611250859941E-2</v>
      </c>
      <c r="D855" s="30">
        <f t="shared" si="52"/>
        <v>0.35054648585380815</v>
      </c>
      <c r="E855" s="30">
        <f t="shared" si="53"/>
        <v>0.67665961355683879</v>
      </c>
    </row>
    <row r="856" spans="2:5" ht="13.95" customHeight="1" x14ac:dyDescent="0.3">
      <c r="B856" s="29">
        <f t="shared" si="55"/>
        <v>8.7395566502461648</v>
      </c>
      <c r="C856" s="30">
        <f t="shared" si="54"/>
        <v>3.566385616371117E-2</v>
      </c>
      <c r="D856" s="30">
        <f t="shared" si="52"/>
        <v>0.34974473824066632</v>
      </c>
      <c r="E856" s="30">
        <f t="shared" si="53"/>
        <v>0.67665961355683879</v>
      </c>
    </row>
    <row r="857" spans="2:5" ht="13.95" customHeight="1" x14ac:dyDescent="0.3">
      <c r="B857" s="29">
        <f t="shared" si="55"/>
        <v>8.7495566502461646</v>
      </c>
      <c r="C857" s="30">
        <f t="shared" si="54"/>
        <v>3.5582381233701582E-2</v>
      </c>
      <c r="D857" s="30">
        <f t="shared" si="52"/>
        <v>0.34894573804454126</v>
      </c>
      <c r="E857" s="30">
        <f t="shared" si="53"/>
        <v>0.67665961355683879</v>
      </c>
    </row>
    <row r="858" spans="2:5" ht="13.95" customHeight="1" x14ac:dyDescent="0.3">
      <c r="B858" s="29">
        <f t="shared" si="55"/>
        <v>8.7595566502461644</v>
      </c>
      <c r="C858" s="30">
        <f t="shared" si="54"/>
        <v>3.5501185182240609E-2</v>
      </c>
      <c r="D858" s="30">
        <f t="shared" si="52"/>
        <v>0.34814947272667895</v>
      </c>
      <c r="E858" s="30">
        <f t="shared" si="53"/>
        <v>0.67665961355683868</v>
      </c>
    </row>
    <row r="859" spans="2:5" ht="13.95" customHeight="1" x14ac:dyDescent="0.3">
      <c r="B859" s="29">
        <f t="shared" si="55"/>
        <v>8.7695566502461642</v>
      </c>
      <c r="C859" s="30">
        <f t="shared" si="54"/>
        <v>3.5420266738023447E-2</v>
      </c>
      <c r="D859" s="30">
        <f t="shared" si="52"/>
        <v>0.34735592981977453</v>
      </c>
      <c r="E859" s="30">
        <f t="shared" si="53"/>
        <v>0.6766596135568389</v>
      </c>
    </row>
    <row r="860" spans="2:5" ht="13.95" customHeight="1" x14ac:dyDescent="0.3">
      <c r="B860" s="29">
        <f t="shared" si="55"/>
        <v>8.7795566502461639</v>
      </c>
      <c r="C860" s="30">
        <f t="shared" si="54"/>
        <v>3.5339624636981343E-2</v>
      </c>
      <c r="D860" s="30">
        <f t="shared" si="52"/>
        <v>0.34656509692748488</v>
      </c>
      <c r="E860" s="30">
        <f t="shared" si="53"/>
        <v>0.67665961355683868</v>
      </c>
    </row>
    <row r="861" spans="2:5" ht="13.95" customHeight="1" x14ac:dyDescent="0.3">
      <c r="B861" s="29">
        <f t="shared" si="55"/>
        <v>8.7895566502461637</v>
      </c>
      <c r="C861" s="30">
        <f t="shared" si="54"/>
        <v>3.5259257622232164E-2</v>
      </c>
      <c r="D861" s="30">
        <f t="shared" si="52"/>
        <v>0.34577696172394412</v>
      </c>
      <c r="E861" s="30">
        <f t="shared" si="53"/>
        <v>0.67665961355683879</v>
      </c>
    </row>
    <row r="862" spans="2:5" ht="13.95" customHeight="1" x14ac:dyDescent="0.3">
      <c r="B862" s="29">
        <f t="shared" si="55"/>
        <v>8.7995566502461635</v>
      </c>
      <c r="C862" s="30">
        <f t="shared" si="54"/>
        <v>3.5179164444031456E-2</v>
      </c>
      <c r="D862" s="30">
        <f t="shared" si="52"/>
        <v>0.34499151195328326</v>
      </c>
      <c r="E862" s="30">
        <f t="shared" si="53"/>
        <v>0.67665961355683879</v>
      </c>
    </row>
    <row r="863" spans="2:5" ht="13.95" customHeight="1" x14ac:dyDescent="0.3">
      <c r="B863" s="29">
        <f t="shared" si="55"/>
        <v>8.8095566502461633</v>
      </c>
      <c r="C863" s="30">
        <f t="shared" si="54"/>
        <v>3.5099343859723874E-2</v>
      </c>
      <c r="D863" s="30">
        <f t="shared" si="52"/>
        <v>0.34420873542915409</v>
      </c>
      <c r="E863" s="30">
        <f t="shared" si="53"/>
        <v>0.67665961355683879</v>
      </c>
    </row>
    <row r="864" spans="2:5" ht="13.95" customHeight="1" x14ac:dyDescent="0.3">
      <c r="B864" s="29">
        <f t="shared" si="55"/>
        <v>8.8195566502461631</v>
      </c>
      <c r="C864" s="30">
        <f t="shared" si="54"/>
        <v>3.5019794633694937E-2</v>
      </c>
      <c r="D864" s="30">
        <f t="shared" si="52"/>
        <v>0.34342862003425612</v>
      </c>
      <c r="E864" s="30">
        <f t="shared" si="53"/>
        <v>0.67665961355683868</v>
      </c>
    </row>
    <row r="865" spans="2:5" ht="13.95" customHeight="1" x14ac:dyDescent="0.3">
      <c r="B865" s="29">
        <f t="shared" si="55"/>
        <v>8.8295566502461629</v>
      </c>
      <c r="C865" s="30">
        <f t="shared" si="54"/>
        <v>3.4940515537323261E-2</v>
      </c>
      <c r="D865" s="30">
        <f t="shared" si="52"/>
        <v>0.34265115371986798</v>
      </c>
      <c r="E865" s="30">
        <f t="shared" si="53"/>
        <v>0.67665961355683879</v>
      </c>
    </row>
    <row r="866" spans="2:5" ht="13.95" customHeight="1" x14ac:dyDescent="0.3">
      <c r="B866" s="29">
        <f t="shared" si="55"/>
        <v>8.8395566502461627</v>
      </c>
      <c r="C866" s="30">
        <f t="shared" si="54"/>
        <v>3.4861505348933064E-2</v>
      </c>
      <c r="D866" s="30">
        <f t="shared" si="52"/>
        <v>0.34187632450538186</v>
      </c>
      <c r="E866" s="30">
        <f t="shared" si="53"/>
        <v>0.67665961355683868</v>
      </c>
    </row>
    <row r="867" spans="2:5" ht="13.95" customHeight="1" x14ac:dyDescent="0.3">
      <c r="B867" s="29">
        <f t="shared" si="55"/>
        <v>8.8495566502461624</v>
      </c>
      <c r="C867" s="30">
        <f t="shared" si="54"/>
        <v>3.4782762853747165E-2</v>
      </c>
      <c r="D867" s="30">
        <f t="shared" si="52"/>
        <v>0.34110412047784228</v>
      </c>
      <c r="E867" s="30">
        <f t="shared" si="53"/>
        <v>0.67665961355683868</v>
      </c>
    </row>
    <row r="868" spans="2:5" ht="13.95" customHeight="1" x14ac:dyDescent="0.3">
      <c r="B868" s="29">
        <f t="shared" si="55"/>
        <v>8.8595566502461622</v>
      </c>
      <c r="C868" s="30">
        <f t="shared" si="54"/>
        <v>3.4704286843840221E-2</v>
      </c>
      <c r="D868" s="30">
        <f t="shared" si="52"/>
        <v>0.34033452979148787</v>
      </c>
      <c r="E868" s="30">
        <f t="shared" si="53"/>
        <v>0.67665961355683868</v>
      </c>
    </row>
    <row r="869" spans="2:5" ht="13.95" customHeight="1" x14ac:dyDescent="0.3">
      <c r="B869" s="29">
        <f t="shared" si="55"/>
        <v>8.869556650246162</v>
      </c>
      <c r="C869" s="30">
        <f t="shared" si="54"/>
        <v>3.4626076118092465E-2</v>
      </c>
      <c r="D869" s="30">
        <f t="shared" si="52"/>
        <v>0.33956754066729733</v>
      </c>
      <c r="E869" s="30">
        <f t="shared" si="53"/>
        <v>0.67665961355683868</v>
      </c>
    </row>
    <row r="870" spans="2:5" ht="13.95" customHeight="1" x14ac:dyDescent="0.3">
      <c r="B870" s="29">
        <f t="shared" si="55"/>
        <v>8.8795566502461618</v>
      </c>
      <c r="C870" s="30">
        <f t="shared" si="54"/>
        <v>3.4548129482143704E-2</v>
      </c>
      <c r="D870" s="30">
        <f t="shared" si="52"/>
        <v>0.33880314139253864</v>
      </c>
      <c r="E870" s="30">
        <f t="shared" si="53"/>
        <v>0.67665961355683868</v>
      </c>
    </row>
    <row r="871" spans="2:5" ht="13.95" customHeight="1" x14ac:dyDescent="0.3">
      <c r="B871" s="29">
        <f t="shared" si="55"/>
        <v>8.8895566502461616</v>
      </c>
      <c r="C871" s="30">
        <f t="shared" si="54"/>
        <v>3.447044574834774E-2</v>
      </c>
      <c r="D871" s="30">
        <f t="shared" si="52"/>
        <v>0.33804132032032175</v>
      </c>
      <c r="E871" s="30">
        <f t="shared" si="53"/>
        <v>0.67665961355683879</v>
      </c>
    </row>
    <row r="872" spans="2:5" ht="13.95" customHeight="1" x14ac:dyDescent="0.3">
      <c r="B872" s="29">
        <f t="shared" si="55"/>
        <v>8.8995566502461614</v>
      </c>
      <c r="C872" s="30">
        <f t="shared" si="54"/>
        <v>3.4393023735727134E-2</v>
      </c>
      <c r="D872" s="30">
        <f t="shared" si="52"/>
        <v>0.33728206586915527</v>
      </c>
      <c r="E872" s="30">
        <f t="shared" si="53"/>
        <v>0.67665961355683879</v>
      </c>
    </row>
    <row r="873" spans="2:5" ht="13.95" customHeight="1" x14ac:dyDescent="0.3">
      <c r="B873" s="29">
        <f t="shared" si="55"/>
        <v>8.9095566502461612</v>
      </c>
      <c r="C873" s="30">
        <f t="shared" si="54"/>
        <v>3.4315862269928298E-2</v>
      </c>
      <c r="D873" s="30">
        <f t="shared" si="52"/>
        <v>0.33652536652250581</v>
      </c>
      <c r="E873" s="30">
        <f t="shared" si="53"/>
        <v>0.67665961355683868</v>
      </c>
    </row>
    <row r="874" spans="2:5" ht="13.95" customHeight="1" x14ac:dyDescent="0.3">
      <c r="B874" s="29">
        <f t="shared" si="55"/>
        <v>8.919556650246161</v>
      </c>
      <c r="C874" s="30">
        <f t="shared" si="54"/>
        <v>3.4238960183176993E-2</v>
      </c>
      <c r="D874" s="30">
        <f t="shared" si="52"/>
        <v>0.33577121082836181</v>
      </c>
      <c r="E874" s="30">
        <f t="shared" si="53"/>
        <v>0.67665961355683879</v>
      </c>
    </row>
    <row r="875" spans="2:5" ht="13.95" customHeight="1" x14ac:dyDescent="0.3">
      <c r="B875" s="29">
        <f t="shared" si="55"/>
        <v>8.9295566502461607</v>
      </c>
      <c r="C875" s="30">
        <f t="shared" si="54"/>
        <v>3.4162316314234116E-2</v>
      </c>
      <c r="D875" s="30">
        <f t="shared" si="52"/>
        <v>0.33501958739879967</v>
      </c>
      <c r="E875" s="30">
        <f t="shared" si="53"/>
        <v>0.67665961355683868</v>
      </c>
    </row>
    <row r="876" spans="2:5" ht="13.95" customHeight="1" x14ac:dyDescent="0.3">
      <c r="B876" s="29">
        <f t="shared" si="55"/>
        <v>8.9395566502461605</v>
      </c>
      <c r="C876" s="30">
        <f t="shared" si="54"/>
        <v>3.4085929508351896E-2</v>
      </c>
      <c r="D876" s="30">
        <f t="shared" si="52"/>
        <v>0.33427048490955452</v>
      </c>
      <c r="E876" s="30">
        <f t="shared" si="53"/>
        <v>0.6766596135568389</v>
      </c>
    </row>
    <row r="877" spans="2:5" ht="13.95" customHeight="1" x14ac:dyDescent="0.3">
      <c r="B877" s="29">
        <f t="shared" si="55"/>
        <v>8.9495566502461603</v>
      </c>
      <c r="C877" s="30">
        <f t="shared" si="54"/>
        <v>3.4009798617230358E-2</v>
      </c>
      <c r="D877" s="30">
        <f t="shared" si="52"/>
        <v>0.33352389209959293</v>
      </c>
      <c r="E877" s="30">
        <f t="shared" si="53"/>
        <v>0.67665961355683879</v>
      </c>
    </row>
    <row r="878" spans="2:5" ht="13.95" customHeight="1" x14ac:dyDescent="0.3">
      <c r="B878" s="29">
        <f t="shared" si="55"/>
        <v>8.9595566502461601</v>
      </c>
      <c r="C878" s="30">
        <f t="shared" si="54"/>
        <v>3.3933922498974214E-2</v>
      </c>
      <c r="D878" s="30">
        <f t="shared" si="52"/>
        <v>0.33277979777069039</v>
      </c>
      <c r="E878" s="30">
        <f t="shared" si="53"/>
        <v>0.67665961355683857</v>
      </c>
    </row>
    <row r="879" spans="2:5" ht="13.95" customHeight="1" x14ac:dyDescent="0.3">
      <c r="B879" s="29">
        <f t="shared" si="55"/>
        <v>8.9695566502461599</v>
      </c>
      <c r="C879" s="30">
        <f t="shared" si="54"/>
        <v>3.3858300018050007E-2</v>
      </c>
      <c r="D879" s="30">
        <f t="shared" si="52"/>
        <v>0.33203819078701097</v>
      </c>
      <c r="E879" s="30">
        <f t="shared" si="53"/>
        <v>0.67665961355683857</v>
      </c>
    </row>
    <row r="880" spans="2:5" ht="13.95" customHeight="1" x14ac:dyDescent="0.3">
      <c r="B880" s="29">
        <f t="shared" si="55"/>
        <v>8.9795566502461597</v>
      </c>
      <c r="C880" s="30">
        <f t="shared" si="54"/>
        <v>3.3782930045243631E-2</v>
      </c>
      <c r="D880" s="30">
        <f t="shared" si="52"/>
        <v>0.33129906007469068</v>
      </c>
      <c r="E880" s="30">
        <f t="shared" si="53"/>
        <v>0.67665961355683879</v>
      </c>
    </row>
    <row r="881" spans="2:5" ht="13.95" customHeight="1" x14ac:dyDescent="0.3">
      <c r="B881" s="29">
        <f t="shared" si="55"/>
        <v>8.9895566502461595</v>
      </c>
      <c r="C881" s="30">
        <f t="shared" si="54"/>
        <v>3.3707811457618198E-2</v>
      </c>
      <c r="D881" s="30">
        <f t="shared" si="52"/>
        <v>0.33056239462142434</v>
      </c>
      <c r="E881" s="30">
        <f t="shared" si="53"/>
        <v>0.67665961355683879</v>
      </c>
    </row>
    <row r="882" spans="2:5" ht="13.95" customHeight="1" x14ac:dyDescent="0.3">
      <c r="B882" s="29">
        <f t="shared" si="55"/>
        <v>8.9995566502461593</v>
      </c>
      <c r="C882" s="30">
        <f t="shared" si="54"/>
        <v>3.3632943138472191E-2</v>
      </c>
      <c r="D882" s="30">
        <f t="shared" si="52"/>
        <v>0.32982818347605519</v>
      </c>
      <c r="E882" s="30">
        <f t="shared" si="53"/>
        <v>0.67665961355683879</v>
      </c>
    </row>
    <row r="883" spans="2:5" ht="13.95" customHeight="1" x14ac:dyDescent="0.3">
      <c r="B883" s="29">
        <f t="shared" si="55"/>
        <v>9.009556650246159</v>
      </c>
      <c r="C883" s="30">
        <f t="shared" si="54"/>
        <v>3.3558323977297966E-2</v>
      </c>
      <c r="D883" s="30">
        <f t="shared" si="52"/>
        <v>0.32909641574816795</v>
      </c>
      <c r="E883" s="30">
        <f t="shared" si="53"/>
        <v>0.67665961355683879</v>
      </c>
    </row>
    <row r="884" spans="2:5" ht="13.95" customHeight="1" x14ac:dyDescent="0.3">
      <c r="B884" s="29">
        <f t="shared" si="55"/>
        <v>9.0195566502461588</v>
      </c>
      <c r="C884" s="30">
        <f t="shared" si="54"/>
        <v>3.3483952869740589E-2</v>
      </c>
      <c r="D884" s="30">
        <f t="shared" si="52"/>
        <v>0.32836708060768499</v>
      </c>
      <c r="E884" s="30">
        <f t="shared" si="53"/>
        <v>0.67665961355683868</v>
      </c>
    </row>
    <row r="885" spans="2:5" ht="13.95" customHeight="1" x14ac:dyDescent="0.3">
      <c r="B885" s="29">
        <f t="shared" si="55"/>
        <v>9.0295566502461586</v>
      </c>
      <c r="C885" s="30">
        <f t="shared" si="54"/>
        <v>3.3409828717556933E-2</v>
      </c>
      <c r="D885" s="30">
        <f t="shared" si="52"/>
        <v>0.32764016728446554</v>
      </c>
      <c r="E885" s="30">
        <f t="shared" si="53"/>
        <v>0.67665961355683868</v>
      </c>
    </row>
    <row r="886" spans="2:5" ht="13.95" customHeight="1" x14ac:dyDescent="0.3">
      <c r="B886" s="29">
        <f t="shared" si="55"/>
        <v>9.0395566502461584</v>
      </c>
      <c r="C886" s="30">
        <f t="shared" si="54"/>
        <v>3.3335950428575199E-2</v>
      </c>
      <c r="D886" s="30">
        <f t="shared" si="52"/>
        <v>0.32691566506790837</v>
      </c>
      <c r="E886" s="30">
        <f t="shared" si="53"/>
        <v>0.67665961355683868</v>
      </c>
    </row>
    <row r="887" spans="2:5" ht="13.95" customHeight="1" x14ac:dyDescent="0.3">
      <c r="B887" s="29">
        <f t="shared" si="55"/>
        <v>9.0495566502461582</v>
      </c>
      <c r="C887" s="30">
        <f t="shared" si="54"/>
        <v>3.3262316916654606E-2</v>
      </c>
      <c r="D887" s="30">
        <f t="shared" si="52"/>
        <v>0.32619356330655669</v>
      </c>
      <c r="E887" s="30">
        <f t="shared" si="53"/>
        <v>0.67665961355683868</v>
      </c>
    </row>
    <row r="888" spans="2:5" ht="13.95" customHeight="1" x14ac:dyDescent="0.3">
      <c r="B888" s="29">
        <f t="shared" si="55"/>
        <v>9.059556650246158</v>
      </c>
      <c r="C888" s="30">
        <f t="shared" si="54"/>
        <v>3.3188927101645532E-2</v>
      </c>
      <c r="D888" s="30">
        <f t="shared" si="52"/>
        <v>0.32547385140770724</v>
      </c>
      <c r="E888" s="30">
        <f t="shared" si="53"/>
        <v>0.67665961355683879</v>
      </c>
    </row>
    <row r="889" spans="2:5" ht="13.95" customHeight="1" x14ac:dyDescent="0.3">
      <c r="B889" s="29">
        <f t="shared" si="55"/>
        <v>9.0695566502461578</v>
      </c>
      <c r="C889" s="30">
        <f t="shared" si="54"/>
        <v>3.3115779909349885E-2</v>
      </c>
      <c r="D889" s="30">
        <f t="shared" si="52"/>
        <v>0.3247565188370215</v>
      </c>
      <c r="E889" s="30">
        <f t="shared" si="53"/>
        <v>0.67665961355683879</v>
      </c>
    </row>
    <row r="890" spans="2:5" ht="13.95" customHeight="1" x14ac:dyDescent="0.3">
      <c r="B890" s="29">
        <f t="shared" si="55"/>
        <v>9.0795566502461575</v>
      </c>
      <c r="C890" s="30">
        <f t="shared" si="54"/>
        <v>3.3042874271481774E-2</v>
      </c>
      <c r="D890" s="30">
        <f t="shared" si="52"/>
        <v>0.32404155511814031</v>
      </c>
      <c r="E890" s="30">
        <f t="shared" si="53"/>
        <v>0.67665961355683879</v>
      </c>
    </row>
    <row r="891" spans="2:5" ht="13.95" customHeight="1" x14ac:dyDescent="0.3">
      <c r="B891" s="29">
        <f t="shared" si="55"/>
        <v>9.0895566502461573</v>
      </c>
      <c r="C891" s="30">
        <f t="shared" si="54"/>
        <v>3.2970209125628529E-2</v>
      </c>
      <c r="D891" s="30">
        <f t="shared" si="52"/>
        <v>0.32332894983230126</v>
      </c>
      <c r="E891" s="30">
        <f t="shared" si="53"/>
        <v>0.67665961355683868</v>
      </c>
    </row>
    <row r="892" spans="2:5" ht="13.95" customHeight="1" x14ac:dyDescent="0.3">
      <c r="B892" s="29">
        <f t="shared" si="55"/>
        <v>9.0995566502461571</v>
      </c>
      <c r="C892" s="30">
        <f t="shared" si="54"/>
        <v>3.2897783415211983E-2</v>
      </c>
      <c r="D892" s="30">
        <f t="shared" si="52"/>
        <v>0.32261869261795934</v>
      </c>
      <c r="E892" s="30">
        <f t="shared" si="53"/>
        <v>0.67665961355683868</v>
      </c>
    </row>
    <row r="893" spans="2:5" ht="13.95" customHeight="1" x14ac:dyDescent="0.3">
      <c r="B893" s="29">
        <f t="shared" si="55"/>
        <v>9.1095566502461569</v>
      </c>
      <c r="C893" s="30">
        <f t="shared" si="54"/>
        <v>3.2825596089450085E-2</v>
      </c>
      <c r="D893" s="30">
        <f t="shared" si="52"/>
        <v>0.32191077317041011</v>
      </c>
      <c r="E893" s="30">
        <f t="shared" si="53"/>
        <v>0.67665961355683879</v>
      </c>
    </row>
    <row r="894" spans="2:5" ht="13.95" customHeight="1" x14ac:dyDescent="0.3">
      <c r="B894" s="29">
        <f t="shared" si="55"/>
        <v>9.1195566502461567</v>
      </c>
      <c r="C894" s="30">
        <f t="shared" si="54"/>
        <v>3.2753646103318733E-2</v>
      </c>
      <c r="D894" s="30">
        <f t="shared" si="52"/>
        <v>0.32120518124141578</v>
      </c>
      <c r="E894" s="30">
        <f t="shared" si="53"/>
        <v>0.67665961355683868</v>
      </c>
    </row>
    <row r="895" spans="2:5" ht="13.95" customHeight="1" x14ac:dyDescent="0.3">
      <c r="B895" s="29">
        <f t="shared" si="55"/>
        <v>9.1295566502461565</v>
      </c>
      <c r="C895" s="30">
        <f t="shared" si="54"/>
        <v>3.2681932417514041E-2</v>
      </c>
      <c r="D895" s="30">
        <f t="shared" si="52"/>
        <v>0.32050190663883493</v>
      </c>
      <c r="E895" s="30">
        <f t="shared" si="53"/>
        <v>0.67665961355683879</v>
      </c>
    </row>
    <row r="896" spans="2:5" ht="13.95" customHeight="1" x14ac:dyDescent="0.3">
      <c r="B896" s="29">
        <f t="shared" si="55"/>
        <v>9.1395566502461563</v>
      </c>
      <c r="C896" s="30">
        <f t="shared" si="54"/>
        <v>3.261045399841471E-2</v>
      </c>
      <c r="D896" s="30">
        <f t="shared" si="52"/>
        <v>0.31980093922625352</v>
      </c>
      <c r="E896" s="30">
        <f t="shared" si="53"/>
        <v>0.6766596135568389</v>
      </c>
    </row>
    <row r="897" spans="2:5" ht="13.95" customHeight="1" x14ac:dyDescent="0.3">
      <c r="B897" s="29">
        <f t="shared" si="55"/>
        <v>9.1495566502461561</v>
      </c>
      <c r="C897" s="30">
        <f t="shared" si="54"/>
        <v>3.2539209818044854E-2</v>
      </c>
      <c r="D897" s="30">
        <f t="shared" si="52"/>
        <v>0.31910226892262045</v>
      </c>
      <c r="E897" s="30">
        <f t="shared" si="53"/>
        <v>0.67665961355683868</v>
      </c>
    </row>
    <row r="898" spans="2:5" ht="13.95" customHeight="1" x14ac:dyDescent="0.3">
      <c r="B898" s="29">
        <f t="shared" si="55"/>
        <v>9.1595566502461558</v>
      </c>
      <c r="C898" s="30">
        <f t="shared" si="54"/>
        <v>3.2468198854037018E-2</v>
      </c>
      <c r="D898" s="30">
        <f t="shared" si="52"/>
        <v>0.31840588570188483</v>
      </c>
      <c r="E898" s="30">
        <f t="shared" si="53"/>
        <v>0.6766596135568389</v>
      </c>
    </row>
    <row r="899" spans="2:5" ht="13.95" customHeight="1" x14ac:dyDescent="0.3">
      <c r="B899" s="29">
        <f t="shared" si="55"/>
        <v>9.1695566502461556</v>
      </c>
      <c r="C899" s="30">
        <f t="shared" si="54"/>
        <v>3.239742008959548E-2</v>
      </c>
      <c r="D899" s="30">
        <f t="shared" si="52"/>
        <v>0.31771177959263597</v>
      </c>
      <c r="E899" s="30">
        <f t="shared" si="53"/>
        <v>0.67665961355683868</v>
      </c>
    </row>
    <row r="900" spans="2:5" ht="13.95" customHeight="1" x14ac:dyDescent="0.3">
      <c r="B900" s="29">
        <f t="shared" si="55"/>
        <v>9.1795566502461554</v>
      </c>
      <c r="C900" s="30">
        <f t="shared" si="54"/>
        <v>3.2326872513459892E-2</v>
      </c>
      <c r="D900" s="30">
        <f t="shared" si="52"/>
        <v>0.31701994067774708</v>
      </c>
      <c r="E900" s="30">
        <f t="shared" si="53"/>
        <v>0.67665961355683868</v>
      </c>
    </row>
    <row r="901" spans="2:5" ht="13.95" customHeight="1" x14ac:dyDescent="0.3">
      <c r="B901" s="29">
        <f t="shared" si="55"/>
        <v>9.1895566502461552</v>
      </c>
      <c r="C901" s="30">
        <f t="shared" si="54"/>
        <v>3.2256555119869114E-2</v>
      </c>
      <c r="D901" s="30">
        <f t="shared" si="52"/>
        <v>0.31633035909402041</v>
      </c>
      <c r="E901" s="30">
        <f t="shared" si="53"/>
        <v>0.67665961355683868</v>
      </c>
    </row>
    <row r="902" spans="2:5" ht="13.95" customHeight="1" x14ac:dyDescent="0.3">
      <c r="B902" s="29">
        <f t="shared" si="55"/>
        <v>9.199556650246155</v>
      </c>
      <c r="C902" s="30">
        <f t="shared" si="54"/>
        <v>3.2186466908525418E-2</v>
      </c>
      <c r="D902" s="30">
        <f t="shared" si="52"/>
        <v>0.31564302503183622</v>
      </c>
      <c r="E902" s="30">
        <f t="shared" si="53"/>
        <v>0.6766596135568389</v>
      </c>
    </row>
    <row r="903" spans="2:5" ht="13.95" customHeight="1" x14ac:dyDescent="0.3">
      <c r="B903" s="29">
        <f t="shared" si="55"/>
        <v>9.2095566502461548</v>
      </c>
      <c r="C903" s="30">
        <f t="shared" si="54"/>
        <v>3.2116606884558856E-2</v>
      </c>
      <c r="D903" s="30">
        <f t="shared" si="52"/>
        <v>0.31495792873480333</v>
      </c>
      <c r="E903" s="30">
        <f t="shared" si="53"/>
        <v>0.67665961355683879</v>
      </c>
    </row>
    <row r="904" spans="2:5" ht="13.95" customHeight="1" x14ac:dyDescent="0.3">
      <c r="B904" s="29">
        <f t="shared" si="55"/>
        <v>9.2195566502461546</v>
      </c>
      <c r="C904" s="30">
        <f t="shared" si="54"/>
        <v>3.2046974058492002E-2</v>
      </c>
      <c r="D904" s="30">
        <f t="shared" si="52"/>
        <v>0.31427506049941351</v>
      </c>
      <c r="E904" s="30">
        <f t="shared" si="53"/>
        <v>0.6766596135568389</v>
      </c>
    </row>
    <row r="905" spans="2:5" ht="13.95" customHeight="1" x14ac:dyDescent="0.3">
      <c r="B905" s="29">
        <f t="shared" si="55"/>
        <v>9.2295566502461543</v>
      </c>
      <c r="C905" s="30">
        <f t="shared" si="54"/>
        <v>3.1977567446204884E-2</v>
      </c>
      <c r="D905" s="30">
        <f t="shared" ref="D905:D968" si="56">C905*9.8067</f>
        <v>0.3135944106746974</v>
      </c>
      <c r="E905" s="30">
        <f t="shared" ref="E905:E968" si="57">((B905^2)/(4*PI()^2))*D905</f>
        <v>0.67665961355683868</v>
      </c>
    </row>
    <row r="906" spans="2:5" ht="13.95" customHeight="1" x14ac:dyDescent="0.3">
      <c r="B906" s="29">
        <f t="shared" si="55"/>
        <v>9.2395566502461541</v>
      </c>
      <c r="C906" s="30">
        <f t="shared" si="54"/>
        <v>3.1908386068900257E-2</v>
      </c>
      <c r="D906" s="30">
        <f t="shared" si="56"/>
        <v>0.31291596966188412</v>
      </c>
      <c r="E906" s="30">
        <f t="shared" si="57"/>
        <v>0.67665961355683868</v>
      </c>
    </row>
    <row r="907" spans="2:5" ht="13.95" customHeight="1" x14ac:dyDescent="0.3">
      <c r="B907" s="29">
        <f t="shared" si="55"/>
        <v>9.2495566502461539</v>
      </c>
      <c r="C907" s="30">
        <f t="shared" si="54"/>
        <v>3.1839428953069036E-2</v>
      </c>
      <c r="D907" s="30">
        <f t="shared" si="56"/>
        <v>0.31223972791406207</v>
      </c>
      <c r="E907" s="30">
        <f t="shared" si="57"/>
        <v>0.67665961355683879</v>
      </c>
    </row>
    <row r="908" spans="2:5" ht="13.95" customHeight="1" x14ac:dyDescent="0.3">
      <c r="B908" s="29">
        <f t="shared" si="55"/>
        <v>9.2595566502461537</v>
      </c>
      <c r="C908" s="30">
        <f t="shared" si="54"/>
        <v>3.1770695130456078E-2</v>
      </c>
      <c r="D908" s="30">
        <f t="shared" si="56"/>
        <v>0.31156567593584361</v>
      </c>
      <c r="E908" s="30">
        <f t="shared" si="57"/>
        <v>0.67665961355683879</v>
      </c>
    </row>
    <row r="909" spans="2:5" ht="13.95" customHeight="1" x14ac:dyDescent="0.3">
      <c r="B909" s="29">
        <f t="shared" si="55"/>
        <v>9.2695566502461535</v>
      </c>
      <c r="C909" s="30">
        <f t="shared" ref="C909:C972" si="58">IF(B909&lt;6,$C$5/B909,6*$C$5/B909^2)</f>
        <v>3.1702183638026189E-2</v>
      </c>
      <c r="D909" s="30">
        <f t="shared" si="56"/>
        <v>0.31089380428303143</v>
      </c>
      <c r="E909" s="30">
        <f t="shared" si="57"/>
        <v>0.67665961355683879</v>
      </c>
    </row>
    <row r="910" spans="2:5" ht="13.95" customHeight="1" x14ac:dyDescent="0.3">
      <c r="B910" s="29">
        <f t="shared" ref="B910:B973" si="59">B909+0.01</f>
        <v>9.2795566502461533</v>
      </c>
      <c r="C910" s="30">
        <f t="shared" si="58"/>
        <v>3.1633893517930424E-2</v>
      </c>
      <c r="D910" s="30">
        <f t="shared" si="56"/>
        <v>0.31022410356228824</v>
      </c>
      <c r="E910" s="30">
        <f t="shared" si="57"/>
        <v>0.67665961355683879</v>
      </c>
    </row>
    <row r="911" spans="2:5" ht="13.95" customHeight="1" x14ac:dyDescent="0.3">
      <c r="B911" s="29">
        <f t="shared" si="59"/>
        <v>9.2895566502461531</v>
      </c>
      <c r="C911" s="30">
        <f t="shared" si="58"/>
        <v>3.1565823817472527E-2</v>
      </c>
      <c r="D911" s="30">
        <f t="shared" si="56"/>
        <v>0.30955656443080781</v>
      </c>
      <c r="E911" s="30">
        <f t="shared" si="57"/>
        <v>0.67665961355683879</v>
      </c>
    </row>
    <row r="912" spans="2:5" ht="13.95" customHeight="1" x14ac:dyDescent="0.3">
      <c r="B912" s="29">
        <f t="shared" si="59"/>
        <v>9.2995566502461529</v>
      </c>
      <c r="C912" s="30">
        <f t="shared" si="58"/>
        <v>3.1497973589075794E-2</v>
      </c>
      <c r="D912" s="30">
        <f t="shared" si="56"/>
        <v>0.30889117759598955</v>
      </c>
      <c r="E912" s="30">
        <f t="shared" si="57"/>
        <v>0.67665961355683868</v>
      </c>
    </row>
    <row r="913" spans="2:5" ht="13.95" customHeight="1" x14ac:dyDescent="0.3">
      <c r="B913" s="29">
        <f t="shared" si="59"/>
        <v>9.3095566502461526</v>
      </c>
      <c r="C913" s="30">
        <f t="shared" si="58"/>
        <v>3.1430341890250041E-2</v>
      </c>
      <c r="D913" s="30">
        <f t="shared" si="56"/>
        <v>0.30822793381511504</v>
      </c>
      <c r="E913" s="30">
        <f t="shared" si="57"/>
        <v>0.67665961355683879</v>
      </c>
    </row>
    <row r="914" spans="2:5" ht="13.95" customHeight="1" x14ac:dyDescent="0.3">
      <c r="B914" s="29">
        <f t="shared" si="59"/>
        <v>9.3195566502461524</v>
      </c>
      <c r="C914" s="30">
        <f t="shared" si="58"/>
        <v>3.1362927783558876E-2</v>
      </c>
      <c r="D914" s="30">
        <f t="shared" si="56"/>
        <v>0.30756682389502682</v>
      </c>
      <c r="E914" s="30">
        <f t="shared" si="57"/>
        <v>0.67665961355683879</v>
      </c>
    </row>
    <row r="915" spans="2:5" ht="13.95" customHeight="1" x14ac:dyDescent="0.3">
      <c r="B915" s="29">
        <f t="shared" si="59"/>
        <v>9.3295566502461522</v>
      </c>
      <c r="C915" s="30">
        <f t="shared" si="58"/>
        <v>3.1295730336587245E-2</v>
      </c>
      <c r="D915" s="30">
        <f t="shared" si="56"/>
        <v>0.3069078386918101</v>
      </c>
      <c r="E915" s="30">
        <f t="shared" si="57"/>
        <v>0.67665961355683868</v>
      </c>
    </row>
    <row r="916" spans="2:5" ht="13.95" customHeight="1" x14ac:dyDescent="0.3">
      <c r="B916" s="29">
        <f t="shared" si="59"/>
        <v>9.339556650246152</v>
      </c>
      <c r="C916" s="30">
        <f t="shared" si="58"/>
        <v>3.1228748621909167E-2</v>
      </c>
      <c r="D916" s="30">
        <f t="shared" si="56"/>
        <v>0.30625096911047661</v>
      </c>
      <c r="E916" s="30">
        <f t="shared" si="57"/>
        <v>0.67665961355683879</v>
      </c>
    </row>
    <row r="917" spans="2:5" ht="13.95" customHeight="1" x14ac:dyDescent="0.3">
      <c r="B917" s="29">
        <f t="shared" si="59"/>
        <v>9.3495566502461518</v>
      </c>
      <c r="C917" s="30">
        <f t="shared" si="58"/>
        <v>3.1161981717055733E-2</v>
      </c>
      <c r="D917" s="30">
        <f t="shared" si="56"/>
        <v>0.30559620610465044</v>
      </c>
      <c r="E917" s="30">
        <f t="shared" si="57"/>
        <v>0.67665961355683879</v>
      </c>
    </row>
    <row r="918" spans="2:5" ht="13.95" customHeight="1" x14ac:dyDescent="0.3">
      <c r="B918" s="29">
        <f t="shared" si="59"/>
        <v>9.3595566502461516</v>
      </c>
      <c r="C918" s="30">
        <f t="shared" si="58"/>
        <v>3.1095428704483358E-2</v>
      </c>
      <c r="D918" s="30">
        <f t="shared" si="56"/>
        <v>0.30494354067625695</v>
      </c>
      <c r="E918" s="30">
        <f t="shared" si="57"/>
        <v>0.67665961355683879</v>
      </c>
    </row>
    <row r="919" spans="2:5" ht="13.95" customHeight="1" x14ac:dyDescent="0.3">
      <c r="B919" s="29">
        <f t="shared" si="59"/>
        <v>9.3695566502461514</v>
      </c>
      <c r="C919" s="30">
        <f t="shared" si="58"/>
        <v>3.1029088671542252E-2</v>
      </c>
      <c r="D919" s="30">
        <f t="shared" si="56"/>
        <v>0.30429296387521337</v>
      </c>
      <c r="E919" s="30">
        <f t="shared" si="57"/>
        <v>0.67665961355683879</v>
      </c>
    </row>
    <row r="920" spans="2:5" ht="13.95" customHeight="1" x14ac:dyDescent="0.3">
      <c r="B920" s="29">
        <f t="shared" si="59"/>
        <v>9.3795566502461512</v>
      </c>
      <c r="C920" s="30">
        <f t="shared" si="58"/>
        <v>3.0962960710445121E-2</v>
      </c>
      <c r="D920" s="30">
        <f t="shared" si="56"/>
        <v>0.30364446679912216</v>
      </c>
      <c r="E920" s="30">
        <f t="shared" si="57"/>
        <v>0.67665961355683879</v>
      </c>
    </row>
    <row r="921" spans="2:5" ht="13.95" customHeight="1" x14ac:dyDescent="0.3">
      <c r="B921" s="29">
        <f t="shared" si="59"/>
        <v>9.3895566502461509</v>
      </c>
      <c r="C921" s="30">
        <f t="shared" si="58"/>
        <v>3.0897043918236139E-2</v>
      </c>
      <c r="D921" s="30">
        <f t="shared" si="56"/>
        <v>0.30299804059296631</v>
      </c>
      <c r="E921" s="30">
        <f t="shared" si="57"/>
        <v>0.67665961355683868</v>
      </c>
    </row>
    <row r="922" spans="2:5" ht="13.95" customHeight="1" x14ac:dyDescent="0.3">
      <c r="B922" s="29">
        <f t="shared" si="59"/>
        <v>9.3995566502461507</v>
      </c>
      <c r="C922" s="30">
        <f t="shared" si="58"/>
        <v>3.0831337396760101E-2</v>
      </c>
      <c r="D922" s="30">
        <f t="shared" si="56"/>
        <v>0.30235367644880728</v>
      </c>
      <c r="E922" s="30">
        <f t="shared" si="57"/>
        <v>0.6766596135568389</v>
      </c>
    </row>
    <row r="923" spans="2:5" ht="13.95" customHeight="1" x14ac:dyDescent="0.3">
      <c r="B923" s="29">
        <f t="shared" si="59"/>
        <v>9.4095566502461505</v>
      </c>
      <c r="C923" s="30">
        <f t="shared" si="58"/>
        <v>3.0765840252631817E-2</v>
      </c>
      <c r="D923" s="30">
        <f t="shared" si="56"/>
        <v>0.30171136560548445</v>
      </c>
      <c r="E923" s="30">
        <f t="shared" si="57"/>
        <v>0.67665961355683879</v>
      </c>
    </row>
    <row r="924" spans="2:5" ht="13.95" customHeight="1" x14ac:dyDescent="0.3">
      <c r="B924" s="29">
        <f t="shared" si="59"/>
        <v>9.4195566502461503</v>
      </c>
      <c r="C924" s="30">
        <f t="shared" si="58"/>
        <v>3.0700551597205781E-2</v>
      </c>
      <c r="D924" s="30">
        <f t="shared" si="56"/>
        <v>0.30107109934831788</v>
      </c>
      <c r="E924" s="30">
        <f t="shared" si="57"/>
        <v>0.67665961355683868</v>
      </c>
    </row>
    <row r="925" spans="2:5" ht="13.95" customHeight="1" x14ac:dyDescent="0.3">
      <c r="B925" s="29">
        <f t="shared" si="59"/>
        <v>9.4295566502461501</v>
      </c>
      <c r="C925" s="30">
        <f t="shared" si="58"/>
        <v>3.0635470546546004E-2</v>
      </c>
      <c r="D925" s="30">
        <f t="shared" si="56"/>
        <v>0.30043286900881266</v>
      </c>
      <c r="E925" s="30">
        <f t="shared" si="57"/>
        <v>0.67665961355683868</v>
      </c>
    </row>
    <row r="926" spans="2:5" ht="13.95" customHeight="1" x14ac:dyDescent="0.3">
      <c r="B926" s="29">
        <f t="shared" si="59"/>
        <v>9.4395566502461499</v>
      </c>
      <c r="C926" s="30">
        <f t="shared" si="58"/>
        <v>3.0570596221396098E-2</v>
      </c>
      <c r="D926" s="30">
        <f t="shared" si="56"/>
        <v>0.29979666596436511</v>
      </c>
      <c r="E926" s="30">
        <f t="shared" si="57"/>
        <v>0.67665961355683868</v>
      </c>
    </row>
    <row r="927" spans="2:5" ht="13.95" customHeight="1" x14ac:dyDescent="0.3">
      <c r="B927" s="29">
        <f t="shared" si="59"/>
        <v>9.4495566502461497</v>
      </c>
      <c r="C927" s="30">
        <f t="shared" si="58"/>
        <v>3.050592774714958E-2</v>
      </c>
      <c r="D927" s="30">
        <f t="shared" si="56"/>
        <v>0.29916248163797177</v>
      </c>
      <c r="E927" s="30">
        <f t="shared" si="57"/>
        <v>0.67665961355683868</v>
      </c>
    </row>
    <row r="928" spans="2:5" ht="13.95" customHeight="1" x14ac:dyDescent="0.3">
      <c r="B928" s="29">
        <f t="shared" si="59"/>
        <v>9.4595566502461494</v>
      </c>
      <c r="C928" s="30">
        <f t="shared" si="58"/>
        <v>3.0441464253820397E-2</v>
      </c>
      <c r="D928" s="30">
        <f t="shared" si="56"/>
        <v>0.29853030749794046</v>
      </c>
      <c r="E928" s="30">
        <f t="shared" si="57"/>
        <v>0.67665961355683879</v>
      </c>
    </row>
    <row r="929" spans="2:5" ht="13.95" customHeight="1" x14ac:dyDescent="0.3">
      <c r="B929" s="29">
        <f t="shared" si="59"/>
        <v>9.4695566502461492</v>
      </c>
      <c r="C929" s="30">
        <f t="shared" si="58"/>
        <v>3.0377204876013662E-2</v>
      </c>
      <c r="D929" s="30">
        <f t="shared" si="56"/>
        <v>0.29790013505760315</v>
      </c>
      <c r="E929" s="30">
        <f t="shared" si="57"/>
        <v>0.67665961355683879</v>
      </c>
    </row>
    <row r="930" spans="2:5" ht="13.95" customHeight="1" x14ac:dyDescent="0.3">
      <c r="B930" s="29">
        <f t="shared" si="59"/>
        <v>9.479556650246149</v>
      </c>
      <c r="C930" s="30">
        <f t="shared" si="58"/>
        <v>3.0313148752896608E-2</v>
      </c>
      <c r="D930" s="30">
        <f t="shared" si="56"/>
        <v>0.29727195587503114</v>
      </c>
      <c r="E930" s="30">
        <f t="shared" si="57"/>
        <v>0.67665961355683879</v>
      </c>
    </row>
    <row r="931" spans="2:5" ht="13.95" customHeight="1" x14ac:dyDescent="0.3">
      <c r="B931" s="29">
        <f t="shared" si="59"/>
        <v>9.4895566502461488</v>
      </c>
      <c r="C931" s="30">
        <f t="shared" si="58"/>
        <v>3.0249295028169771E-2</v>
      </c>
      <c r="D931" s="30">
        <f t="shared" si="56"/>
        <v>0.29664576155275246</v>
      </c>
      <c r="E931" s="30">
        <f t="shared" si="57"/>
        <v>0.67665961355683879</v>
      </c>
    </row>
    <row r="932" spans="2:5" ht="13.95" customHeight="1" x14ac:dyDescent="0.3">
      <c r="B932" s="29">
        <f t="shared" si="59"/>
        <v>9.4995566502461486</v>
      </c>
      <c r="C932" s="30">
        <f t="shared" si="58"/>
        <v>3.0185642850038351E-2</v>
      </c>
      <c r="D932" s="30">
        <f t="shared" si="56"/>
        <v>0.29602154373747108</v>
      </c>
      <c r="E932" s="30">
        <f t="shared" si="57"/>
        <v>0.67665961355683879</v>
      </c>
    </row>
    <row r="933" spans="2:5" ht="13.95" customHeight="1" x14ac:dyDescent="0.3">
      <c r="B933" s="29">
        <f t="shared" si="59"/>
        <v>9.5095566502461484</v>
      </c>
      <c r="C933" s="30">
        <f t="shared" si="58"/>
        <v>3.012219137118383E-2</v>
      </c>
      <c r="D933" s="30">
        <f t="shared" si="56"/>
        <v>0.29539929411978844</v>
      </c>
      <c r="E933" s="30">
        <f t="shared" si="57"/>
        <v>0.67665961355683879</v>
      </c>
    </row>
    <row r="934" spans="2:5" ht="13.95" customHeight="1" x14ac:dyDescent="0.3">
      <c r="B934" s="29">
        <f t="shared" si="59"/>
        <v>9.5195566502461482</v>
      </c>
      <c r="C934" s="30">
        <f t="shared" si="58"/>
        <v>3.005893974873575E-2</v>
      </c>
      <c r="D934" s="30">
        <f t="shared" si="56"/>
        <v>0.29477900443392685</v>
      </c>
      <c r="E934" s="30">
        <f t="shared" si="57"/>
        <v>0.67665961355683868</v>
      </c>
    </row>
    <row r="935" spans="2:5" ht="13.95" customHeight="1" x14ac:dyDescent="0.3">
      <c r="B935" s="29">
        <f t="shared" si="59"/>
        <v>9.529556650246148</v>
      </c>
      <c r="C935" s="30">
        <f t="shared" si="58"/>
        <v>2.9995887144243748E-2</v>
      </c>
      <c r="D935" s="30">
        <f t="shared" si="56"/>
        <v>0.29416066645745514</v>
      </c>
      <c r="E935" s="30">
        <f t="shared" si="57"/>
        <v>0.67665961355683879</v>
      </c>
    </row>
    <row r="936" spans="2:5" ht="13.95" customHeight="1" x14ac:dyDescent="0.3">
      <c r="B936" s="29">
        <f t="shared" si="59"/>
        <v>9.5395566502461477</v>
      </c>
      <c r="C936" s="30">
        <f t="shared" si="58"/>
        <v>2.9933032723649732E-2</v>
      </c>
      <c r="D936" s="30">
        <f t="shared" si="56"/>
        <v>0.29354427201101579</v>
      </c>
      <c r="E936" s="30">
        <f t="shared" si="57"/>
        <v>0.67665961355683868</v>
      </c>
    </row>
    <row r="937" spans="2:5" ht="13.95" customHeight="1" x14ac:dyDescent="0.3">
      <c r="B937" s="29">
        <f t="shared" si="59"/>
        <v>9.5495566502461475</v>
      </c>
      <c r="C937" s="30">
        <f t="shared" si="58"/>
        <v>2.9870375657260334E-2</v>
      </c>
      <c r="D937" s="30">
        <f t="shared" si="56"/>
        <v>0.29292981295805492</v>
      </c>
      <c r="E937" s="30">
        <f t="shared" si="57"/>
        <v>0.67665961355683879</v>
      </c>
    </row>
    <row r="938" spans="2:5" ht="13.95" customHeight="1" x14ac:dyDescent="0.3">
      <c r="B938" s="29">
        <f t="shared" si="59"/>
        <v>9.5595566502461473</v>
      </c>
      <c r="C938" s="30">
        <f t="shared" si="58"/>
        <v>2.9807915119719527E-2</v>
      </c>
      <c r="D938" s="30">
        <f t="shared" si="56"/>
        <v>0.29231728120455347</v>
      </c>
      <c r="E938" s="30">
        <f t="shared" si="57"/>
        <v>0.67665961355683879</v>
      </c>
    </row>
    <row r="939" spans="2:5" ht="13.95" customHeight="1" x14ac:dyDescent="0.3">
      <c r="B939" s="29">
        <f t="shared" si="59"/>
        <v>9.5695566502461471</v>
      </c>
      <c r="C939" s="30">
        <f t="shared" si="58"/>
        <v>2.9745650289981409E-2</v>
      </c>
      <c r="D939" s="30">
        <f t="shared" si="56"/>
        <v>0.29170666869876066</v>
      </c>
      <c r="E939" s="30">
        <f t="shared" si="57"/>
        <v>0.67665961355683879</v>
      </c>
    </row>
    <row r="940" spans="2:5" ht="13.95" customHeight="1" x14ac:dyDescent="0.3">
      <c r="B940" s="29">
        <f t="shared" si="59"/>
        <v>9.5795566502461469</v>
      </c>
      <c r="C940" s="30">
        <f t="shared" si="58"/>
        <v>2.9683580351283271E-2</v>
      </c>
      <c r="D940" s="30">
        <f t="shared" si="56"/>
        <v>0.29109796743092964</v>
      </c>
      <c r="E940" s="30">
        <f t="shared" si="57"/>
        <v>0.67665961355683879</v>
      </c>
    </row>
    <row r="941" spans="2:5" ht="13.95" customHeight="1" x14ac:dyDescent="0.3">
      <c r="B941" s="29">
        <f t="shared" si="59"/>
        <v>9.5895566502461467</v>
      </c>
      <c r="C941" s="30">
        <f t="shared" si="58"/>
        <v>2.962170449111878E-2</v>
      </c>
      <c r="D941" s="30">
        <f t="shared" si="56"/>
        <v>0.29049116943305453</v>
      </c>
      <c r="E941" s="30">
        <f t="shared" si="57"/>
        <v>0.67665961355683879</v>
      </c>
    </row>
    <row r="942" spans="2:5" ht="13.95" customHeight="1" x14ac:dyDescent="0.3">
      <c r="B942" s="29">
        <f t="shared" si="59"/>
        <v>9.5995566502461465</v>
      </c>
      <c r="C942" s="30">
        <f t="shared" si="58"/>
        <v>2.9560021901211379E-2</v>
      </c>
      <c r="D942" s="30">
        <f t="shared" si="56"/>
        <v>0.28988626677860962</v>
      </c>
      <c r="E942" s="30">
        <f t="shared" si="57"/>
        <v>0.67665961355683879</v>
      </c>
    </row>
    <row r="943" spans="2:5" ht="13.95" customHeight="1" x14ac:dyDescent="0.3">
      <c r="B943" s="29">
        <f t="shared" si="59"/>
        <v>9.6095566502461462</v>
      </c>
      <c r="C943" s="30">
        <f t="shared" si="58"/>
        <v>2.9498531777487944E-2</v>
      </c>
      <c r="D943" s="30">
        <f t="shared" si="56"/>
        <v>0.28928325158229101</v>
      </c>
      <c r="E943" s="30">
        <f t="shared" si="57"/>
        <v>0.67665961355683879</v>
      </c>
    </row>
    <row r="944" spans="2:5" ht="13.95" customHeight="1" x14ac:dyDescent="0.3">
      <c r="B944" s="29">
        <f t="shared" si="59"/>
        <v>9.619556650246146</v>
      </c>
      <c r="C944" s="30">
        <f t="shared" si="58"/>
        <v>2.9437233320052505E-2</v>
      </c>
      <c r="D944" s="30">
        <f t="shared" si="56"/>
        <v>0.2886821159997589</v>
      </c>
      <c r="E944" s="30">
        <f t="shared" si="57"/>
        <v>0.67665961355683879</v>
      </c>
    </row>
    <row r="945" spans="2:5" ht="13.95" customHeight="1" x14ac:dyDescent="0.3">
      <c r="B945" s="29">
        <f t="shared" si="59"/>
        <v>9.6295566502461458</v>
      </c>
      <c r="C945" s="30">
        <f t="shared" si="58"/>
        <v>2.9376125733160306E-2</v>
      </c>
      <c r="D945" s="30">
        <f t="shared" si="56"/>
        <v>0.28808285222738317</v>
      </c>
      <c r="E945" s="30">
        <f t="shared" si="57"/>
        <v>0.67665961355683868</v>
      </c>
    </row>
    <row r="946" spans="2:5" ht="13.95" customHeight="1" x14ac:dyDescent="0.3">
      <c r="B946" s="29">
        <f t="shared" si="59"/>
        <v>9.6395566502461456</v>
      </c>
      <c r="C946" s="30">
        <f t="shared" si="58"/>
        <v>2.931520822519193E-2</v>
      </c>
      <c r="D946" s="30">
        <f t="shared" si="56"/>
        <v>0.2874854525019897</v>
      </c>
      <c r="E946" s="30">
        <f t="shared" si="57"/>
        <v>0.67665961355683879</v>
      </c>
    </row>
    <row r="947" spans="2:5" ht="13.95" customHeight="1" x14ac:dyDescent="0.3">
      <c r="B947" s="29">
        <f t="shared" si="59"/>
        <v>9.6495566502461454</v>
      </c>
      <c r="C947" s="30">
        <f t="shared" si="58"/>
        <v>2.9254480008627671E-2</v>
      </c>
      <c r="D947" s="30">
        <f t="shared" si="56"/>
        <v>0.28688990910060896</v>
      </c>
      <c r="E947" s="30">
        <f t="shared" si="57"/>
        <v>0.67665961355683868</v>
      </c>
    </row>
    <row r="948" spans="2:5" ht="13.95" customHeight="1" x14ac:dyDescent="0.3">
      <c r="B948" s="29">
        <f t="shared" si="59"/>
        <v>9.6595566502461452</v>
      </c>
      <c r="C948" s="30">
        <f t="shared" si="58"/>
        <v>2.9193940300022102E-2</v>
      </c>
      <c r="D948" s="30">
        <f t="shared" si="56"/>
        <v>0.28629621434022673</v>
      </c>
      <c r="E948" s="30">
        <f t="shared" si="57"/>
        <v>0.67665961355683879</v>
      </c>
    </row>
    <row r="949" spans="2:5" ht="13.95" customHeight="1" x14ac:dyDescent="0.3">
      <c r="B949" s="29">
        <f t="shared" si="59"/>
        <v>9.669556650246145</v>
      </c>
      <c r="C949" s="30">
        <f t="shared" si="58"/>
        <v>2.9133588319978778E-2</v>
      </c>
      <c r="D949" s="30">
        <f t="shared" si="56"/>
        <v>0.28570436057753584</v>
      </c>
      <c r="E949" s="30">
        <f t="shared" si="57"/>
        <v>0.67665961355683868</v>
      </c>
    </row>
    <row r="950" spans="2:5" ht="13.95" customHeight="1" x14ac:dyDescent="0.3">
      <c r="B950" s="29">
        <f t="shared" si="59"/>
        <v>9.6795566502461448</v>
      </c>
      <c r="C950" s="30">
        <f t="shared" si="58"/>
        <v>2.9073423293125178E-2</v>
      </c>
      <c r="D950" s="30">
        <f t="shared" si="56"/>
        <v>0.28511434020869064</v>
      </c>
      <c r="E950" s="30">
        <f t="shared" si="57"/>
        <v>0.67665961355683868</v>
      </c>
    </row>
    <row r="951" spans="2:5" ht="13.95" customHeight="1" x14ac:dyDescent="0.3">
      <c r="B951" s="29">
        <f t="shared" si="59"/>
        <v>9.6895566502461445</v>
      </c>
      <c r="C951" s="30">
        <f t="shared" si="58"/>
        <v>2.9013444448087788E-2</v>
      </c>
      <c r="D951" s="30">
        <f t="shared" si="56"/>
        <v>0.28452614566906248</v>
      </c>
      <c r="E951" s="30">
        <f t="shared" si="57"/>
        <v>0.67665961355683879</v>
      </c>
    </row>
    <row r="952" spans="2:5" ht="13.95" customHeight="1" x14ac:dyDescent="0.3">
      <c r="B952" s="29">
        <f t="shared" si="59"/>
        <v>9.6995566502461443</v>
      </c>
      <c r="C952" s="30">
        <f t="shared" si="58"/>
        <v>2.8953651017467368E-2</v>
      </c>
      <c r="D952" s="30">
        <f t="shared" si="56"/>
        <v>0.2839397694329972</v>
      </c>
      <c r="E952" s="30">
        <f t="shared" si="57"/>
        <v>0.67665961355683868</v>
      </c>
    </row>
    <row r="953" spans="2:5" ht="13.95" customHeight="1" x14ac:dyDescent="0.3">
      <c r="B953" s="29">
        <f t="shared" si="59"/>
        <v>9.7095566502461441</v>
      </c>
      <c r="C953" s="30">
        <f t="shared" si="58"/>
        <v>2.8894042237814423E-2</v>
      </c>
      <c r="D953" s="30">
        <f t="shared" si="56"/>
        <v>0.28335520401357467</v>
      </c>
      <c r="E953" s="30">
        <f t="shared" si="57"/>
        <v>0.67665961355683879</v>
      </c>
    </row>
    <row r="954" spans="2:5" ht="13.95" customHeight="1" x14ac:dyDescent="0.3">
      <c r="B954" s="29">
        <f t="shared" si="59"/>
        <v>9.7195566502461439</v>
      </c>
      <c r="C954" s="30">
        <f t="shared" si="58"/>
        <v>2.8834617349604817E-2</v>
      </c>
      <c r="D954" s="30">
        <f t="shared" si="56"/>
        <v>0.28277244196236956</v>
      </c>
      <c r="E954" s="30">
        <f t="shared" si="57"/>
        <v>0.6766596135568389</v>
      </c>
    </row>
    <row r="955" spans="2:5" ht="13.95" customHeight="1" x14ac:dyDescent="0.3">
      <c r="B955" s="29">
        <f t="shared" si="59"/>
        <v>9.7295566502461437</v>
      </c>
      <c r="C955" s="30">
        <f t="shared" si="58"/>
        <v>2.8775375597215595E-2</v>
      </c>
      <c r="D955" s="30">
        <f t="shared" si="56"/>
        <v>0.28219147586921417</v>
      </c>
      <c r="E955" s="30">
        <f t="shared" si="57"/>
        <v>0.67665961355683879</v>
      </c>
    </row>
    <row r="956" spans="2:5" ht="13.95" customHeight="1" x14ac:dyDescent="0.3">
      <c r="B956" s="29">
        <f t="shared" si="59"/>
        <v>9.7395566502461435</v>
      </c>
      <c r="C956" s="30">
        <f t="shared" si="58"/>
        <v>2.8716316228900952E-2</v>
      </c>
      <c r="D956" s="30">
        <f t="shared" si="56"/>
        <v>0.28161229836196294</v>
      </c>
      <c r="E956" s="30">
        <f t="shared" si="57"/>
        <v>0.67665961355683868</v>
      </c>
    </row>
    <row r="957" spans="2:5" ht="13.95" customHeight="1" x14ac:dyDescent="0.3">
      <c r="B957" s="29">
        <f t="shared" si="59"/>
        <v>9.7495566502461433</v>
      </c>
      <c r="C957" s="30">
        <f t="shared" si="58"/>
        <v>2.8657438496768387E-2</v>
      </c>
      <c r="D957" s="30">
        <f t="shared" si="56"/>
        <v>0.28103490210625853</v>
      </c>
      <c r="E957" s="30">
        <f t="shared" si="57"/>
        <v>0.67665961355683868</v>
      </c>
    </row>
    <row r="958" spans="2:5" ht="13.95" customHeight="1" x14ac:dyDescent="0.3">
      <c r="B958" s="29">
        <f t="shared" si="59"/>
        <v>9.7595566502461431</v>
      </c>
      <c r="C958" s="30">
        <f t="shared" si="58"/>
        <v>2.8598741656755022E-2</v>
      </c>
      <c r="D958" s="30">
        <f t="shared" si="56"/>
        <v>0.28045927980529944</v>
      </c>
      <c r="E958" s="30">
        <f t="shared" si="57"/>
        <v>0.67665961355683868</v>
      </c>
    </row>
    <row r="959" spans="2:5" ht="13.95" customHeight="1" x14ac:dyDescent="0.3">
      <c r="B959" s="29">
        <f t="shared" si="59"/>
        <v>9.7695566502461428</v>
      </c>
      <c r="C959" s="30">
        <f t="shared" si="58"/>
        <v>2.8540224968604099E-2</v>
      </c>
      <c r="D959" s="30">
        <f t="shared" si="56"/>
        <v>0.27988542419960982</v>
      </c>
      <c r="E959" s="30">
        <f t="shared" si="57"/>
        <v>0.67665961355683879</v>
      </c>
    </row>
    <row r="960" spans="2:5" ht="13.95" customHeight="1" x14ac:dyDescent="0.3">
      <c r="B960" s="29">
        <f t="shared" si="59"/>
        <v>9.7795566502461426</v>
      </c>
      <c r="C960" s="30">
        <f t="shared" si="58"/>
        <v>2.8481887695841642E-2</v>
      </c>
      <c r="D960" s="30">
        <f t="shared" si="56"/>
        <v>0.2793133280668102</v>
      </c>
      <c r="E960" s="30">
        <f t="shared" si="57"/>
        <v>0.67665961355683868</v>
      </c>
    </row>
    <row r="961" spans="2:5" ht="13.95" customHeight="1" x14ac:dyDescent="0.3">
      <c r="B961" s="29">
        <f t="shared" si="59"/>
        <v>9.7895566502461424</v>
      </c>
      <c r="C961" s="30">
        <f t="shared" si="58"/>
        <v>2.8423729105753283E-2</v>
      </c>
      <c r="D961" s="30">
        <f t="shared" si="56"/>
        <v>0.27874298422139071</v>
      </c>
      <c r="E961" s="30">
        <f t="shared" si="57"/>
        <v>0.67665961355683879</v>
      </c>
    </row>
    <row r="962" spans="2:5" ht="13.95" customHeight="1" x14ac:dyDescent="0.3">
      <c r="B962" s="29">
        <f t="shared" si="59"/>
        <v>9.7995566502461422</v>
      </c>
      <c r="C962" s="30">
        <f t="shared" si="58"/>
        <v>2.8365748469361244E-2</v>
      </c>
      <c r="D962" s="30">
        <f t="shared" si="56"/>
        <v>0.27817438551448487</v>
      </c>
      <c r="E962" s="30">
        <f t="shared" si="57"/>
        <v>0.67665961355683868</v>
      </c>
    </row>
    <row r="963" spans="2:5" ht="13.95" customHeight="1" x14ac:dyDescent="0.3">
      <c r="B963" s="29">
        <f t="shared" si="59"/>
        <v>9.809556650246142</v>
      </c>
      <c r="C963" s="30">
        <f t="shared" si="58"/>
        <v>2.8307945061401513E-2</v>
      </c>
      <c r="D963" s="30">
        <f t="shared" si="56"/>
        <v>0.2776075248336462</v>
      </c>
      <c r="E963" s="30">
        <f t="shared" si="57"/>
        <v>0.67665961355683879</v>
      </c>
    </row>
    <row r="964" spans="2:5" ht="13.95" customHeight="1" x14ac:dyDescent="0.3">
      <c r="B964" s="29">
        <f t="shared" si="59"/>
        <v>9.8195566502461418</v>
      </c>
      <c r="C964" s="30">
        <f t="shared" si="58"/>
        <v>2.8250318160301151E-2</v>
      </c>
      <c r="D964" s="30">
        <f t="shared" si="56"/>
        <v>0.27704239510262529</v>
      </c>
      <c r="E964" s="30">
        <f t="shared" si="57"/>
        <v>0.67665961355683879</v>
      </c>
    </row>
    <row r="965" spans="2:5" ht="13.95" customHeight="1" x14ac:dyDescent="0.3">
      <c r="B965" s="29">
        <f t="shared" si="59"/>
        <v>9.8295566502461416</v>
      </c>
      <c r="C965" s="30">
        <f t="shared" si="58"/>
        <v>2.8192867048155767E-2</v>
      </c>
      <c r="D965" s="30">
        <f t="shared" si="56"/>
        <v>0.27647898928114917</v>
      </c>
      <c r="E965" s="30">
        <f t="shared" si="57"/>
        <v>0.67665961355683879</v>
      </c>
    </row>
    <row r="966" spans="2:5" ht="13.95" customHeight="1" x14ac:dyDescent="0.3">
      <c r="B966" s="29">
        <f t="shared" si="59"/>
        <v>9.8395566502461413</v>
      </c>
      <c r="C966" s="30">
        <f t="shared" si="58"/>
        <v>2.8135591010707187E-2</v>
      </c>
      <c r="D966" s="30">
        <f t="shared" si="56"/>
        <v>0.27591730036470213</v>
      </c>
      <c r="E966" s="30">
        <f t="shared" si="57"/>
        <v>0.67665961355683868</v>
      </c>
    </row>
    <row r="967" spans="2:5" ht="13.95" customHeight="1" x14ac:dyDescent="0.3">
      <c r="B967" s="29">
        <f t="shared" si="59"/>
        <v>9.8495566502461411</v>
      </c>
      <c r="C967" s="30">
        <f t="shared" si="58"/>
        <v>2.8078489337321221E-2</v>
      </c>
      <c r="D967" s="30">
        <f t="shared" si="56"/>
        <v>0.27535732138430802</v>
      </c>
      <c r="E967" s="30">
        <f t="shared" si="57"/>
        <v>0.67665961355683879</v>
      </c>
    </row>
    <row r="968" spans="2:5" ht="13.95" customHeight="1" x14ac:dyDescent="0.3">
      <c r="B968" s="29">
        <f t="shared" si="59"/>
        <v>9.8595566502461409</v>
      </c>
      <c r="C968" s="30">
        <f t="shared" si="58"/>
        <v>2.8021561320965629E-2</v>
      </c>
      <c r="D968" s="30">
        <f t="shared" si="56"/>
        <v>0.27479904540631361</v>
      </c>
      <c r="E968" s="30">
        <f t="shared" si="57"/>
        <v>0.67665961355683879</v>
      </c>
    </row>
    <row r="969" spans="2:5" ht="13.95" customHeight="1" x14ac:dyDescent="0.3">
      <c r="B969" s="29">
        <f t="shared" si="59"/>
        <v>9.8695566502461407</v>
      </c>
      <c r="C969" s="30">
        <f t="shared" si="58"/>
        <v>2.796480625818825E-2</v>
      </c>
      <c r="D969" s="30">
        <f t="shared" ref="D969:D976" si="60">C969*9.8067</f>
        <v>0.27424246553217468</v>
      </c>
      <c r="E969" s="30">
        <f t="shared" ref="E969:E976" si="61">((B969^2)/(4*PI()^2))*D969</f>
        <v>0.67665961355683868</v>
      </c>
    </row>
    <row r="970" spans="2:5" ht="13.95" customHeight="1" x14ac:dyDescent="0.3">
      <c r="B970" s="29">
        <f t="shared" si="59"/>
        <v>9.8795566502461405</v>
      </c>
      <c r="C970" s="30">
        <f t="shared" si="58"/>
        <v>2.7908223449095264E-2</v>
      </c>
      <c r="D970" s="30">
        <f t="shared" si="60"/>
        <v>0.27368757489824252</v>
      </c>
      <c r="E970" s="30">
        <f t="shared" si="61"/>
        <v>0.67665961355683879</v>
      </c>
    </row>
    <row r="971" spans="2:5" ht="13.95" customHeight="1" x14ac:dyDescent="0.3">
      <c r="B971" s="29">
        <f t="shared" si="59"/>
        <v>9.8895566502461403</v>
      </c>
      <c r="C971" s="30">
        <f t="shared" si="58"/>
        <v>2.7851812197329597E-2</v>
      </c>
      <c r="D971" s="30">
        <f t="shared" si="60"/>
        <v>0.27313436667555213</v>
      </c>
      <c r="E971" s="30">
        <f t="shared" si="61"/>
        <v>0.67665961355683868</v>
      </c>
    </row>
    <row r="972" spans="2:5" ht="13.95" customHeight="1" x14ac:dyDescent="0.3">
      <c r="B972" s="29">
        <f t="shared" si="59"/>
        <v>9.8995566502461401</v>
      </c>
      <c r="C972" s="30">
        <f t="shared" si="58"/>
        <v>2.7795571810049526E-2</v>
      </c>
      <c r="D972" s="30">
        <f t="shared" si="60"/>
        <v>0.27258283406961265</v>
      </c>
      <c r="E972" s="30">
        <f t="shared" si="61"/>
        <v>0.67665961355683879</v>
      </c>
    </row>
    <row r="973" spans="2:5" ht="13.95" customHeight="1" x14ac:dyDescent="0.3">
      <c r="B973" s="29">
        <f t="shared" si="59"/>
        <v>9.9095566502461399</v>
      </c>
      <c r="C973" s="30">
        <f>IF(B973&lt;6,$C$5/B973,6*$C$5/B973^2)</f>
        <v>2.7739501597907373E-2</v>
      </c>
      <c r="D973" s="30">
        <f t="shared" si="60"/>
        <v>0.27203297032019819</v>
      </c>
      <c r="E973" s="30">
        <f t="shared" si="61"/>
        <v>0.67665961355683868</v>
      </c>
    </row>
    <row r="974" spans="2:5" ht="13.95" customHeight="1" x14ac:dyDescent="0.3">
      <c r="B974" s="29">
        <f>B973+0.01</f>
        <v>9.9195566502461396</v>
      </c>
      <c r="C974" s="30">
        <f>IF(B974&lt;6,$C$5/B974,6*$C$5/B974^2)</f>
        <v>2.7683600875028413E-2</v>
      </c>
      <c r="D974" s="30">
        <f t="shared" si="60"/>
        <v>0.27148476870114113</v>
      </c>
      <c r="E974" s="30">
        <f t="shared" si="61"/>
        <v>0.67665961355683879</v>
      </c>
    </row>
    <row r="975" spans="2:5" ht="13.95" customHeight="1" x14ac:dyDescent="0.3">
      <c r="B975" s="29">
        <f>B974+0.01</f>
        <v>9.9295566502461394</v>
      </c>
      <c r="C975" s="30">
        <f>IF(B975&lt;6,$C$5/B975,6*$C$5/B975^2)</f>
        <v>2.7627868958989873E-2</v>
      </c>
      <c r="D975" s="30">
        <f t="shared" si="60"/>
        <v>0.27093822252012595</v>
      </c>
      <c r="E975" s="30">
        <f t="shared" si="61"/>
        <v>0.67665961355683868</v>
      </c>
    </row>
    <row r="976" spans="2:5" ht="13.95" customHeight="1" x14ac:dyDescent="0.3">
      <c r="B976" s="29">
        <f>B975+0.01</f>
        <v>9.9395566502461392</v>
      </c>
      <c r="C976" s="30">
        <f>IF(B976&lt;6,$C$5/B976,6*$C$5/B976^2)</f>
        <v>2.7572305170800122E-2</v>
      </c>
      <c r="D976" s="30">
        <f t="shared" si="60"/>
        <v>0.27039332511848552</v>
      </c>
      <c r="E976" s="30">
        <f t="shared" si="61"/>
        <v>0.67665961355683868</v>
      </c>
    </row>
  </sheetData>
  <mergeCells count="3">
    <mergeCell ref="B2:E3"/>
    <mergeCell ref="C4:E4"/>
    <mergeCell ref="C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48D6-7725-49CD-91E7-AA63E9401FC1}">
  <sheetPr codeName="Sayfa3"/>
  <dimension ref="B1:I23"/>
  <sheetViews>
    <sheetView zoomScale="80" zoomScaleNormal="80" workbookViewId="0"/>
  </sheetViews>
  <sheetFormatPr defaultRowHeight="13.95" customHeight="1" x14ac:dyDescent="0.3"/>
  <cols>
    <col min="1" max="1" width="5.77734375" style="11" customWidth="1"/>
    <col min="2" max="6" width="8.77734375" style="11" customWidth="1"/>
    <col min="7" max="9" width="10.77734375" style="11" customWidth="1"/>
    <col min="10" max="16384" width="8.88671875" style="11"/>
  </cols>
  <sheetData>
    <row r="1" spans="2:9" ht="13.95" customHeight="1" x14ac:dyDescent="0.3">
      <c r="B1" s="51" t="s">
        <v>48</v>
      </c>
      <c r="C1" s="53"/>
      <c r="D1" s="53"/>
      <c r="E1" s="53"/>
      <c r="F1" s="53"/>
      <c r="G1" s="53"/>
      <c r="H1" s="53"/>
      <c r="I1" s="52"/>
    </row>
    <row r="2" spans="2:9" ht="13.95" customHeight="1" x14ac:dyDescent="0.3">
      <c r="B2" s="69" t="s">
        <v>21</v>
      </c>
      <c r="C2" s="34" t="s">
        <v>22</v>
      </c>
      <c r="D2" s="51" t="s">
        <v>26</v>
      </c>
      <c r="E2" s="53"/>
      <c r="F2" s="53"/>
      <c r="G2" s="53"/>
      <c r="H2" s="53"/>
      <c r="I2" s="52"/>
    </row>
    <row r="3" spans="2:9" ht="13.95" customHeight="1" x14ac:dyDescent="0.3">
      <c r="B3" s="70"/>
      <c r="C3" s="25" t="s">
        <v>4</v>
      </c>
      <c r="D3" s="7" t="s">
        <v>23</v>
      </c>
      <c r="E3" s="7" t="s">
        <v>24</v>
      </c>
      <c r="F3" s="7" t="s">
        <v>25</v>
      </c>
      <c r="G3" s="7" t="s">
        <v>27</v>
      </c>
      <c r="H3" s="7" t="s">
        <v>28</v>
      </c>
      <c r="I3" s="7" t="s">
        <v>29</v>
      </c>
    </row>
    <row r="4" spans="2:9" ht="13.95" customHeight="1" x14ac:dyDescent="0.3">
      <c r="B4" s="27">
        <v>1</v>
      </c>
      <c r="C4" s="30">
        <v>1.3096174484968055</v>
      </c>
      <c r="D4" s="30">
        <v>3.5377913643751329E-8</v>
      </c>
      <c r="E4" s="30">
        <v>0.75716628958471177</v>
      </c>
      <c r="F4" s="30">
        <v>2.7714985936105311E-6</v>
      </c>
      <c r="G4" s="29">
        <v>3.5377913643751329E-8</v>
      </c>
      <c r="H4" s="29">
        <v>0.75716628958471177</v>
      </c>
      <c r="I4" s="29">
        <v>2.7714985936105311E-6</v>
      </c>
    </row>
    <row r="5" spans="2:9" ht="13.95" customHeight="1" x14ac:dyDescent="0.3">
      <c r="B5" s="27">
        <v>2</v>
      </c>
      <c r="C5" s="30">
        <v>1.3070927935782943</v>
      </c>
      <c r="D5" s="30">
        <v>0.77374314118261334</v>
      </c>
      <c r="E5" s="30">
        <v>3.5613581167180222E-8</v>
      </c>
      <c r="F5" s="30">
        <v>1.3130142680569198E-6</v>
      </c>
      <c r="G5" s="29">
        <v>0.77374317656052694</v>
      </c>
      <c r="H5" s="29">
        <v>0.75716632519829297</v>
      </c>
      <c r="I5" s="29">
        <v>4.0845128616674514E-6</v>
      </c>
    </row>
    <row r="6" spans="2:9" ht="13.95" customHeight="1" x14ac:dyDescent="0.3">
      <c r="B6" s="27">
        <v>3</v>
      </c>
      <c r="C6" s="30">
        <v>1.1396819454765286</v>
      </c>
      <c r="D6" s="30">
        <v>1.6463494090460121E-6</v>
      </c>
      <c r="E6" s="30">
        <v>3.3841242385377215E-6</v>
      </c>
      <c r="F6" s="30">
        <v>0.76721530854601505</v>
      </c>
      <c r="G6" s="29">
        <v>0.77374482290993596</v>
      </c>
      <c r="H6" s="29">
        <v>0.75716970932253147</v>
      </c>
      <c r="I6" s="29">
        <v>0.76721939305887676</v>
      </c>
    </row>
    <row r="7" spans="2:9" ht="13.95" customHeight="1" x14ac:dyDescent="0.3">
      <c r="B7" s="27">
        <v>4</v>
      </c>
      <c r="C7" s="30">
        <v>0.36934614082416678</v>
      </c>
      <c r="D7" s="30">
        <v>0.13077970399949537</v>
      </c>
      <c r="E7" s="30">
        <v>4.6933816407621136E-10</v>
      </c>
      <c r="F7" s="30">
        <v>2.8501894603952761E-6</v>
      </c>
      <c r="G7" s="29">
        <v>0.9045245269094313</v>
      </c>
      <c r="H7" s="29">
        <v>0.75716970979186959</v>
      </c>
      <c r="I7" s="29">
        <v>0.76722224324833721</v>
      </c>
    </row>
    <row r="8" spans="2:9" ht="13.95" customHeight="1" x14ac:dyDescent="0.3">
      <c r="B8" s="27">
        <v>5</v>
      </c>
      <c r="C8" s="30">
        <v>0.3554050373911174</v>
      </c>
      <c r="D8" s="30">
        <v>9.6840819309101055E-10</v>
      </c>
      <c r="E8" s="30">
        <v>0.14178257974366151</v>
      </c>
      <c r="F8" s="30">
        <v>8.8433226658007689E-6</v>
      </c>
      <c r="G8" s="29">
        <v>0.90452452787783955</v>
      </c>
      <c r="H8" s="29">
        <v>0.89895228953553108</v>
      </c>
      <c r="I8" s="29">
        <v>0.76723108657100303</v>
      </c>
    </row>
    <row r="9" spans="2:9" ht="13.95" customHeight="1" x14ac:dyDescent="0.3">
      <c r="B9" s="27">
        <v>6</v>
      </c>
      <c r="C9" s="30">
        <v>0.31825257307039362</v>
      </c>
      <c r="D9" s="30">
        <v>2.2604064282802231E-6</v>
      </c>
      <c r="E9" s="30">
        <v>7.8036255673464706E-6</v>
      </c>
      <c r="F9" s="30">
        <v>0.13480190846810611</v>
      </c>
      <c r="G9" s="29">
        <v>0.9045267882842678</v>
      </c>
      <c r="H9" s="29">
        <v>0.89896009316109837</v>
      </c>
      <c r="I9" s="29">
        <v>0.90203299503910916</v>
      </c>
    </row>
    <row r="10" spans="2:9" ht="13.95" customHeight="1" x14ac:dyDescent="0.3">
      <c r="B10" s="27">
        <v>7</v>
      </c>
      <c r="C10" s="30">
        <v>0.17603532754961448</v>
      </c>
      <c r="D10" s="30">
        <v>5.7297758449963349E-2</v>
      </c>
      <c r="E10" s="30">
        <v>6.6429122188961844E-11</v>
      </c>
      <c r="F10" s="30">
        <v>1.5795008100974796E-7</v>
      </c>
      <c r="G10" s="29">
        <v>0.96182454673423112</v>
      </c>
      <c r="H10" s="29">
        <v>0.89896009322752746</v>
      </c>
      <c r="I10" s="29">
        <v>0.90203315298919018</v>
      </c>
    </row>
    <row r="11" spans="2:9" ht="13.95" customHeight="1" x14ac:dyDescent="0.3">
      <c r="B11" s="27">
        <v>8</v>
      </c>
      <c r="C11" s="30">
        <v>0.16126583857357291</v>
      </c>
      <c r="D11" s="30">
        <v>5.1313781759452518E-11</v>
      </c>
      <c r="E11" s="30">
        <v>6.0974672625854417E-2</v>
      </c>
      <c r="F11" s="30">
        <v>5.2386511619394435E-7</v>
      </c>
      <c r="G11" s="29">
        <v>0.96182454678554485</v>
      </c>
      <c r="H11" s="29">
        <v>0.95993476585338189</v>
      </c>
      <c r="I11" s="29">
        <v>0.90203367685430635</v>
      </c>
    </row>
    <row r="12" spans="2:9" ht="13.95" customHeight="1" x14ac:dyDescent="0.3">
      <c r="B12" s="27">
        <v>9</v>
      </c>
      <c r="C12" s="30">
        <v>0.1496734261482687</v>
      </c>
      <c r="D12" s="30">
        <v>8.1653520867057984E-9</v>
      </c>
      <c r="E12" s="30">
        <v>1.3561292912862435E-7</v>
      </c>
      <c r="F12" s="30">
        <v>5.8760190670780692E-2</v>
      </c>
      <c r="G12" s="29">
        <v>0.96182455495089691</v>
      </c>
      <c r="H12" s="29">
        <v>0.959934901466311</v>
      </c>
      <c r="I12" s="29">
        <v>0.960793867525087</v>
      </c>
    </row>
    <row r="13" spans="2:9" ht="13.95" customHeight="1" x14ac:dyDescent="0.3">
      <c r="B13" s="27"/>
      <c r="C13" s="30"/>
      <c r="D13" s="30"/>
      <c r="E13" s="30"/>
      <c r="F13" s="30"/>
      <c r="G13" s="30"/>
      <c r="H13" s="30"/>
      <c r="I13" s="30"/>
    </row>
    <row r="14" spans="2:9" ht="13.95" customHeight="1" x14ac:dyDescent="0.3">
      <c r="B14" s="27"/>
      <c r="C14" s="30"/>
      <c r="D14" s="30"/>
      <c r="E14" s="30"/>
      <c r="F14" s="30"/>
      <c r="G14" s="30"/>
      <c r="H14" s="30"/>
      <c r="I14" s="30"/>
    </row>
    <row r="15" spans="2:9" ht="13.95" customHeight="1" x14ac:dyDescent="0.3">
      <c r="B15" s="27"/>
      <c r="C15" s="30"/>
      <c r="D15" s="30"/>
      <c r="E15" s="30"/>
      <c r="F15" s="30"/>
      <c r="G15" s="30"/>
      <c r="H15" s="30"/>
      <c r="I15" s="30"/>
    </row>
    <row r="16" spans="2:9" ht="13.95" customHeight="1" x14ac:dyDescent="0.3">
      <c r="B16" s="27"/>
      <c r="C16" s="30"/>
      <c r="D16" s="30"/>
      <c r="E16" s="30"/>
      <c r="F16" s="30"/>
      <c r="G16" s="30"/>
      <c r="H16" s="30"/>
      <c r="I16" s="30"/>
    </row>
    <row r="17" spans="2:9" ht="13.95" customHeight="1" x14ac:dyDescent="0.3">
      <c r="B17" s="27"/>
      <c r="C17" s="30"/>
      <c r="D17" s="30"/>
      <c r="E17" s="30"/>
      <c r="F17" s="30"/>
      <c r="G17" s="30"/>
      <c r="H17" s="30"/>
      <c r="I17" s="30"/>
    </row>
    <row r="18" spans="2:9" ht="13.95" customHeight="1" x14ac:dyDescent="0.3">
      <c r="B18" s="27"/>
      <c r="C18" s="30"/>
      <c r="D18" s="30"/>
      <c r="E18" s="30"/>
      <c r="F18" s="30"/>
      <c r="G18" s="30"/>
      <c r="H18" s="30"/>
      <c r="I18" s="30"/>
    </row>
    <row r="19" spans="2:9" ht="13.95" customHeight="1" x14ac:dyDescent="0.3">
      <c r="B19" s="27"/>
      <c r="C19" s="30"/>
      <c r="D19" s="30"/>
      <c r="E19" s="30"/>
      <c r="F19" s="30"/>
      <c r="G19" s="30"/>
      <c r="H19" s="30"/>
      <c r="I19" s="30"/>
    </row>
    <row r="20" spans="2:9" ht="13.95" customHeight="1" x14ac:dyDescent="0.3">
      <c r="B20" s="27"/>
      <c r="C20" s="30"/>
      <c r="D20" s="30"/>
      <c r="E20" s="30"/>
      <c r="F20" s="30"/>
      <c r="G20" s="30"/>
      <c r="H20" s="30"/>
      <c r="I20" s="30"/>
    </row>
    <row r="21" spans="2:9" ht="13.95" customHeight="1" x14ac:dyDescent="0.3">
      <c r="B21" s="27"/>
      <c r="C21" s="30"/>
      <c r="D21" s="30"/>
      <c r="E21" s="30"/>
      <c r="F21" s="30"/>
      <c r="G21" s="30"/>
      <c r="H21" s="30"/>
      <c r="I21" s="30"/>
    </row>
    <row r="22" spans="2:9" ht="13.95" customHeight="1" x14ac:dyDescent="0.3">
      <c r="B22" s="27"/>
      <c r="C22" s="30"/>
      <c r="D22" s="30"/>
      <c r="E22" s="30"/>
      <c r="F22" s="30"/>
      <c r="G22" s="30"/>
      <c r="H22" s="30"/>
      <c r="I22" s="30"/>
    </row>
    <row r="23" spans="2:9" ht="13.95" customHeight="1" x14ac:dyDescent="0.3">
      <c r="B23" s="27"/>
      <c r="C23" s="30"/>
      <c r="D23" s="30"/>
      <c r="E23" s="30"/>
      <c r="F23" s="30"/>
      <c r="G23" s="30"/>
      <c r="H23" s="30"/>
      <c r="I23" s="30"/>
    </row>
  </sheetData>
  <mergeCells count="3">
    <mergeCell ref="B2:B3"/>
    <mergeCell ref="D2:I2"/>
    <mergeCell ref="B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1335-B198-4C93-9D4F-F26DD87A061F}">
  <sheetPr codeName="Sayfa13"/>
  <dimension ref="B1:Z960"/>
  <sheetViews>
    <sheetView tabSelected="1" zoomScale="80" zoomScaleNormal="80" workbookViewId="0"/>
  </sheetViews>
  <sheetFormatPr defaultRowHeight="13.8" x14ac:dyDescent="0.3"/>
  <cols>
    <col min="1" max="1" width="3.77734375" style="11" customWidth="1"/>
    <col min="2" max="2" width="9.77734375" style="40" customWidth="1"/>
    <col min="3" max="3" width="6.77734375" style="40" customWidth="1"/>
    <col min="4" max="4" width="9.77734375" style="40" customWidth="1"/>
    <col min="5" max="5" width="13.77734375" style="40" customWidth="1"/>
    <col min="6" max="8" width="9.77734375" style="40" customWidth="1"/>
    <col min="9" max="9" width="6.77734375" style="40" customWidth="1"/>
    <col min="10" max="10" width="13.77734375" style="40" customWidth="1"/>
    <col min="11" max="11" width="6.77734375" style="40" customWidth="1"/>
    <col min="12" max="12" width="13.77734375" style="40" customWidth="1"/>
    <col min="13" max="13" width="9.77734375" style="40" customWidth="1"/>
    <col min="14" max="14" width="6.77734375" style="11" customWidth="1"/>
    <col min="15" max="15" width="9.77734375" style="40" customWidth="1"/>
    <col min="16" max="16" width="6.77734375" style="40" customWidth="1"/>
    <col min="17" max="17" width="9.77734375" style="40" customWidth="1"/>
    <col min="18" max="18" width="20.77734375" style="40" customWidth="1"/>
    <col min="19" max="21" width="9.77734375" style="40" customWidth="1"/>
    <col min="22" max="22" width="6.77734375" style="40" customWidth="1"/>
    <col min="23" max="23" width="13.77734375" style="40" customWidth="1"/>
    <col min="24" max="24" width="6.77734375" style="40" customWidth="1"/>
    <col min="25" max="25" width="13.77734375" style="40" customWidth="1"/>
    <col min="26" max="26" width="9.77734375" style="40" customWidth="1"/>
    <col min="27" max="16384" width="8.88671875" style="11"/>
  </cols>
  <sheetData>
    <row r="1" spans="2:26" ht="14.4" customHeight="1" x14ac:dyDescent="0.3">
      <c r="B1" s="55" t="s">
        <v>19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O1" s="58" t="s">
        <v>96</v>
      </c>
      <c r="P1" s="59"/>
      <c r="Q1" s="59"/>
      <c r="R1" s="59"/>
      <c r="S1" s="59"/>
      <c r="T1" s="59"/>
      <c r="U1" s="59"/>
      <c r="V1" s="59"/>
      <c r="W1" s="59"/>
      <c r="X1" s="59"/>
      <c r="Y1" s="59"/>
      <c r="Z1" s="60"/>
    </row>
    <row r="2" spans="2:26" ht="14.4" customHeight="1" x14ac:dyDescent="0.3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55" t="s">
        <v>42</v>
      </c>
      <c r="J2" s="55"/>
      <c r="K2" s="55" t="s">
        <v>43</v>
      </c>
      <c r="L2" s="55"/>
      <c r="M2" s="55" t="s">
        <v>47</v>
      </c>
      <c r="O2" s="56" t="s">
        <v>37</v>
      </c>
      <c r="P2" s="56" t="s">
        <v>39</v>
      </c>
      <c r="Q2" s="56" t="s">
        <v>38</v>
      </c>
      <c r="R2" s="56" t="s">
        <v>60</v>
      </c>
      <c r="S2" s="56" t="s">
        <v>46</v>
      </c>
      <c r="T2" s="56" t="s">
        <v>45</v>
      </c>
      <c r="U2" s="55" t="s">
        <v>61</v>
      </c>
      <c r="V2" s="58" t="s">
        <v>42</v>
      </c>
      <c r="W2" s="60"/>
      <c r="X2" s="58" t="s">
        <v>43</v>
      </c>
      <c r="Y2" s="60"/>
      <c r="Z2" s="56" t="s">
        <v>47</v>
      </c>
    </row>
    <row r="3" spans="2:26" ht="26.4" customHeight="1" x14ac:dyDescent="0.3">
      <c r="B3" s="55"/>
      <c r="C3" s="55"/>
      <c r="D3" s="55"/>
      <c r="E3" s="55"/>
      <c r="F3" s="55"/>
      <c r="G3" s="55"/>
      <c r="H3" s="55"/>
      <c r="I3" s="22" t="s">
        <v>40</v>
      </c>
      <c r="J3" s="22" t="s">
        <v>952</v>
      </c>
      <c r="K3" s="22" t="s">
        <v>40</v>
      </c>
      <c r="L3" s="22" t="s">
        <v>953</v>
      </c>
      <c r="M3" s="55"/>
      <c r="O3" s="57"/>
      <c r="P3" s="57"/>
      <c r="Q3" s="57"/>
      <c r="R3" s="57"/>
      <c r="S3" s="57"/>
      <c r="T3" s="57"/>
      <c r="U3" s="55"/>
      <c r="V3" s="22" t="s">
        <v>40</v>
      </c>
      <c r="W3" s="22" t="s">
        <v>952</v>
      </c>
      <c r="X3" s="22" t="s">
        <v>40</v>
      </c>
      <c r="Y3" s="22" t="s">
        <v>953</v>
      </c>
      <c r="Z3" s="57"/>
    </row>
    <row r="4" spans="2:26" x14ac:dyDescent="0.3">
      <c r="B4" s="27" t="s">
        <v>131</v>
      </c>
      <c r="C4" s="27">
        <v>189</v>
      </c>
      <c r="D4" s="27" t="s">
        <v>127</v>
      </c>
      <c r="E4" s="27" t="s">
        <v>106</v>
      </c>
      <c r="F4" s="27" t="s">
        <v>132</v>
      </c>
      <c r="G4" s="27" t="s">
        <v>63</v>
      </c>
      <c r="H4" s="27">
        <v>60</v>
      </c>
      <c r="I4" s="27">
        <v>9</v>
      </c>
      <c r="J4" s="37">
        <v>-2.5399999999999999E-4</v>
      </c>
      <c r="K4" s="27">
        <v>1</v>
      </c>
      <c r="L4" s="38">
        <v>2.5999999999999998E-4</v>
      </c>
      <c r="M4" s="27" t="s">
        <v>65</v>
      </c>
      <c r="O4" s="27" t="s">
        <v>131</v>
      </c>
      <c r="P4" s="27">
        <v>189</v>
      </c>
      <c r="Q4" s="27" t="s">
        <v>127</v>
      </c>
      <c r="R4" s="27" t="s">
        <v>378</v>
      </c>
      <c r="S4" s="27" t="s">
        <v>132</v>
      </c>
      <c r="T4" s="27" t="s">
        <v>63</v>
      </c>
      <c r="U4" s="27">
        <v>10</v>
      </c>
      <c r="V4" s="27">
        <v>9</v>
      </c>
      <c r="W4" s="37">
        <v>-2.42E-4</v>
      </c>
      <c r="X4" s="27">
        <v>1</v>
      </c>
      <c r="Y4" s="38">
        <v>2.4800000000000001E-4</v>
      </c>
      <c r="Z4" s="27" t="s">
        <v>65</v>
      </c>
    </row>
    <row r="5" spans="2:26" x14ac:dyDescent="0.3">
      <c r="B5" s="27" t="s">
        <v>131</v>
      </c>
      <c r="C5" s="27">
        <v>189</v>
      </c>
      <c r="D5" s="27" t="s">
        <v>127</v>
      </c>
      <c r="E5" s="27" t="s">
        <v>106</v>
      </c>
      <c r="F5" s="27" t="s">
        <v>133</v>
      </c>
      <c r="G5" s="27" t="s">
        <v>64</v>
      </c>
      <c r="H5" s="27">
        <v>60</v>
      </c>
      <c r="I5" s="27">
        <v>16</v>
      </c>
      <c r="J5" s="37">
        <v>-5.0500000000000002E-4</v>
      </c>
      <c r="K5" s="27">
        <v>6</v>
      </c>
      <c r="L5" s="38">
        <v>5.8200000000000005E-4</v>
      </c>
      <c r="M5" s="27" t="s">
        <v>65</v>
      </c>
      <c r="O5" s="27" t="s">
        <v>131</v>
      </c>
      <c r="P5" s="27">
        <v>189</v>
      </c>
      <c r="Q5" s="27" t="s">
        <v>127</v>
      </c>
      <c r="R5" s="27" t="s">
        <v>378</v>
      </c>
      <c r="S5" s="27" t="s">
        <v>133</v>
      </c>
      <c r="T5" s="27" t="s">
        <v>64</v>
      </c>
      <c r="U5" s="27">
        <v>10</v>
      </c>
      <c r="V5" s="27">
        <v>16</v>
      </c>
      <c r="W5" s="37">
        <v>-4.7699999999999999E-4</v>
      </c>
      <c r="X5" s="27">
        <v>6</v>
      </c>
      <c r="Y5" s="38">
        <v>5.2099999999999998E-4</v>
      </c>
      <c r="Z5" s="27" t="s">
        <v>65</v>
      </c>
    </row>
    <row r="6" spans="2:26" x14ac:dyDescent="0.3">
      <c r="B6" s="27" t="s">
        <v>131</v>
      </c>
      <c r="C6" s="27">
        <v>201</v>
      </c>
      <c r="D6" s="27" t="s">
        <v>128</v>
      </c>
      <c r="E6" s="27" t="s">
        <v>106</v>
      </c>
      <c r="F6" s="27" t="s">
        <v>134</v>
      </c>
      <c r="G6" s="27" t="s">
        <v>63</v>
      </c>
      <c r="H6" s="27">
        <v>60</v>
      </c>
      <c r="I6" s="27">
        <v>15</v>
      </c>
      <c r="J6" s="37">
        <v>-3.7100000000000002E-4</v>
      </c>
      <c r="K6" s="27">
        <v>1</v>
      </c>
      <c r="L6" s="38">
        <v>3.4699999999999998E-4</v>
      </c>
      <c r="M6" s="27" t="s">
        <v>65</v>
      </c>
      <c r="O6" s="27" t="s">
        <v>131</v>
      </c>
      <c r="P6" s="27">
        <v>201</v>
      </c>
      <c r="Q6" s="27" t="s">
        <v>128</v>
      </c>
      <c r="R6" s="27" t="s">
        <v>378</v>
      </c>
      <c r="S6" s="27" t="s">
        <v>134</v>
      </c>
      <c r="T6" s="27" t="s">
        <v>63</v>
      </c>
      <c r="U6" s="27">
        <v>10</v>
      </c>
      <c r="V6" s="27">
        <v>15</v>
      </c>
      <c r="W6" s="37">
        <v>-3.4900000000000003E-4</v>
      </c>
      <c r="X6" s="27">
        <v>1</v>
      </c>
      <c r="Y6" s="38">
        <v>3.1599999999999998E-4</v>
      </c>
      <c r="Z6" s="27" t="s">
        <v>65</v>
      </c>
    </row>
    <row r="7" spans="2:26" x14ac:dyDescent="0.3">
      <c r="B7" s="27" t="s">
        <v>131</v>
      </c>
      <c r="C7" s="27">
        <v>201</v>
      </c>
      <c r="D7" s="27" t="s">
        <v>128</v>
      </c>
      <c r="E7" s="27" t="s">
        <v>106</v>
      </c>
      <c r="F7" s="27" t="s">
        <v>135</v>
      </c>
      <c r="G7" s="27" t="s">
        <v>64</v>
      </c>
      <c r="H7" s="27">
        <v>60</v>
      </c>
      <c r="I7" s="27">
        <v>22</v>
      </c>
      <c r="J7" s="37">
        <v>-7.2000000000000005E-4</v>
      </c>
      <c r="K7" s="27">
        <v>6</v>
      </c>
      <c r="L7" s="38">
        <v>1.2999999999999999E-3</v>
      </c>
      <c r="M7" s="27" t="s">
        <v>65</v>
      </c>
      <c r="O7" s="27" t="s">
        <v>131</v>
      </c>
      <c r="P7" s="27">
        <v>201</v>
      </c>
      <c r="Q7" s="27" t="s">
        <v>128</v>
      </c>
      <c r="R7" s="27" t="s">
        <v>378</v>
      </c>
      <c r="S7" s="27" t="s">
        <v>135</v>
      </c>
      <c r="T7" s="27" t="s">
        <v>64</v>
      </c>
      <c r="U7" s="27">
        <v>10</v>
      </c>
      <c r="V7" s="27">
        <v>22</v>
      </c>
      <c r="W7" s="37">
        <v>-6.87E-4</v>
      </c>
      <c r="X7" s="27">
        <v>6</v>
      </c>
      <c r="Y7" s="38">
        <v>1.1529999999999999E-3</v>
      </c>
      <c r="Z7" s="27" t="s">
        <v>65</v>
      </c>
    </row>
    <row r="8" spans="2:26" x14ac:dyDescent="0.3">
      <c r="B8" s="27" t="s">
        <v>131</v>
      </c>
      <c r="C8" s="27">
        <v>197</v>
      </c>
      <c r="D8" s="27" t="s">
        <v>129</v>
      </c>
      <c r="E8" s="27" t="s">
        <v>106</v>
      </c>
      <c r="F8" s="27" t="s">
        <v>136</v>
      </c>
      <c r="G8" s="27" t="s">
        <v>63</v>
      </c>
      <c r="H8" s="27">
        <v>60</v>
      </c>
      <c r="I8" s="27">
        <v>20</v>
      </c>
      <c r="J8" s="37">
        <v>-4.37E-4</v>
      </c>
      <c r="K8" s="27">
        <v>6</v>
      </c>
      <c r="L8" s="38">
        <v>4.5800000000000002E-4</v>
      </c>
      <c r="M8" s="27" t="s">
        <v>65</v>
      </c>
      <c r="O8" s="27" t="s">
        <v>131</v>
      </c>
      <c r="P8" s="27">
        <v>197</v>
      </c>
      <c r="Q8" s="27" t="s">
        <v>129</v>
      </c>
      <c r="R8" s="27" t="s">
        <v>378</v>
      </c>
      <c r="S8" s="27" t="s">
        <v>136</v>
      </c>
      <c r="T8" s="27" t="s">
        <v>63</v>
      </c>
      <c r="U8" s="27">
        <v>10</v>
      </c>
      <c r="V8" s="27">
        <v>20</v>
      </c>
      <c r="W8" s="37">
        <v>-4.4499999999999997E-4</v>
      </c>
      <c r="X8" s="27">
        <v>6</v>
      </c>
      <c r="Y8" s="38">
        <v>4.6799999999999999E-4</v>
      </c>
      <c r="Z8" s="27" t="s">
        <v>65</v>
      </c>
    </row>
    <row r="9" spans="2:26" x14ac:dyDescent="0.3">
      <c r="B9" s="27" t="s">
        <v>131</v>
      </c>
      <c r="C9" s="27">
        <v>197</v>
      </c>
      <c r="D9" s="27" t="s">
        <v>129</v>
      </c>
      <c r="E9" s="27" t="s">
        <v>106</v>
      </c>
      <c r="F9" s="27" t="s">
        <v>137</v>
      </c>
      <c r="G9" s="27" t="s">
        <v>64</v>
      </c>
      <c r="H9" s="27">
        <v>60</v>
      </c>
      <c r="I9" s="27">
        <v>22</v>
      </c>
      <c r="J9" s="37">
        <v>-5.8200000000000005E-4</v>
      </c>
      <c r="K9" s="27">
        <v>12</v>
      </c>
      <c r="L9" s="38">
        <v>7.36E-4</v>
      </c>
      <c r="M9" s="27" t="s">
        <v>65</v>
      </c>
      <c r="O9" s="27" t="s">
        <v>131</v>
      </c>
      <c r="P9" s="27">
        <v>197</v>
      </c>
      <c r="Q9" s="27" t="s">
        <v>129</v>
      </c>
      <c r="R9" s="27" t="s">
        <v>378</v>
      </c>
      <c r="S9" s="27" t="s">
        <v>137</v>
      </c>
      <c r="T9" s="27" t="s">
        <v>64</v>
      </c>
      <c r="U9" s="27">
        <v>10</v>
      </c>
      <c r="V9" s="27">
        <v>22</v>
      </c>
      <c r="W9" s="37">
        <v>-5.62E-4</v>
      </c>
      <c r="X9" s="27">
        <v>12</v>
      </c>
      <c r="Y9" s="38">
        <v>6.87E-4</v>
      </c>
      <c r="Z9" s="27" t="s">
        <v>65</v>
      </c>
    </row>
    <row r="10" spans="2:26" x14ac:dyDescent="0.3">
      <c r="B10" s="27" t="s">
        <v>131</v>
      </c>
      <c r="C10" s="27">
        <v>198</v>
      </c>
      <c r="D10" s="27" t="s">
        <v>129</v>
      </c>
      <c r="E10" s="27" t="s">
        <v>106</v>
      </c>
      <c r="F10" s="27" t="s">
        <v>138</v>
      </c>
      <c r="G10" s="27" t="s">
        <v>63</v>
      </c>
      <c r="H10" s="27">
        <v>60</v>
      </c>
      <c r="I10" s="27">
        <v>20</v>
      </c>
      <c r="J10" s="37">
        <v>-4.5199999999999998E-4</v>
      </c>
      <c r="K10" s="27">
        <v>6</v>
      </c>
      <c r="L10" s="38">
        <v>4.7600000000000002E-4</v>
      </c>
      <c r="M10" s="27" t="s">
        <v>65</v>
      </c>
      <c r="O10" s="27" t="s">
        <v>131</v>
      </c>
      <c r="P10" s="27">
        <v>198</v>
      </c>
      <c r="Q10" s="27" t="s">
        <v>129</v>
      </c>
      <c r="R10" s="27" t="s">
        <v>378</v>
      </c>
      <c r="S10" s="27" t="s">
        <v>138</v>
      </c>
      <c r="T10" s="27" t="s">
        <v>63</v>
      </c>
      <c r="U10" s="27">
        <v>10</v>
      </c>
      <c r="V10" s="27">
        <v>20</v>
      </c>
      <c r="W10" s="37">
        <v>-4.66E-4</v>
      </c>
      <c r="X10" s="27">
        <v>6</v>
      </c>
      <c r="Y10" s="38">
        <v>4.9799999999999996E-4</v>
      </c>
      <c r="Z10" s="27" t="s">
        <v>65</v>
      </c>
    </row>
    <row r="11" spans="2:26" x14ac:dyDescent="0.3">
      <c r="B11" s="27" t="s">
        <v>131</v>
      </c>
      <c r="C11" s="27">
        <v>198</v>
      </c>
      <c r="D11" s="27" t="s">
        <v>129</v>
      </c>
      <c r="E11" s="27" t="s">
        <v>106</v>
      </c>
      <c r="F11" s="27" t="s">
        <v>139</v>
      </c>
      <c r="G11" s="27" t="s">
        <v>64</v>
      </c>
      <c r="H11" s="27">
        <v>60</v>
      </c>
      <c r="I11" s="27">
        <v>22</v>
      </c>
      <c r="J11" s="37">
        <v>-5.5400000000000002E-4</v>
      </c>
      <c r="K11" s="27">
        <v>12</v>
      </c>
      <c r="L11" s="38">
        <v>6.7000000000000002E-4</v>
      </c>
      <c r="M11" s="27" t="s">
        <v>65</v>
      </c>
      <c r="O11" s="27" t="s">
        <v>131</v>
      </c>
      <c r="P11" s="27">
        <v>198</v>
      </c>
      <c r="Q11" s="27" t="s">
        <v>129</v>
      </c>
      <c r="R11" s="27" t="s">
        <v>378</v>
      </c>
      <c r="S11" s="27" t="s">
        <v>139</v>
      </c>
      <c r="T11" s="27" t="s">
        <v>64</v>
      </c>
      <c r="U11" s="27">
        <v>10</v>
      </c>
      <c r="V11" s="27">
        <v>22</v>
      </c>
      <c r="W11" s="37">
        <v>-5.3300000000000005E-4</v>
      </c>
      <c r="X11" s="27">
        <v>12</v>
      </c>
      <c r="Y11" s="38">
        <v>6.2299999999999996E-4</v>
      </c>
      <c r="Z11" s="27" t="s">
        <v>65</v>
      </c>
    </row>
    <row r="12" spans="2:26" x14ac:dyDescent="0.3">
      <c r="B12" s="27" t="s">
        <v>131</v>
      </c>
      <c r="C12" s="27">
        <v>202</v>
      </c>
      <c r="D12" s="27" t="s">
        <v>128</v>
      </c>
      <c r="E12" s="27" t="s">
        <v>106</v>
      </c>
      <c r="F12" s="27" t="s">
        <v>140</v>
      </c>
      <c r="G12" s="27" t="s">
        <v>63</v>
      </c>
      <c r="H12" s="27">
        <v>60</v>
      </c>
      <c r="I12" s="27">
        <v>15</v>
      </c>
      <c r="J12" s="37">
        <v>-2.7099999999999997E-4</v>
      </c>
      <c r="K12" s="27">
        <v>6</v>
      </c>
      <c r="L12" s="38">
        <v>-2.43E-4</v>
      </c>
      <c r="M12" s="27" t="s">
        <v>65</v>
      </c>
      <c r="O12" s="27" t="s">
        <v>131</v>
      </c>
      <c r="P12" s="27">
        <v>202</v>
      </c>
      <c r="Q12" s="27" t="s">
        <v>128</v>
      </c>
      <c r="R12" s="27" t="s">
        <v>378</v>
      </c>
      <c r="S12" s="27" t="s">
        <v>140</v>
      </c>
      <c r="T12" s="27" t="s">
        <v>63</v>
      </c>
      <c r="U12" s="27">
        <v>10</v>
      </c>
      <c r="V12" s="27">
        <v>15</v>
      </c>
      <c r="W12" s="37">
        <v>-2.5099999999999998E-4</v>
      </c>
      <c r="X12" s="27">
        <v>6</v>
      </c>
      <c r="Y12" s="38">
        <v>-2.2699999999999999E-4</v>
      </c>
      <c r="Z12" s="27" t="s">
        <v>65</v>
      </c>
    </row>
    <row r="13" spans="2:26" x14ac:dyDescent="0.3">
      <c r="B13" s="27" t="s">
        <v>131</v>
      </c>
      <c r="C13" s="27">
        <v>202</v>
      </c>
      <c r="D13" s="27" t="s">
        <v>128</v>
      </c>
      <c r="E13" s="27" t="s">
        <v>106</v>
      </c>
      <c r="F13" s="27" t="s">
        <v>141</v>
      </c>
      <c r="G13" s="27" t="s">
        <v>64</v>
      </c>
      <c r="H13" s="27">
        <v>60</v>
      </c>
      <c r="I13" s="27">
        <v>22</v>
      </c>
      <c r="J13" s="37">
        <v>-5.5099999999999995E-4</v>
      </c>
      <c r="K13" s="27">
        <v>6</v>
      </c>
      <c r="L13" s="38">
        <v>7.2400000000000003E-4</v>
      </c>
      <c r="M13" s="27" t="s">
        <v>65</v>
      </c>
      <c r="O13" s="27" t="s">
        <v>131</v>
      </c>
      <c r="P13" s="27">
        <v>202</v>
      </c>
      <c r="Q13" s="27" t="s">
        <v>128</v>
      </c>
      <c r="R13" s="27" t="s">
        <v>378</v>
      </c>
      <c r="S13" s="27" t="s">
        <v>141</v>
      </c>
      <c r="T13" s="27" t="s">
        <v>64</v>
      </c>
      <c r="U13" s="27">
        <v>10</v>
      </c>
      <c r="V13" s="27">
        <v>22</v>
      </c>
      <c r="W13" s="37">
        <v>-5.1599999999999997E-4</v>
      </c>
      <c r="X13" s="27">
        <v>6</v>
      </c>
      <c r="Y13" s="38">
        <v>6.3900000000000003E-4</v>
      </c>
      <c r="Z13" s="27" t="s">
        <v>65</v>
      </c>
    </row>
    <row r="14" spans="2:26" x14ac:dyDescent="0.3">
      <c r="B14" s="27" t="s">
        <v>131</v>
      </c>
      <c r="C14" s="27">
        <v>190</v>
      </c>
      <c r="D14" s="27" t="s">
        <v>127</v>
      </c>
      <c r="E14" s="27" t="s">
        <v>106</v>
      </c>
      <c r="F14" s="27" t="s">
        <v>142</v>
      </c>
      <c r="G14" s="27" t="s">
        <v>63</v>
      </c>
      <c r="H14" s="27">
        <v>60</v>
      </c>
      <c r="I14" s="27">
        <v>9</v>
      </c>
      <c r="J14" s="37">
        <v>-8.8199999999999997E-4</v>
      </c>
      <c r="K14" s="27">
        <v>1</v>
      </c>
      <c r="L14" s="38">
        <v>1.2179999999999999E-3</v>
      </c>
      <c r="M14" s="27" t="s">
        <v>65</v>
      </c>
      <c r="O14" s="27" t="s">
        <v>131</v>
      </c>
      <c r="P14" s="27">
        <v>190</v>
      </c>
      <c r="Q14" s="27" t="s">
        <v>127</v>
      </c>
      <c r="R14" s="27" t="s">
        <v>378</v>
      </c>
      <c r="S14" s="27" t="s">
        <v>142</v>
      </c>
      <c r="T14" s="27" t="s">
        <v>63</v>
      </c>
      <c r="U14" s="27">
        <v>10</v>
      </c>
      <c r="V14" s="27">
        <v>9</v>
      </c>
      <c r="W14" s="37">
        <v>-8.52E-4</v>
      </c>
      <c r="X14" s="27">
        <v>1</v>
      </c>
      <c r="Y14" s="38">
        <v>1.1410000000000001E-3</v>
      </c>
      <c r="Z14" s="27" t="s">
        <v>65</v>
      </c>
    </row>
    <row r="15" spans="2:26" x14ac:dyDescent="0.3">
      <c r="B15" s="27" t="s">
        <v>131</v>
      </c>
      <c r="C15" s="27">
        <v>190</v>
      </c>
      <c r="D15" s="27" t="s">
        <v>127</v>
      </c>
      <c r="E15" s="27" t="s">
        <v>106</v>
      </c>
      <c r="F15" s="27" t="s">
        <v>143</v>
      </c>
      <c r="G15" s="27" t="s">
        <v>64</v>
      </c>
      <c r="H15" s="27">
        <v>60</v>
      </c>
      <c r="I15" s="27">
        <v>16</v>
      </c>
      <c r="J15" s="37">
        <v>-1.1529999999999999E-3</v>
      </c>
      <c r="K15" s="27">
        <v>6</v>
      </c>
      <c r="L15" s="38">
        <v>2.202E-3</v>
      </c>
      <c r="M15" s="27" t="s">
        <v>65</v>
      </c>
      <c r="O15" s="27" t="s">
        <v>131</v>
      </c>
      <c r="P15" s="27">
        <v>190</v>
      </c>
      <c r="Q15" s="27" t="s">
        <v>127</v>
      </c>
      <c r="R15" s="27" t="s">
        <v>378</v>
      </c>
      <c r="S15" s="27" t="s">
        <v>143</v>
      </c>
      <c r="T15" s="27" t="s">
        <v>64</v>
      </c>
      <c r="U15" s="27">
        <v>10</v>
      </c>
      <c r="V15" s="27">
        <v>16</v>
      </c>
      <c r="W15" s="37">
        <v>-1.126E-3</v>
      </c>
      <c r="X15" s="27">
        <v>6</v>
      </c>
      <c r="Y15" s="38">
        <v>2.104E-3</v>
      </c>
      <c r="Z15" s="27" t="s">
        <v>65</v>
      </c>
    </row>
    <row r="16" spans="2:26" x14ac:dyDescent="0.3">
      <c r="B16" s="27" t="s">
        <v>131</v>
      </c>
      <c r="C16" s="27">
        <v>206</v>
      </c>
      <c r="D16" s="27" t="s">
        <v>128</v>
      </c>
      <c r="E16" s="27" t="s">
        <v>106</v>
      </c>
      <c r="F16" s="27" t="s">
        <v>144</v>
      </c>
      <c r="G16" s="27" t="s">
        <v>63</v>
      </c>
      <c r="H16" s="27">
        <v>60</v>
      </c>
      <c r="I16" s="27">
        <v>22</v>
      </c>
      <c r="J16" s="37">
        <v>-2.0000000000000002E-5</v>
      </c>
      <c r="K16" s="27">
        <v>1</v>
      </c>
      <c r="L16" s="38">
        <v>-1.9000000000000001E-5</v>
      </c>
      <c r="M16" s="27" t="s">
        <v>65</v>
      </c>
      <c r="O16" s="27" t="s">
        <v>131</v>
      </c>
      <c r="P16" s="27">
        <v>206</v>
      </c>
      <c r="Q16" s="27" t="s">
        <v>128</v>
      </c>
      <c r="R16" s="27" t="s">
        <v>378</v>
      </c>
      <c r="S16" s="27" t="s">
        <v>144</v>
      </c>
      <c r="T16" s="27" t="s">
        <v>63</v>
      </c>
      <c r="U16" s="27">
        <v>10</v>
      </c>
      <c r="V16" s="27">
        <v>22</v>
      </c>
      <c r="W16" s="37">
        <v>-3.6000000000000001E-5</v>
      </c>
      <c r="X16" s="27">
        <v>1</v>
      </c>
      <c r="Y16" s="38">
        <v>-3.1999999999999999E-5</v>
      </c>
      <c r="Z16" s="27" t="s">
        <v>65</v>
      </c>
    </row>
    <row r="17" spans="2:26" x14ac:dyDescent="0.3">
      <c r="B17" s="27" t="s">
        <v>131</v>
      </c>
      <c r="C17" s="27">
        <v>206</v>
      </c>
      <c r="D17" s="27" t="s">
        <v>128</v>
      </c>
      <c r="E17" s="27" t="s">
        <v>106</v>
      </c>
      <c r="F17" s="27" t="s">
        <v>145</v>
      </c>
      <c r="G17" s="27" t="s">
        <v>64</v>
      </c>
      <c r="H17" s="27">
        <v>60</v>
      </c>
      <c r="I17" s="27">
        <v>20</v>
      </c>
      <c r="J17" s="37">
        <v>-1.8000000000000001E-4</v>
      </c>
      <c r="K17" s="27">
        <v>4</v>
      </c>
      <c r="L17" s="38">
        <v>-1.4899999999999999E-4</v>
      </c>
      <c r="M17" s="27" t="s">
        <v>65</v>
      </c>
      <c r="O17" s="27" t="s">
        <v>131</v>
      </c>
      <c r="P17" s="27">
        <v>206</v>
      </c>
      <c r="Q17" s="27" t="s">
        <v>128</v>
      </c>
      <c r="R17" s="27" t="s">
        <v>378</v>
      </c>
      <c r="S17" s="27" t="s">
        <v>145</v>
      </c>
      <c r="T17" s="27" t="s">
        <v>64</v>
      </c>
      <c r="U17" s="27">
        <v>10</v>
      </c>
      <c r="V17" s="27">
        <v>20</v>
      </c>
      <c r="W17" s="37">
        <v>-1.7100000000000001E-4</v>
      </c>
      <c r="X17" s="27">
        <v>4</v>
      </c>
      <c r="Y17" s="38">
        <v>-1.4100000000000001E-4</v>
      </c>
      <c r="Z17" s="27" t="s">
        <v>65</v>
      </c>
    </row>
    <row r="18" spans="2:26" x14ac:dyDescent="0.3">
      <c r="B18" s="27" t="s">
        <v>131</v>
      </c>
      <c r="C18" s="27">
        <v>191</v>
      </c>
      <c r="D18" s="27" t="s">
        <v>129</v>
      </c>
      <c r="E18" s="27" t="s">
        <v>106</v>
      </c>
      <c r="F18" s="27" t="s">
        <v>146</v>
      </c>
      <c r="G18" s="27" t="s">
        <v>63</v>
      </c>
      <c r="H18" s="27">
        <v>60</v>
      </c>
      <c r="I18" s="27">
        <v>22</v>
      </c>
      <c r="J18" s="37">
        <v>-1.66E-4</v>
      </c>
      <c r="K18" s="27">
        <v>1</v>
      </c>
      <c r="L18" s="38">
        <v>-1.66E-4</v>
      </c>
      <c r="M18" s="27" t="s">
        <v>65</v>
      </c>
      <c r="O18" s="27" t="s">
        <v>131</v>
      </c>
      <c r="P18" s="27">
        <v>191</v>
      </c>
      <c r="Q18" s="27" t="s">
        <v>129</v>
      </c>
      <c r="R18" s="27" t="s">
        <v>378</v>
      </c>
      <c r="S18" s="27" t="s">
        <v>146</v>
      </c>
      <c r="T18" s="27" t="s">
        <v>63</v>
      </c>
      <c r="U18" s="27">
        <v>10</v>
      </c>
      <c r="V18" s="27">
        <v>22</v>
      </c>
      <c r="W18" s="37">
        <v>-1.7000000000000001E-4</v>
      </c>
      <c r="X18" s="27">
        <v>1</v>
      </c>
      <c r="Y18" s="38">
        <v>-1.7000000000000001E-4</v>
      </c>
      <c r="Z18" s="27" t="s">
        <v>65</v>
      </c>
    </row>
    <row r="19" spans="2:26" x14ac:dyDescent="0.3">
      <c r="B19" s="27" t="s">
        <v>131</v>
      </c>
      <c r="C19" s="27">
        <v>191</v>
      </c>
      <c r="D19" s="27" t="s">
        <v>129</v>
      </c>
      <c r="E19" s="27" t="s">
        <v>106</v>
      </c>
      <c r="F19" s="27" t="s">
        <v>147</v>
      </c>
      <c r="G19" s="27" t="s">
        <v>64</v>
      </c>
      <c r="H19" s="27">
        <v>60</v>
      </c>
      <c r="I19" s="27">
        <v>20</v>
      </c>
      <c r="J19" s="37">
        <v>-4.0900000000000002E-4</v>
      </c>
      <c r="K19" s="27">
        <v>6</v>
      </c>
      <c r="L19" s="38">
        <v>5.3799999999999996E-4</v>
      </c>
      <c r="M19" s="27" t="s">
        <v>65</v>
      </c>
      <c r="O19" s="27" t="s">
        <v>131</v>
      </c>
      <c r="P19" s="27">
        <v>191</v>
      </c>
      <c r="Q19" s="27" t="s">
        <v>129</v>
      </c>
      <c r="R19" s="27" t="s">
        <v>378</v>
      </c>
      <c r="S19" s="27" t="s">
        <v>147</v>
      </c>
      <c r="T19" s="27" t="s">
        <v>64</v>
      </c>
      <c r="U19" s="27">
        <v>10</v>
      </c>
      <c r="V19" s="27">
        <v>20</v>
      </c>
      <c r="W19" s="37">
        <v>-3.8900000000000002E-4</v>
      </c>
      <c r="X19" s="27">
        <v>6</v>
      </c>
      <c r="Y19" s="38">
        <v>4.95E-4</v>
      </c>
      <c r="Z19" s="27" t="s">
        <v>65</v>
      </c>
    </row>
    <row r="20" spans="2:26" x14ac:dyDescent="0.3">
      <c r="B20" s="27" t="s">
        <v>131</v>
      </c>
      <c r="C20" s="27">
        <v>209</v>
      </c>
      <c r="D20" s="27" t="s">
        <v>128</v>
      </c>
      <c r="E20" s="27" t="s">
        <v>106</v>
      </c>
      <c r="F20" s="27" t="s">
        <v>148</v>
      </c>
      <c r="G20" s="27" t="s">
        <v>63</v>
      </c>
      <c r="H20" s="27">
        <v>60</v>
      </c>
      <c r="I20" s="27">
        <v>15</v>
      </c>
      <c r="J20" s="37">
        <v>-4.0099999999999999E-4</v>
      </c>
      <c r="K20" s="27">
        <v>1</v>
      </c>
      <c r="L20" s="38">
        <v>4.2999999999999999E-4</v>
      </c>
      <c r="M20" s="27" t="s">
        <v>65</v>
      </c>
      <c r="O20" s="27" t="s">
        <v>131</v>
      </c>
      <c r="P20" s="27">
        <v>209</v>
      </c>
      <c r="Q20" s="27" t="s">
        <v>128</v>
      </c>
      <c r="R20" s="27" t="s">
        <v>378</v>
      </c>
      <c r="S20" s="27" t="s">
        <v>148</v>
      </c>
      <c r="T20" s="27" t="s">
        <v>63</v>
      </c>
      <c r="U20" s="27">
        <v>10</v>
      </c>
      <c r="V20" s="27">
        <v>15</v>
      </c>
      <c r="W20" s="37">
        <v>-3.7399999999999998E-4</v>
      </c>
      <c r="X20" s="27">
        <v>1</v>
      </c>
      <c r="Y20" s="38">
        <v>3.77E-4</v>
      </c>
      <c r="Z20" s="27" t="s">
        <v>65</v>
      </c>
    </row>
    <row r="21" spans="2:26" x14ac:dyDescent="0.3">
      <c r="B21" s="27" t="s">
        <v>131</v>
      </c>
      <c r="C21" s="27">
        <v>209</v>
      </c>
      <c r="D21" s="27" t="s">
        <v>128</v>
      </c>
      <c r="E21" s="27" t="s">
        <v>106</v>
      </c>
      <c r="F21" s="27" t="s">
        <v>149</v>
      </c>
      <c r="G21" s="27" t="s">
        <v>64</v>
      </c>
      <c r="H21" s="27">
        <v>60</v>
      </c>
      <c r="I21" s="27">
        <v>20</v>
      </c>
      <c r="J21" s="37">
        <v>-5.7899999999999998E-4</v>
      </c>
      <c r="K21" s="27">
        <v>3</v>
      </c>
      <c r="L21" s="38">
        <v>1.485E-3</v>
      </c>
      <c r="M21" s="27" t="s">
        <v>65</v>
      </c>
      <c r="O21" s="27" t="s">
        <v>131</v>
      </c>
      <c r="P21" s="27">
        <v>209</v>
      </c>
      <c r="Q21" s="27" t="s">
        <v>128</v>
      </c>
      <c r="R21" s="27" t="s">
        <v>378</v>
      </c>
      <c r="S21" s="27" t="s">
        <v>149</v>
      </c>
      <c r="T21" s="27" t="s">
        <v>64</v>
      </c>
      <c r="U21" s="27">
        <v>10</v>
      </c>
      <c r="V21" s="27">
        <v>20</v>
      </c>
      <c r="W21" s="37">
        <v>-5.5800000000000001E-4</v>
      </c>
      <c r="X21" s="27">
        <v>3</v>
      </c>
      <c r="Y21" s="38">
        <v>1.3420000000000001E-3</v>
      </c>
      <c r="Z21" s="27" t="s">
        <v>65</v>
      </c>
    </row>
    <row r="22" spans="2:26" x14ac:dyDescent="0.3">
      <c r="B22" s="27" t="s">
        <v>131</v>
      </c>
      <c r="C22" s="27">
        <v>210</v>
      </c>
      <c r="D22" s="27" t="s">
        <v>128</v>
      </c>
      <c r="E22" s="27" t="s">
        <v>106</v>
      </c>
      <c r="F22" s="27" t="s">
        <v>150</v>
      </c>
      <c r="G22" s="27" t="s">
        <v>63</v>
      </c>
      <c r="H22" s="27">
        <v>60</v>
      </c>
      <c r="I22" s="27">
        <v>15</v>
      </c>
      <c r="J22" s="37">
        <v>-4.3600000000000003E-4</v>
      </c>
      <c r="K22" s="27">
        <v>4</v>
      </c>
      <c r="L22" s="38">
        <v>5.1999999999999995E-4</v>
      </c>
      <c r="M22" s="27" t="s">
        <v>65</v>
      </c>
      <c r="O22" s="27" t="s">
        <v>131</v>
      </c>
      <c r="P22" s="27">
        <v>210</v>
      </c>
      <c r="Q22" s="27" t="s">
        <v>128</v>
      </c>
      <c r="R22" s="27" t="s">
        <v>378</v>
      </c>
      <c r="S22" s="27" t="s">
        <v>150</v>
      </c>
      <c r="T22" s="27" t="s">
        <v>63</v>
      </c>
      <c r="U22" s="27">
        <v>10</v>
      </c>
      <c r="V22" s="27">
        <v>15</v>
      </c>
      <c r="W22" s="37">
        <v>-4.0999999999999999E-4</v>
      </c>
      <c r="X22" s="27">
        <v>1</v>
      </c>
      <c r="Y22" s="38">
        <v>4.6999999999999999E-4</v>
      </c>
      <c r="Z22" s="27" t="s">
        <v>65</v>
      </c>
    </row>
    <row r="23" spans="2:26" x14ac:dyDescent="0.3">
      <c r="B23" s="27" t="s">
        <v>131</v>
      </c>
      <c r="C23" s="27">
        <v>210</v>
      </c>
      <c r="D23" s="27" t="s">
        <v>128</v>
      </c>
      <c r="E23" s="27" t="s">
        <v>106</v>
      </c>
      <c r="F23" s="27" t="s">
        <v>151</v>
      </c>
      <c r="G23" s="27" t="s">
        <v>64</v>
      </c>
      <c r="H23" s="27">
        <v>60</v>
      </c>
      <c r="I23" s="27">
        <v>20</v>
      </c>
      <c r="J23" s="37">
        <v>-5.9999999999999995E-4</v>
      </c>
      <c r="K23" s="27">
        <v>3</v>
      </c>
      <c r="L23" s="38">
        <v>1.6130000000000001E-3</v>
      </c>
      <c r="M23" s="27" t="s">
        <v>65</v>
      </c>
      <c r="O23" s="27" t="s">
        <v>131</v>
      </c>
      <c r="P23" s="27">
        <v>210</v>
      </c>
      <c r="Q23" s="27" t="s">
        <v>128</v>
      </c>
      <c r="R23" s="27" t="s">
        <v>378</v>
      </c>
      <c r="S23" s="27" t="s">
        <v>151</v>
      </c>
      <c r="T23" s="27" t="s">
        <v>64</v>
      </c>
      <c r="U23" s="27">
        <v>10</v>
      </c>
      <c r="V23" s="27">
        <v>20</v>
      </c>
      <c r="W23" s="37">
        <v>-5.8200000000000005E-4</v>
      </c>
      <c r="X23" s="27">
        <v>3</v>
      </c>
      <c r="Y23" s="38">
        <v>1.523E-3</v>
      </c>
      <c r="Z23" s="27" t="s">
        <v>65</v>
      </c>
    </row>
    <row r="24" spans="2:26" x14ac:dyDescent="0.3">
      <c r="B24" s="27" t="s">
        <v>131</v>
      </c>
      <c r="C24" s="27">
        <v>193</v>
      </c>
      <c r="D24" s="27" t="s">
        <v>129</v>
      </c>
      <c r="E24" s="27" t="s">
        <v>106</v>
      </c>
      <c r="F24" s="27" t="s">
        <v>152</v>
      </c>
      <c r="G24" s="27" t="s">
        <v>63</v>
      </c>
      <c r="H24" s="27">
        <v>60</v>
      </c>
      <c r="I24" s="27">
        <v>22</v>
      </c>
      <c r="J24" s="37">
        <v>-1.8599999999999999E-4</v>
      </c>
      <c r="K24" s="27">
        <v>1</v>
      </c>
      <c r="L24" s="38">
        <v>-1.85E-4</v>
      </c>
      <c r="M24" s="27" t="s">
        <v>65</v>
      </c>
      <c r="O24" s="27" t="s">
        <v>131</v>
      </c>
      <c r="P24" s="27">
        <v>193</v>
      </c>
      <c r="Q24" s="27" t="s">
        <v>129</v>
      </c>
      <c r="R24" s="27" t="s">
        <v>378</v>
      </c>
      <c r="S24" s="27" t="s">
        <v>152</v>
      </c>
      <c r="T24" s="27" t="s">
        <v>63</v>
      </c>
      <c r="U24" s="27">
        <v>10</v>
      </c>
      <c r="V24" s="27">
        <v>22</v>
      </c>
      <c r="W24" s="37">
        <v>-1.93E-4</v>
      </c>
      <c r="X24" s="27">
        <v>1</v>
      </c>
      <c r="Y24" s="38">
        <v>-1.92E-4</v>
      </c>
      <c r="Z24" s="27" t="s">
        <v>65</v>
      </c>
    </row>
    <row r="25" spans="2:26" x14ac:dyDescent="0.3">
      <c r="B25" s="27" t="s">
        <v>131</v>
      </c>
      <c r="C25" s="27">
        <v>193</v>
      </c>
      <c r="D25" s="27" t="s">
        <v>129</v>
      </c>
      <c r="E25" s="27" t="s">
        <v>106</v>
      </c>
      <c r="F25" s="27" t="s">
        <v>153</v>
      </c>
      <c r="G25" s="27" t="s">
        <v>64</v>
      </c>
      <c r="H25" s="27">
        <v>60</v>
      </c>
      <c r="I25" s="27">
        <v>20</v>
      </c>
      <c r="J25" s="37">
        <v>-3.6699999999999998E-4</v>
      </c>
      <c r="K25" s="27">
        <v>6</v>
      </c>
      <c r="L25" s="38">
        <v>4.5199999999999998E-4</v>
      </c>
      <c r="M25" s="27" t="s">
        <v>65</v>
      </c>
      <c r="O25" s="27" t="s">
        <v>131</v>
      </c>
      <c r="P25" s="27">
        <v>193</v>
      </c>
      <c r="Q25" s="27" t="s">
        <v>129</v>
      </c>
      <c r="R25" s="27" t="s">
        <v>378</v>
      </c>
      <c r="S25" s="27" t="s">
        <v>153</v>
      </c>
      <c r="T25" s="27" t="s">
        <v>64</v>
      </c>
      <c r="U25" s="27">
        <v>10</v>
      </c>
      <c r="V25" s="27">
        <v>20</v>
      </c>
      <c r="W25" s="37">
        <v>-3.5E-4</v>
      </c>
      <c r="X25" s="27">
        <v>6</v>
      </c>
      <c r="Y25" s="38">
        <v>4.15E-4</v>
      </c>
      <c r="Z25" s="27" t="s">
        <v>65</v>
      </c>
    </row>
    <row r="26" spans="2:26" x14ac:dyDescent="0.3">
      <c r="B26" s="27" t="s">
        <v>131</v>
      </c>
      <c r="C26" s="27">
        <v>204</v>
      </c>
      <c r="D26" s="27" t="s">
        <v>128</v>
      </c>
      <c r="E26" s="27" t="s">
        <v>106</v>
      </c>
      <c r="F26" s="27" t="s">
        <v>154</v>
      </c>
      <c r="G26" s="27" t="s">
        <v>63</v>
      </c>
      <c r="H26" s="27">
        <v>60</v>
      </c>
      <c r="I26" s="27">
        <v>17</v>
      </c>
      <c r="J26" s="37">
        <v>-1.9100000000000001E-4</v>
      </c>
      <c r="K26" s="27">
        <v>3</v>
      </c>
      <c r="L26" s="38">
        <v>-1.6200000000000001E-4</v>
      </c>
      <c r="M26" s="27" t="s">
        <v>65</v>
      </c>
      <c r="O26" s="27" t="s">
        <v>131</v>
      </c>
      <c r="P26" s="27">
        <v>204</v>
      </c>
      <c r="Q26" s="27" t="s">
        <v>128</v>
      </c>
      <c r="R26" s="27" t="s">
        <v>378</v>
      </c>
      <c r="S26" s="27" t="s">
        <v>154</v>
      </c>
      <c r="T26" s="27" t="s">
        <v>63</v>
      </c>
      <c r="U26" s="27">
        <v>10</v>
      </c>
      <c r="V26" s="27">
        <v>17</v>
      </c>
      <c r="W26" s="37">
        <v>-1.8200000000000001E-4</v>
      </c>
      <c r="X26" s="27">
        <v>3</v>
      </c>
      <c r="Y26" s="38">
        <v>-1.54E-4</v>
      </c>
      <c r="Z26" s="27" t="s">
        <v>65</v>
      </c>
    </row>
    <row r="27" spans="2:26" x14ac:dyDescent="0.3">
      <c r="B27" s="27" t="s">
        <v>131</v>
      </c>
      <c r="C27" s="27">
        <v>204</v>
      </c>
      <c r="D27" s="27" t="s">
        <v>128</v>
      </c>
      <c r="E27" s="27" t="s">
        <v>106</v>
      </c>
      <c r="F27" s="27" t="s">
        <v>155</v>
      </c>
      <c r="G27" s="27" t="s">
        <v>64</v>
      </c>
      <c r="H27" s="27">
        <v>60</v>
      </c>
      <c r="I27" s="27">
        <v>20</v>
      </c>
      <c r="J27" s="37">
        <v>-5.4500000000000002E-4</v>
      </c>
      <c r="K27" s="27">
        <v>3</v>
      </c>
      <c r="L27" s="38">
        <v>1.4920000000000001E-3</v>
      </c>
      <c r="M27" s="27" t="s">
        <v>65</v>
      </c>
      <c r="O27" s="27" t="s">
        <v>131</v>
      </c>
      <c r="P27" s="27">
        <v>204</v>
      </c>
      <c r="Q27" s="27" t="s">
        <v>128</v>
      </c>
      <c r="R27" s="27" t="s">
        <v>378</v>
      </c>
      <c r="S27" s="27" t="s">
        <v>155</v>
      </c>
      <c r="T27" s="27" t="s">
        <v>64</v>
      </c>
      <c r="U27" s="27">
        <v>10</v>
      </c>
      <c r="V27" s="27">
        <v>20</v>
      </c>
      <c r="W27" s="37">
        <v>-5.2999999999999998E-4</v>
      </c>
      <c r="X27" s="27">
        <v>3</v>
      </c>
      <c r="Y27" s="38">
        <v>1.39E-3</v>
      </c>
      <c r="Z27" s="27" t="s">
        <v>65</v>
      </c>
    </row>
    <row r="28" spans="2:26" x14ac:dyDescent="0.3">
      <c r="B28" s="27" t="s">
        <v>131</v>
      </c>
      <c r="C28" s="27">
        <v>205</v>
      </c>
      <c r="D28" s="27" t="s">
        <v>128</v>
      </c>
      <c r="E28" s="27" t="s">
        <v>106</v>
      </c>
      <c r="F28" s="27" t="s">
        <v>156</v>
      </c>
      <c r="G28" s="27" t="s">
        <v>63</v>
      </c>
      <c r="H28" s="27">
        <v>60</v>
      </c>
      <c r="I28" s="27">
        <v>20</v>
      </c>
      <c r="J28" s="37">
        <v>-2.0000000000000002E-5</v>
      </c>
      <c r="K28" s="27">
        <v>4</v>
      </c>
      <c r="L28" s="38">
        <v>-1.8E-5</v>
      </c>
      <c r="M28" s="27" t="s">
        <v>65</v>
      </c>
      <c r="O28" s="27" t="s">
        <v>131</v>
      </c>
      <c r="P28" s="27">
        <v>205</v>
      </c>
      <c r="Q28" s="27" t="s">
        <v>128</v>
      </c>
      <c r="R28" s="27" t="s">
        <v>378</v>
      </c>
      <c r="S28" s="27" t="s">
        <v>156</v>
      </c>
      <c r="T28" s="27" t="s">
        <v>63</v>
      </c>
      <c r="U28" s="27">
        <v>10</v>
      </c>
      <c r="V28" s="27">
        <v>20</v>
      </c>
      <c r="W28" s="37">
        <v>-3.4999999999999997E-5</v>
      </c>
      <c r="X28" s="27">
        <v>4</v>
      </c>
      <c r="Y28" s="38">
        <v>-3.1000000000000001E-5</v>
      </c>
      <c r="Z28" s="27" t="s">
        <v>65</v>
      </c>
    </row>
    <row r="29" spans="2:26" x14ac:dyDescent="0.3">
      <c r="B29" s="27" t="s">
        <v>131</v>
      </c>
      <c r="C29" s="27">
        <v>205</v>
      </c>
      <c r="D29" s="27" t="s">
        <v>128</v>
      </c>
      <c r="E29" s="27" t="s">
        <v>106</v>
      </c>
      <c r="F29" s="27" t="s">
        <v>157</v>
      </c>
      <c r="G29" s="27" t="s">
        <v>64</v>
      </c>
      <c r="H29" s="27">
        <v>60</v>
      </c>
      <c r="I29" s="27">
        <v>22</v>
      </c>
      <c r="J29" s="37">
        <v>-1.8000000000000001E-4</v>
      </c>
      <c r="K29" s="27">
        <v>1</v>
      </c>
      <c r="L29" s="38">
        <v>-1.4799999999999999E-4</v>
      </c>
      <c r="M29" s="27" t="s">
        <v>65</v>
      </c>
      <c r="O29" s="27" t="s">
        <v>131</v>
      </c>
      <c r="P29" s="27">
        <v>205</v>
      </c>
      <c r="Q29" s="27" t="s">
        <v>128</v>
      </c>
      <c r="R29" s="27" t="s">
        <v>378</v>
      </c>
      <c r="S29" s="27" t="s">
        <v>157</v>
      </c>
      <c r="T29" s="27" t="s">
        <v>64</v>
      </c>
      <c r="U29" s="27">
        <v>10</v>
      </c>
      <c r="V29" s="27">
        <v>22</v>
      </c>
      <c r="W29" s="37">
        <v>-1.7100000000000001E-4</v>
      </c>
      <c r="X29" s="27">
        <v>1</v>
      </c>
      <c r="Y29" s="38">
        <v>-1.4100000000000001E-4</v>
      </c>
      <c r="Z29" s="27" t="s">
        <v>65</v>
      </c>
    </row>
    <row r="30" spans="2:26" x14ac:dyDescent="0.3">
      <c r="B30" s="27" t="s">
        <v>131</v>
      </c>
      <c r="C30" s="27">
        <v>192</v>
      </c>
      <c r="D30" s="27" t="s">
        <v>129</v>
      </c>
      <c r="E30" s="27" t="s">
        <v>106</v>
      </c>
      <c r="F30" s="27" t="s">
        <v>158</v>
      </c>
      <c r="G30" s="27" t="s">
        <v>63</v>
      </c>
      <c r="H30" s="27">
        <v>60</v>
      </c>
      <c r="I30" s="27">
        <v>20</v>
      </c>
      <c r="J30" s="37">
        <v>-1.65E-4</v>
      </c>
      <c r="K30" s="27">
        <v>1</v>
      </c>
      <c r="L30" s="38">
        <v>-1.65E-4</v>
      </c>
      <c r="M30" s="27" t="s">
        <v>65</v>
      </c>
      <c r="O30" s="27" t="s">
        <v>131</v>
      </c>
      <c r="P30" s="27">
        <v>192</v>
      </c>
      <c r="Q30" s="27" t="s">
        <v>129</v>
      </c>
      <c r="R30" s="27" t="s">
        <v>378</v>
      </c>
      <c r="S30" s="27" t="s">
        <v>158</v>
      </c>
      <c r="T30" s="27" t="s">
        <v>63</v>
      </c>
      <c r="U30" s="27">
        <v>10</v>
      </c>
      <c r="V30" s="27">
        <v>20</v>
      </c>
      <c r="W30" s="37">
        <v>-1.6899999999999999E-4</v>
      </c>
      <c r="X30" s="27">
        <v>1</v>
      </c>
      <c r="Y30" s="38">
        <v>-1.6899999999999999E-4</v>
      </c>
      <c r="Z30" s="27" t="s">
        <v>65</v>
      </c>
    </row>
    <row r="31" spans="2:26" x14ac:dyDescent="0.3">
      <c r="B31" s="27" t="s">
        <v>131</v>
      </c>
      <c r="C31" s="27">
        <v>192</v>
      </c>
      <c r="D31" s="27" t="s">
        <v>129</v>
      </c>
      <c r="E31" s="27" t="s">
        <v>106</v>
      </c>
      <c r="F31" s="27" t="s">
        <v>159</v>
      </c>
      <c r="G31" s="27" t="s">
        <v>64</v>
      </c>
      <c r="H31" s="27">
        <v>60</v>
      </c>
      <c r="I31" s="27">
        <v>22</v>
      </c>
      <c r="J31" s="37">
        <v>-4.0900000000000002E-4</v>
      </c>
      <c r="K31" s="27">
        <v>12</v>
      </c>
      <c r="L31" s="38">
        <v>5.3899999999999998E-4</v>
      </c>
      <c r="M31" s="27" t="s">
        <v>65</v>
      </c>
      <c r="O31" s="27" t="s">
        <v>131</v>
      </c>
      <c r="P31" s="27">
        <v>192</v>
      </c>
      <c r="Q31" s="27" t="s">
        <v>129</v>
      </c>
      <c r="R31" s="27" t="s">
        <v>378</v>
      </c>
      <c r="S31" s="27" t="s">
        <v>159</v>
      </c>
      <c r="T31" s="27" t="s">
        <v>64</v>
      </c>
      <c r="U31" s="27">
        <v>10</v>
      </c>
      <c r="V31" s="27">
        <v>22</v>
      </c>
      <c r="W31" s="37">
        <v>-3.88E-4</v>
      </c>
      <c r="X31" s="27">
        <v>12</v>
      </c>
      <c r="Y31" s="38">
        <v>4.9600000000000002E-4</v>
      </c>
      <c r="Z31" s="27" t="s">
        <v>65</v>
      </c>
    </row>
    <row r="32" spans="2:26" x14ac:dyDescent="0.3">
      <c r="B32" s="27" t="s">
        <v>131</v>
      </c>
      <c r="C32" s="27">
        <v>207</v>
      </c>
      <c r="D32" s="27" t="s">
        <v>128</v>
      </c>
      <c r="E32" s="27" t="s">
        <v>106</v>
      </c>
      <c r="F32" s="27" t="s">
        <v>160</v>
      </c>
      <c r="G32" s="27" t="s">
        <v>63</v>
      </c>
      <c r="H32" s="27">
        <v>60</v>
      </c>
      <c r="I32" s="27">
        <v>17</v>
      </c>
      <c r="J32" s="37">
        <v>-4.0200000000000001E-4</v>
      </c>
      <c r="K32" s="27">
        <v>4</v>
      </c>
      <c r="L32" s="38">
        <v>4.3199999999999998E-4</v>
      </c>
      <c r="M32" s="27" t="s">
        <v>65</v>
      </c>
      <c r="O32" s="27" t="s">
        <v>131</v>
      </c>
      <c r="P32" s="27">
        <v>207</v>
      </c>
      <c r="Q32" s="27" t="s">
        <v>128</v>
      </c>
      <c r="R32" s="27" t="s">
        <v>378</v>
      </c>
      <c r="S32" s="27" t="s">
        <v>160</v>
      </c>
      <c r="T32" s="27" t="s">
        <v>63</v>
      </c>
      <c r="U32" s="27">
        <v>10</v>
      </c>
      <c r="V32" s="27">
        <v>17</v>
      </c>
      <c r="W32" s="37">
        <v>-3.7500000000000001E-4</v>
      </c>
      <c r="X32" s="27">
        <v>4</v>
      </c>
      <c r="Y32" s="38">
        <v>3.79E-4</v>
      </c>
      <c r="Z32" s="27" t="s">
        <v>65</v>
      </c>
    </row>
    <row r="33" spans="2:26" x14ac:dyDescent="0.3">
      <c r="B33" s="27" t="s">
        <v>131</v>
      </c>
      <c r="C33" s="27">
        <v>207</v>
      </c>
      <c r="D33" s="27" t="s">
        <v>128</v>
      </c>
      <c r="E33" s="27" t="s">
        <v>106</v>
      </c>
      <c r="F33" s="27" t="s">
        <v>161</v>
      </c>
      <c r="G33" s="27" t="s">
        <v>64</v>
      </c>
      <c r="H33" s="27">
        <v>60</v>
      </c>
      <c r="I33" s="27">
        <v>20</v>
      </c>
      <c r="J33" s="37">
        <v>-5.7899999999999998E-4</v>
      </c>
      <c r="K33" s="27">
        <v>3</v>
      </c>
      <c r="L33" s="38">
        <v>1.488E-3</v>
      </c>
      <c r="M33" s="27" t="s">
        <v>65</v>
      </c>
      <c r="O33" s="27" t="s">
        <v>131</v>
      </c>
      <c r="P33" s="27">
        <v>207</v>
      </c>
      <c r="Q33" s="27" t="s">
        <v>128</v>
      </c>
      <c r="R33" s="27" t="s">
        <v>378</v>
      </c>
      <c r="S33" s="27" t="s">
        <v>161</v>
      </c>
      <c r="T33" s="27" t="s">
        <v>64</v>
      </c>
      <c r="U33" s="27">
        <v>10</v>
      </c>
      <c r="V33" s="27">
        <v>20</v>
      </c>
      <c r="W33" s="37">
        <v>-5.5900000000000004E-4</v>
      </c>
      <c r="X33" s="27">
        <v>3</v>
      </c>
      <c r="Y33" s="38">
        <v>1.3450000000000001E-3</v>
      </c>
      <c r="Z33" s="27" t="s">
        <v>65</v>
      </c>
    </row>
    <row r="34" spans="2:26" x14ac:dyDescent="0.3">
      <c r="B34" s="27" t="s">
        <v>131</v>
      </c>
      <c r="C34" s="27">
        <v>208</v>
      </c>
      <c r="D34" s="27" t="s">
        <v>128</v>
      </c>
      <c r="E34" s="27" t="s">
        <v>106</v>
      </c>
      <c r="F34" s="27" t="s">
        <v>162</v>
      </c>
      <c r="G34" s="27" t="s">
        <v>63</v>
      </c>
      <c r="H34" s="27">
        <v>60</v>
      </c>
      <c r="I34" s="27">
        <v>15</v>
      </c>
      <c r="J34" s="37">
        <v>-4.3800000000000002E-4</v>
      </c>
      <c r="K34" s="27">
        <v>1</v>
      </c>
      <c r="L34" s="38">
        <v>5.2300000000000003E-4</v>
      </c>
      <c r="M34" s="27" t="s">
        <v>65</v>
      </c>
      <c r="O34" s="27" t="s">
        <v>131</v>
      </c>
      <c r="P34" s="27">
        <v>208</v>
      </c>
      <c r="Q34" s="27" t="s">
        <v>128</v>
      </c>
      <c r="R34" s="27" t="s">
        <v>378</v>
      </c>
      <c r="S34" s="27" t="s">
        <v>162</v>
      </c>
      <c r="T34" s="27" t="s">
        <v>63</v>
      </c>
      <c r="U34" s="27">
        <v>10</v>
      </c>
      <c r="V34" s="27">
        <v>15</v>
      </c>
      <c r="W34" s="37">
        <v>-4.1100000000000002E-4</v>
      </c>
      <c r="X34" s="27">
        <v>1</v>
      </c>
      <c r="Y34" s="38">
        <v>4.7100000000000001E-4</v>
      </c>
      <c r="Z34" s="27" t="s">
        <v>65</v>
      </c>
    </row>
    <row r="35" spans="2:26" x14ac:dyDescent="0.3">
      <c r="B35" s="27" t="s">
        <v>131</v>
      </c>
      <c r="C35" s="27">
        <v>208</v>
      </c>
      <c r="D35" s="27" t="s">
        <v>128</v>
      </c>
      <c r="E35" s="27" t="s">
        <v>106</v>
      </c>
      <c r="F35" s="27" t="s">
        <v>163</v>
      </c>
      <c r="G35" s="27" t="s">
        <v>64</v>
      </c>
      <c r="H35" s="27">
        <v>60</v>
      </c>
      <c r="I35" s="27">
        <v>22</v>
      </c>
      <c r="J35" s="37">
        <v>-6.0300000000000002E-4</v>
      </c>
      <c r="K35" s="27">
        <v>6</v>
      </c>
      <c r="L35" s="38">
        <v>1.619E-3</v>
      </c>
      <c r="M35" s="27" t="s">
        <v>65</v>
      </c>
      <c r="O35" s="27" t="s">
        <v>131</v>
      </c>
      <c r="P35" s="27">
        <v>208</v>
      </c>
      <c r="Q35" s="27" t="s">
        <v>128</v>
      </c>
      <c r="R35" s="27" t="s">
        <v>378</v>
      </c>
      <c r="S35" s="27" t="s">
        <v>163</v>
      </c>
      <c r="T35" s="27" t="s">
        <v>64</v>
      </c>
      <c r="U35" s="27">
        <v>10</v>
      </c>
      <c r="V35" s="27">
        <v>22</v>
      </c>
      <c r="W35" s="37">
        <v>-5.8500000000000002E-4</v>
      </c>
      <c r="X35" s="27">
        <v>6</v>
      </c>
      <c r="Y35" s="38">
        <v>1.531E-3</v>
      </c>
      <c r="Z35" s="27" t="s">
        <v>65</v>
      </c>
    </row>
    <row r="36" spans="2:26" x14ac:dyDescent="0.3">
      <c r="B36" s="27" t="s">
        <v>131</v>
      </c>
      <c r="C36" s="27">
        <v>194</v>
      </c>
      <c r="D36" s="27" t="s">
        <v>129</v>
      </c>
      <c r="E36" s="27" t="s">
        <v>106</v>
      </c>
      <c r="F36" s="27" t="s">
        <v>164</v>
      </c>
      <c r="G36" s="27" t="s">
        <v>63</v>
      </c>
      <c r="H36" s="27">
        <v>60</v>
      </c>
      <c r="I36" s="27">
        <v>20</v>
      </c>
      <c r="J36" s="37">
        <v>-1.83E-4</v>
      </c>
      <c r="K36" s="27">
        <v>7</v>
      </c>
      <c r="L36" s="38">
        <v>-1.8200000000000001E-4</v>
      </c>
      <c r="M36" s="27" t="s">
        <v>65</v>
      </c>
      <c r="O36" s="27" t="s">
        <v>131</v>
      </c>
      <c r="P36" s="27">
        <v>194</v>
      </c>
      <c r="Q36" s="27" t="s">
        <v>129</v>
      </c>
      <c r="R36" s="27" t="s">
        <v>378</v>
      </c>
      <c r="S36" s="27" t="s">
        <v>164</v>
      </c>
      <c r="T36" s="27" t="s">
        <v>63</v>
      </c>
      <c r="U36" s="27">
        <v>10</v>
      </c>
      <c r="V36" s="27">
        <v>20</v>
      </c>
      <c r="W36" s="37">
        <v>-1.8799999999999999E-4</v>
      </c>
      <c r="X36" s="27">
        <v>7</v>
      </c>
      <c r="Y36" s="38">
        <v>-1.8699999999999999E-4</v>
      </c>
      <c r="Z36" s="27" t="s">
        <v>65</v>
      </c>
    </row>
    <row r="37" spans="2:26" x14ac:dyDescent="0.3">
      <c r="B37" s="27" t="s">
        <v>131</v>
      </c>
      <c r="C37" s="27">
        <v>194</v>
      </c>
      <c r="D37" s="27" t="s">
        <v>129</v>
      </c>
      <c r="E37" s="27" t="s">
        <v>106</v>
      </c>
      <c r="F37" s="27" t="s">
        <v>165</v>
      </c>
      <c r="G37" s="27" t="s">
        <v>64</v>
      </c>
      <c r="H37" s="27">
        <v>60</v>
      </c>
      <c r="I37" s="27">
        <v>22</v>
      </c>
      <c r="J37" s="37">
        <v>-3.68E-4</v>
      </c>
      <c r="K37" s="27">
        <v>12</v>
      </c>
      <c r="L37" s="38">
        <v>4.4099999999999999E-4</v>
      </c>
      <c r="M37" s="27" t="s">
        <v>65</v>
      </c>
      <c r="O37" s="27" t="s">
        <v>131</v>
      </c>
      <c r="P37" s="27">
        <v>194</v>
      </c>
      <c r="Q37" s="27" t="s">
        <v>129</v>
      </c>
      <c r="R37" s="27" t="s">
        <v>378</v>
      </c>
      <c r="S37" s="27" t="s">
        <v>165</v>
      </c>
      <c r="T37" s="27" t="s">
        <v>64</v>
      </c>
      <c r="U37" s="27">
        <v>10</v>
      </c>
      <c r="V37" s="27">
        <v>22</v>
      </c>
      <c r="W37" s="37">
        <v>-3.5E-4</v>
      </c>
      <c r="X37" s="27">
        <v>12</v>
      </c>
      <c r="Y37" s="38">
        <v>4.0200000000000001E-4</v>
      </c>
      <c r="Z37" s="27" t="s">
        <v>65</v>
      </c>
    </row>
    <row r="38" spans="2:26" x14ac:dyDescent="0.3">
      <c r="B38" s="27" t="s">
        <v>131</v>
      </c>
      <c r="C38" s="27">
        <v>203</v>
      </c>
      <c r="D38" s="27" t="s">
        <v>128</v>
      </c>
      <c r="E38" s="27" t="s">
        <v>106</v>
      </c>
      <c r="F38" s="27" t="s">
        <v>166</v>
      </c>
      <c r="G38" s="27" t="s">
        <v>63</v>
      </c>
      <c r="H38" s="27">
        <v>60</v>
      </c>
      <c r="I38" s="27">
        <v>15</v>
      </c>
      <c r="J38" s="37">
        <v>-1.8599999999999999E-4</v>
      </c>
      <c r="K38" s="27">
        <v>6</v>
      </c>
      <c r="L38" s="38">
        <v>-1.5699999999999999E-4</v>
      </c>
      <c r="M38" s="27" t="s">
        <v>65</v>
      </c>
      <c r="O38" s="27" t="s">
        <v>131</v>
      </c>
      <c r="P38" s="27">
        <v>203</v>
      </c>
      <c r="Q38" s="27" t="s">
        <v>128</v>
      </c>
      <c r="R38" s="27" t="s">
        <v>378</v>
      </c>
      <c r="S38" s="27" t="s">
        <v>166</v>
      </c>
      <c r="T38" s="27" t="s">
        <v>63</v>
      </c>
      <c r="U38" s="27">
        <v>10</v>
      </c>
      <c r="V38" s="27">
        <v>15</v>
      </c>
      <c r="W38" s="37">
        <v>-1.7899999999999999E-4</v>
      </c>
      <c r="X38" s="27">
        <v>6</v>
      </c>
      <c r="Y38" s="38">
        <v>-1.5200000000000001E-4</v>
      </c>
      <c r="Z38" s="27" t="s">
        <v>65</v>
      </c>
    </row>
    <row r="39" spans="2:26" x14ac:dyDescent="0.3">
      <c r="B39" s="27" t="s">
        <v>131</v>
      </c>
      <c r="C39" s="27">
        <v>203</v>
      </c>
      <c r="D39" s="27" t="s">
        <v>128</v>
      </c>
      <c r="E39" s="27" t="s">
        <v>106</v>
      </c>
      <c r="F39" s="27" t="s">
        <v>167</v>
      </c>
      <c r="G39" s="27" t="s">
        <v>64</v>
      </c>
      <c r="H39" s="27">
        <v>60</v>
      </c>
      <c r="I39" s="27">
        <v>22</v>
      </c>
      <c r="J39" s="37">
        <v>-5.6700000000000001E-4</v>
      </c>
      <c r="K39" s="27">
        <v>6</v>
      </c>
      <c r="L39" s="38">
        <v>1.5319999999999999E-3</v>
      </c>
      <c r="M39" s="27" t="s">
        <v>65</v>
      </c>
      <c r="O39" s="27" t="s">
        <v>131</v>
      </c>
      <c r="P39" s="27">
        <v>203</v>
      </c>
      <c r="Q39" s="27" t="s">
        <v>128</v>
      </c>
      <c r="R39" s="27" t="s">
        <v>378</v>
      </c>
      <c r="S39" s="27" t="s">
        <v>167</v>
      </c>
      <c r="T39" s="27" t="s">
        <v>64</v>
      </c>
      <c r="U39" s="27">
        <v>10</v>
      </c>
      <c r="V39" s="27">
        <v>22</v>
      </c>
      <c r="W39" s="37">
        <v>-5.5099999999999995E-4</v>
      </c>
      <c r="X39" s="27">
        <v>6</v>
      </c>
      <c r="Y39" s="38">
        <v>1.4419999999999999E-3</v>
      </c>
      <c r="Z39" s="27" t="s">
        <v>65</v>
      </c>
    </row>
    <row r="40" spans="2:26" x14ac:dyDescent="0.3">
      <c r="B40" s="27" t="s">
        <v>131</v>
      </c>
      <c r="C40" s="27">
        <v>187</v>
      </c>
      <c r="D40" s="27" t="s">
        <v>127</v>
      </c>
      <c r="E40" s="27" t="s">
        <v>106</v>
      </c>
      <c r="F40" s="27" t="s">
        <v>168</v>
      </c>
      <c r="G40" s="27" t="s">
        <v>63</v>
      </c>
      <c r="H40" s="27">
        <v>60</v>
      </c>
      <c r="I40" s="27">
        <v>11</v>
      </c>
      <c r="J40" s="37">
        <v>-2.5799999999999998E-4</v>
      </c>
      <c r="K40" s="27">
        <v>4</v>
      </c>
      <c r="L40" s="38">
        <v>2.6499999999999999E-4</v>
      </c>
      <c r="M40" s="27" t="s">
        <v>65</v>
      </c>
      <c r="O40" s="27" t="s">
        <v>131</v>
      </c>
      <c r="P40" s="27">
        <v>187</v>
      </c>
      <c r="Q40" s="27" t="s">
        <v>127</v>
      </c>
      <c r="R40" s="27" t="s">
        <v>378</v>
      </c>
      <c r="S40" s="27" t="s">
        <v>168</v>
      </c>
      <c r="T40" s="27" t="s">
        <v>63</v>
      </c>
      <c r="U40" s="27">
        <v>10</v>
      </c>
      <c r="V40" s="27">
        <v>11</v>
      </c>
      <c r="W40" s="37">
        <v>-2.4499999999999999E-4</v>
      </c>
      <c r="X40" s="27">
        <v>4</v>
      </c>
      <c r="Y40" s="38">
        <v>2.52E-4</v>
      </c>
      <c r="Z40" s="27" t="s">
        <v>65</v>
      </c>
    </row>
    <row r="41" spans="2:26" x14ac:dyDescent="0.3">
      <c r="B41" s="27" t="s">
        <v>131</v>
      </c>
      <c r="C41" s="27">
        <v>187</v>
      </c>
      <c r="D41" s="27" t="s">
        <v>127</v>
      </c>
      <c r="E41" s="27" t="s">
        <v>106</v>
      </c>
      <c r="F41" s="27" t="s">
        <v>169</v>
      </c>
      <c r="G41" s="27" t="s">
        <v>64</v>
      </c>
      <c r="H41" s="27">
        <v>60</v>
      </c>
      <c r="I41" s="27">
        <v>14</v>
      </c>
      <c r="J41" s="37">
        <v>-5.1199999999999998E-4</v>
      </c>
      <c r="K41" s="27">
        <v>3</v>
      </c>
      <c r="L41" s="38">
        <v>5.9500000000000004E-4</v>
      </c>
      <c r="M41" s="27" t="s">
        <v>65</v>
      </c>
      <c r="O41" s="27" t="s">
        <v>131</v>
      </c>
      <c r="P41" s="27">
        <v>187</v>
      </c>
      <c r="Q41" s="27" t="s">
        <v>127</v>
      </c>
      <c r="R41" s="27" t="s">
        <v>378</v>
      </c>
      <c r="S41" s="27" t="s">
        <v>169</v>
      </c>
      <c r="T41" s="27" t="s">
        <v>64</v>
      </c>
      <c r="U41" s="27">
        <v>10</v>
      </c>
      <c r="V41" s="27">
        <v>14</v>
      </c>
      <c r="W41" s="37">
        <v>-4.8299999999999998E-4</v>
      </c>
      <c r="X41" s="27">
        <v>3</v>
      </c>
      <c r="Y41" s="38">
        <v>5.31E-4</v>
      </c>
      <c r="Z41" s="27" t="s">
        <v>65</v>
      </c>
    </row>
    <row r="42" spans="2:26" x14ac:dyDescent="0.3">
      <c r="B42" s="27" t="s">
        <v>131</v>
      </c>
      <c r="C42" s="27">
        <v>199</v>
      </c>
      <c r="D42" s="27" t="s">
        <v>128</v>
      </c>
      <c r="E42" s="27" t="s">
        <v>106</v>
      </c>
      <c r="F42" s="27" t="s">
        <v>170</v>
      </c>
      <c r="G42" s="27" t="s">
        <v>63</v>
      </c>
      <c r="H42" s="27">
        <v>60</v>
      </c>
      <c r="I42" s="27">
        <v>17</v>
      </c>
      <c r="J42" s="37">
        <v>-3.7399999999999998E-4</v>
      </c>
      <c r="K42" s="27">
        <v>4</v>
      </c>
      <c r="L42" s="38">
        <v>3.5199999999999999E-4</v>
      </c>
      <c r="M42" s="27" t="s">
        <v>65</v>
      </c>
      <c r="O42" s="27" t="s">
        <v>131</v>
      </c>
      <c r="P42" s="27">
        <v>199</v>
      </c>
      <c r="Q42" s="27" t="s">
        <v>128</v>
      </c>
      <c r="R42" s="27" t="s">
        <v>378</v>
      </c>
      <c r="S42" s="27" t="s">
        <v>170</v>
      </c>
      <c r="T42" s="27" t="s">
        <v>63</v>
      </c>
      <c r="U42" s="27">
        <v>10</v>
      </c>
      <c r="V42" s="27">
        <v>17</v>
      </c>
      <c r="W42" s="37">
        <v>-3.5100000000000002E-4</v>
      </c>
      <c r="X42" s="27">
        <v>4</v>
      </c>
      <c r="Y42" s="38">
        <v>3.19E-4</v>
      </c>
      <c r="Z42" s="27" t="s">
        <v>65</v>
      </c>
    </row>
    <row r="43" spans="2:26" x14ac:dyDescent="0.3">
      <c r="B43" s="27" t="s">
        <v>131</v>
      </c>
      <c r="C43" s="27">
        <v>199</v>
      </c>
      <c r="D43" s="27" t="s">
        <v>128</v>
      </c>
      <c r="E43" s="27" t="s">
        <v>106</v>
      </c>
      <c r="F43" s="27" t="s">
        <v>171</v>
      </c>
      <c r="G43" s="27" t="s">
        <v>64</v>
      </c>
      <c r="H43" s="27">
        <v>60</v>
      </c>
      <c r="I43" s="27">
        <v>20</v>
      </c>
      <c r="J43" s="37">
        <v>-7.2499999999999995E-4</v>
      </c>
      <c r="K43" s="27">
        <v>3</v>
      </c>
      <c r="L43" s="38">
        <v>1.323E-3</v>
      </c>
      <c r="M43" s="27" t="s">
        <v>65</v>
      </c>
      <c r="O43" s="27" t="s">
        <v>131</v>
      </c>
      <c r="P43" s="27">
        <v>199</v>
      </c>
      <c r="Q43" s="27" t="s">
        <v>128</v>
      </c>
      <c r="R43" s="27" t="s">
        <v>378</v>
      </c>
      <c r="S43" s="27" t="s">
        <v>171</v>
      </c>
      <c r="T43" s="27" t="s">
        <v>64</v>
      </c>
      <c r="U43" s="27">
        <v>10</v>
      </c>
      <c r="V43" s="27">
        <v>20</v>
      </c>
      <c r="W43" s="37">
        <v>-6.9200000000000002E-4</v>
      </c>
      <c r="X43" s="27">
        <v>3</v>
      </c>
      <c r="Y43" s="38">
        <v>1.168E-3</v>
      </c>
      <c r="Z43" s="27" t="s">
        <v>65</v>
      </c>
    </row>
    <row r="44" spans="2:26" x14ac:dyDescent="0.3">
      <c r="B44" s="27" t="s">
        <v>131</v>
      </c>
      <c r="C44" s="27">
        <v>195</v>
      </c>
      <c r="D44" s="27" t="s">
        <v>129</v>
      </c>
      <c r="E44" s="27" t="s">
        <v>106</v>
      </c>
      <c r="F44" s="27" t="s">
        <v>172</v>
      </c>
      <c r="G44" s="27" t="s">
        <v>63</v>
      </c>
      <c r="H44" s="27">
        <v>60</v>
      </c>
      <c r="I44" s="27">
        <v>22</v>
      </c>
      <c r="J44" s="37">
        <v>-4.3600000000000003E-4</v>
      </c>
      <c r="K44" s="27">
        <v>12</v>
      </c>
      <c r="L44" s="38">
        <v>4.5600000000000003E-4</v>
      </c>
      <c r="M44" s="27" t="s">
        <v>65</v>
      </c>
      <c r="O44" s="27" t="s">
        <v>131</v>
      </c>
      <c r="P44" s="27">
        <v>195</v>
      </c>
      <c r="Q44" s="27" t="s">
        <v>129</v>
      </c>
      <c r="R44" s="27" t="s">
        <v>378</v>
      </c>
      <c r="S44" s="27" t="s">
        <v>172</v>
      </c>
      <c r="T44" s="27" t="s">
        <v>63</v>
      </c>
      <c r="U44" s="27">
        <v>10</v>
      </c>
      <c r="V44" s="27">
        <v>22</v>
      </c>
      <c r="W44" s="37">
        <v>-4.4299999999999998E-4</v>
      </c>
      <c r="X44" s="27">
        <v>12</v>
      </c>
      <c r="Y44" s="38">
        <v>4.6700000000000002E-4</v>
      </c>
      <c r="Z44" s="27" t="s">
        <v>65</v>
      </c>
    </row>
    <row r="45" spans="2:26" x14ac:dyDescent="0.3">
      <c r="B45" s="27" t="s">
        <v>131</v>
      </c>
      <c r="C45" s="27">
        <v>195</v>
      </c>
      <c r="D45" s="27" t="s">
        <v>129</v>
      </c>
      <c r="E45" s="27" t="s">
        <v>106</v>
      </c>
      <c r="F45" s="27" t="s">
        <v>173</v>
      </c>
      <c r="G45" s="27" t="s">
        <v>64</v>
      </c>
      <c r="H45" s="27">
        <v>60</v>
      </c>
      <c r="I45" s="27">
        <v>20</v>
      </c>
      <c r="J45" s="37">
        <v>-5.8399999999999999E-4</v>
      </c>
      <c r="K45" s="27">
        <v>6</v>
      </c>
      <c r="L45" s="38">
        <v>7.4100000000000001E-4</v>
      </c>
      <c r="M45" s="27" t="s">
        <v>65</v>
      </c>
      <c r="O45" s="27" t="s">
        <v>131</v>
      </c>
      <c r="P45" s="27">
        <v>195</v>
      </c>
      <c r="Q45" s="27" t="s">
        <v>129</v>
      </c>
      <c r="R45" s="27" t="s">
        <v>378</v>
      </c>
      <c r="S45" s="27" t="s">
        <v>173</v>
      </c>
      <c r="T45" s="27" t="s">
        <v>64</v>
      </c>
      <c r="U45" s="27">
        <v>10</v>
      </c>
      <c r="V45" s="27">
        <v>20</v>
      </c>
      <c r="W45" s="37">
        <v>-5.6300000000000002E-4</v>
      </c>
      <c r="X45" s="27">
        <v>6</v>
      </c>
      <c r="Y45" s="38">
        <v>6.9099999999999999E-4</v>
      </c>
      <c r="Z45" s="27" t="s">
        <v>65</v>
      </c>
    </row>
    <row r="46" spans="2:26" x14ac:dyDescent="0.3">
      <c r="B46" s="27" t="s">
        <v>131</v>
      </c>
      <c r="C46" s="27">
        <v>196</v>
      </c>
      <c r="D46" s="27" t="s">
        <v>129</v>
      </c>
      <c r="E46" s="27" t="s">
        <v>106</v>
      </c>
      <c r="F46" s="27" t="s">
        <v>174</v>
      </c>
      <c r="G46" s="27" t="s">
        <v>63</v>
      </c>
      <c r="H46" s="27">
        <v>60</v>
      </c>
      <c r="I46" s="27">
        <v>22</v>
      </c>
      <c r="J46" s="37">
        <v>-4.4999999999999999E-4</v>
      </c>
      <c r="K46" s="27">
        <v>12</v>
      </c>
      <c r="L46" s="38">
        <v>4.73E-4</v>
      </c>
      <c r="M46" s="27" t="s">
        <v>65</v>
      </c>
      <c r="O46" s="27" t="s">
        <v>131</v>
      </c>
      <c r="P46" s="27">
        <v>196</v>
      </c>
      <c r="Q46" s="27" t="s">
        <v>129</v>
      </c>
      <c r="R46" s="27" t="s">
        <v>378</v>
      </c>
      <c r="S46" s="27" t="s">
        <v>174</v>
      </c>
      <c r="T46" s="27" t="s">
        <v>63</v>
      </c>
      <c r="U46" s="27">
        <v>10</v>
      </c>
      <c r="V46" s="27">
        <v>22</v>
      </c>
      <c r="W46" s="37">
        <v>-4.64E-4</v>
      </c>
      <c r="X46" s="27">
        <v>12</v>
      </c>
      <c r="Y46" s="38">
        <v>4.95E-4</v>
      </c>
      <c r="Z46" s="27" t="s">
        <v>65</v>
      </c>
    </row>
    <row r="47" spans="2:26" x14ac:dyDescent="0.3">
      <c r="B47" s="27" t="s">
        <v>131</v>
      </c>
      <c r="C47" s="27">
        <v>196</v>
      </c>
      <c r="D47" s="27" t="s">
        <v>129</v>
      </c>
      <c r="E47" s="27" t="s">
        <v>106</v>
      </c>
      <c r="F47" s="27" t="s">
        <v>175</v>
      </c>
      <c r="G47" s="27" t="s">
        <v>64</v>
      </c>
      <c r="H47" s="27">
        <v>60</v>
      </c>
      <c r="I47" s="27">
        <v>20</v>
      </c>
      <c r="J47" s="37">
        <v>-5.5699999999999999E-4</v>
      </c>
      <c r="K47" s="27">
        <v>6</v>
      </c>
      <c r="L47" s="38">
        <v>6.7900000000000002E-4</v>
      </c>
      <c r="M47" s="27" t="s">
        <v>65</v>
      </c>
      <c r="O47" s="27" t="s">
        <v>131</v>
      </c>
      <c r="P47" s="27">
        <v>196</v>
      </c>
      <c r="Q47" s="27" t="s">
        <v>129</v>
      </c>
      <c r="R47" s="27" t="s">
        <v>378</v>
      </c>
      <c r="S47" s="27" t="s">
        <v>175</v>
      </c>
      <c r="T47" s="27" t="s">
        <v>64</v>
      </c>
      <c r="U47" s="27">
        <v>10</v>
      </c>
      <c r="V47" s="27">
        <v>20</v>
      </c>
      <c r="W47" s="37">
        <v>-5.3700000000000004E-4</v>
      </c>
      <c r="X47" s="27">
        <v>6</v>
      </c>
      <c r="Y47" s="38">
        <v>6.3100000000000005E-4</v>
      </c>
      <c r="Z47" s="27" t="s">
        <v>65</v>
      </c>
    </row>
    <row r="48" spans="2:26" x14ac:dyDescent="0.3">
      <c r="B48" s="27" t="s">
        <v>131</v>
      </c>
      <c r="C48" s="27">
        <v>200</v>
      </c>
      <c r="D48" s="27" t="s">
        <v>128</v>
      </c>
      <c r="E48" s="27" t="s">
        <v>106</v>
      </c>
      <c r="F48" s="27" t="s">
        <v>176</v>
      </c>
      <c r="G48" s="27" t="s">
        <v>63</v>
      </c>
      <c r="H48" s="27">
        <v>60</v>
      </c>
      <c r="I48" s="27">
        <v>17</v>
      </c>
      <c r="J48" s="37">
        <v>-2.7599999999999999E-4</v>
      </c>
      <c r="K48" s="27">
        <v>3</v>
      </c>
      <c r="L48" s="38">
        <v>-2.4699999999999999E-4</v>
      </c>
      <c r="M48" s="27" t="s">
        <v>65</v>
      </c>
      <c r="O48" s="27" t="s">
        <v>131</v>
      </c>
      <c r="P48" s="27">
        <v>200</v>
      </c>
      <c r="Q48" s="27" t="s">
        <v>128</v>
      </c>
      <c r="R48" s="27" t="s">
        <v>378</v>
      </c>
      <c r="S48" s="27" t="s">
        <v>176</v>
      </c>
      <c r="T48" s="27" t="s">
        <v>63</v>
      </c>
      <c r="U48" s="27">
        <v>10</v>
      </c>
      <c r="V48" s="27">
        <v>17</v>
      </c>
      <c r="W48" s="37">
        <v>-2.5500000000000002E-4</v>
      </c>
      <c r="X48" s="27">
        <v>3</v>
      </c>
      <c r="Y48" s="38">
        <v>-2.2900000000000001E-4</v>
      </c>
      <c r="Z48" s="27" t="s">
        <v>65</v>
      </c>
    </row>
    <row r="49" spans="2:26" x14ac:dyDescent="0.3">
      <c r="B49" s="27" t="s">
        <v>131</v>
      </c>
      <c r="C49" s="27">
        <v>200</v>
      </c>
      <c r="D49" s="27" t="s">
        <v>128</v>
      </c>
      <c r="E49" s="27" t="s">
        <v>106</v>
      </c>
      <c r="F49" s="27" t="s">
        <v>177</v>
      </c>
      <c r="G49" s="27" t="s">
        <v>64</v>
      </c>
      <c r="H49" s="27">
        <v>60</v>
      </c>
      <c r="I49" s="27">
        <v>20</v>
      </c>
      <c r="J49" s="37">
        <v>-5.4500000000000002E-4</v>
      </c>
      <c r="K49" s="27">
        <v>3</v>
      </c>
      <c r="L49" s="38">
        <v>6.8900000000000005E-4</v>
      </c>
      <c r="M49" s="27" t="s">
        <v>65</v>
      </c>
      <c r="O49" s="27" t="s">
        <v>131</v>
      </c>
      <c r="P49" s="27">
        <v>200</v>
      </c>
      <c r="Q49" s="27" t="s">
        <v>128</v>
      </c>
      <c r="R49" s="27" t="s">
        <v>378</v>
      </c>
      <c r="S49" s="27" t="s">
        <v>177</v>
      </c>
      <c r="T49" s="27" t="s">
        <v>64</v>
      </c>
      <c r="U49" s="27">
        <v>10</v>
      </c>
      <c r="V49" s="27">
        <v>20</v>
      </c>
      <c r="W49" s="37">
        <v>-5.1500000000000005E-4</v>
      </c>
      <c r="X49" s="27">
        <v>3</v>
      </c>
      <c r="Y49" s="38">
        <v>6.2399999999999999E-4</v>
      </c>
      <c r="Z49" s="27" t="s">
        <v>65</v>
      </c>
    </row>
    <row r="50" spans="2:26" x14ac:dyDescent="0.3">
      <c r="B50" s="27" t="s">
        <v>131</v>
      </c>
      <c r="C50" s="27">
        <v>188</v>
      </c>
      <c r="D50" s="27" t="s">
        <v>127</v>
      </c>
      <c r="E50" s="27" t="s">
        <v>106</v>
      </c>
      <c r="F50" s="27" t="s">
        <v>178</v>
      </c>
      <c r="G50" s="27" t="s">
        <v>63</v>
      </c>
      <c r="H50" s="27">
        <v>60</v>
      </c>
      <c r="I50" s="27">
        <v>11</v>
      </c>
      <c r="J50" s="37">
        <v>-8.52E-4</v>
      </c>
      <c r="K50" s="27">
        <v>4</v>
      </c>
      <c r="L50" s="38">
        <v>1.124E-3</v>
      </c>
      <c r="M50" s="27" t="s">
        <v>65</v>
      </c>
      <c r="O50" s="27" t="s">
        <v>131</v>
      </c>
      <c r="P50" s="27">
        <v>188</v>
      </c>
      <c r="Q50" s="27" t="s">
        <v>127</v>
      </c>
      <c r="R50" s="27" t="s">
        <v>378</v>
      </c>
      <c r="S50" s="27" t="s">
        <v>178</v>
      </c>
      <c r="T50" s="27" t="s">
        <v>63</v>
      </c>
      <c r="U50" s="27">
        <v>10</v>
      </c>
      <c r="V50" s="27">
        <v>11</v>
      </c>
      <c r="W50" s="37">
        <v>-8.1899999999999996E-4</v>
      </c>
      <c r="X50" s="27">
        <v>4</v>
      </c>
      <c r="Y50" s="38">
        <v>1.034E-3</v>
      </c>
      <c r="Z50" s="27" t="s">
        <v>65</v>
      </c>
    </row>
    <row r="51" spans="2:26" x14ac:dyDescent="0.3">
      <c r="B51" s="27" t="s">
        <v>131</v>
      </c>
      <c r="C51" s="27">
        <v>188</v>
      </c>
      <c r="D51" s="27" t="s">
        <v>127</v>
      </c>
      <c r="E51" s="27" t="s">
        <v>106</v>
      </c>
      <c r="F51" s="27" t="s">
        <v>179</v>
      </c>
      <c r="G51" s="27" t="s">
        <v>64</v>
      </c>
      <c r="H51" s="27">
        <v>60</v>
      </c>
      <c r="I51" s="27">
        <v>14</v>
      </c>
      <c r="J51" s="37">
        <v>-1.2080000000000001E-3</v>
      </c>
      <c r="K51" s="27">
        <v>3</v>
      </c>
      <c r="L51" s="38">
        <v>2.2889999999999998E-3</v>
      </c>
      <c r="M51" s="27" t="s">
        <v>65</v>
      </c>
      <c r="O51" s="27" t="s">
        <v>131</v>
      </c>
      <c r="P51" s="27">
        <v>188</v>
      </c>
      <c r="Q51" s="27" t="s">
        <v>127</v>
      </c>
      <c r="R51" s="27" t="s">
        <v>378</v>
      </c>
      <c r="S51" s="27" t="s">
        <v>179</v>
      </c>
      <c r="T51" s="27" t="s">
        <v>64</v>
      </c>
      <c r="U51" s="27">
        <v>10</v>
      </c>
      <c r="V51" s="27">
        <v>14</v>
      </c>
      <c r="W51" s="37">
        <v>-1.183E-3</v>
      </c>
      <c r="X51" s="27">
        <v>3</v>
      </c>
      <c r="Y51" s="38">
        <v>2.1900000000000001E-3</v>
      </c>
      <c r="Z51" s="27" t="s">
        <v>65</v>
      </c>
    </row>
    <row r="52" spans="2:26" x14ac:dyDescent="0.3">
      <c r="B52" s="27" t="s">
        <v>180</v>
      </c>
      <c r="C52" s="27">
        <v>251</v>
      </c>
      <c r="D52" s="27" t="s">
        <v>127</v>
      </c>
      <c r="E52" s="27" t="s">
        <v>106</v>
      </c>
      <c r="F52" s="27" t="s">
        <v>181</v>
      </c>
      <c r="G52" s="27" t="s">
        <v>63</v>
      </c>
      <c r="H52" s="27">
        <v>60</v>
      </c>
      <c r="I52" s="27">
        <v>9</v>
      </c>
      <c r="J52" s="37">
        <v>-5.8399999999999999E-4</v>
      </c>
      <c r="K52" s="27">
        <v>1</v>
      </c>
      <c r="L52" s="38">
        <v>6.29E-4</v>
      </c>
      <c r="M52" s="27" t="s">
        <v>65</v>
      </c>
      <c r="O52" s="27" t="s">
        <v>180</v>
      </c>
      <c r="P52" s="27">
        <v>251</v>
      </c>
      <c r="Q52" s="27" t="s">
        <v>127</v>
      </c>
      <c r="R52" s="27" t="s">
        <v>378</v>
      </c>
      <c r="S52" s="27" t="s">
        <v>181</v>
      </c>
      <c r="T52" s="27" t="s">
        <v>63</v>
      </c>
      <c r="U52" s="27">
        <v>10</v>
      </c>
      <c r="V52" s="27">
        <v>9</v>
      </c>
      <c r="W52" s="37">
        <v>-5.3600000000000002E-4</v>
      </c>
      <c r="X52" s="27">
        <v>1</v>
      </c>
      <c r="Y52" s="38">
        <v>5.2599999999999999E-4</v>
      </c>
      <c r="Z52" s="27" t="s">
        <v>65</v>
      </c>
    </row>
    <row r="53" spans="2:26" x14ac:dyDescent="0.3">
      <c r="B53" s="27" t="s">
        <v>180</v>
      </c>
      <c r="C53" s="27">
        <v>251</v>
      </c>
      <c r="D53" s="27" t="s">
        <v>127</v>
      </c>
      <c r="E53" s="27" t="s">
        <v>106</v>
      </c>
      <c r="F53" s="27" t="s">
        <v>182</v>
      </c>
      <c r="G53" s="27" t="s">
        <v>64</v>
      </c>
      <c r="H53" s="27">
        <v>60</v>
      </c>
      <c r="I53" s="27">
        <v>16</v>
      </c>
      <c r="J53" s="37">
        <v>-8.7799999999999998E-4</v>
      </c>
      <c r="K53" s="27">
        <v>6</v>
      </c>
      <c r="L53" s="38">
        <v>1.8730000000000001E-3</v>
      </c>
      <c r="M53" s="27" t="s">
        <v>65</v>
      </c>
      <c r="O53" s="27" t="s">
        <v>180</v>
      </c>
      <c r="P53" s="27">
        <v>251</v>
      </c>
      <c r="Q53" s="27" t="s">
        <v>127</v>
      </c>
      <c r="R53" s="27" t="s">
        <v>378</v>
      </c>
      <c r="S53" s="27" t="s">
        <v>182</v>
      </c>
      <c r="T53" s="27" t="s">
        <v>64</v>
      </c>
      <c r="U53" s="27">
        <v>10</v>
      </c>
      <c r="V53" s="27">
        <v>16</v>
      </c>
      <c r="W53" s="37">
        <v>-8.6200000000000003E-4</v>
      </c>
      <c r="X53" s="27">
        <v>6</v>
      </c>
      <c r="Y53" s="38">
        <v>1.7669999999999999E-3</v>
      </c>
      <c r="Z53" s="27" t="s">
        <v>65</v>
      </c>
    </row>
    <row r="54" spans="2:26" x14ac:dyDescent="0.3">
      <c r="B54" s="27" t="s">
        <v>180</v>
      </c>
      <c r="C54" s="27">
        <v>263</v>
      </c>
      <c r="D54" s="27" t="s">
        <v>128</v>
      </c>
      <c r="E54" s="27" t="s">
        <v>106</v>
      </c>
      <c r="F54" s="27" t="s">
        <v>183</v>
      </c>
      <c r="G54" s="27" t="s">
        <v>63</v>
      </c>
      <c r="H54" s="27">
        <v>60</v>
      </c>
      <c r="I54" s="27">
        <v>15</v>
      </c>
      <c r="J54" s="37">
        <v>-6.7900000000000002E-4</v>
      </c>
      <c r="K54" s="27">
        <v>1</v>
      </c>
      <c r="L54" s="38">
        <v>9.3700000000000001E-4</v>
      </c>
      <c r="M54" s="27" t="s">
        <v>65</v>
      </c>
      <c r="O54" s="27" t="s">
        <v>180</v>
      </c>
      <c r="P54" s="27">
        <v>263</v>
      </c>
      <c r="Q54" s="27" t="s">
        <v>128</v>
      </c>
      <c r="R54" s="27" t="s">
        <v>378</v>
      </c>
      <c r="S54" s="27" t="s">
        <v>183</v>
      </c>
      <c r="T54" s="27" t="s">
        <v>63</v>
      </c>
      <c r="U54" s="27">
        <v>10</v>
      </c>
      <c r="V54" s="27">
        <v>15</v>
      </c>
      <c r="W54" s="37">
        <v>-6.3500000000000004E-4</v>
      </c>
      <c r="X54" s="27">
        <v>1</v>
      </c>
      <c r="Y54" s="38">
        <v>7.9199999999999995E-4</v>
      </c>
      <c r="Z54" s="27" t="s">
        <v>65</v>
      </c>
    </row>
    <row r="55" spans="2:26" x14ac:dyDescent="0.3">
      <c r="B55" s="27" t="s">
        <v>180</v>
      </c>
      <c r="C55" s="27">
        <v>263</v>
      </c>
      <c r="D55" s="27" t="s">
        <v>128</v>
      </c>
      <c r="E55" s="27" t="s">
        <v>106</v>
      </c>
      <c r="F55" s="27" t="s">
        <v>184</v>
      </c>
      <c r="G55" s="27" t="s">
        <v>64</v>
      </c>
      <c r="H55" s="27">
        <v>60</v>
      </c>
      <c r="I55" s="27">
        <v>22</v>
      </c>
      <c r="J55" s="37">
        <v>-7.2000000000000005E-4</v>
      </c>
      <c r="K55" s="27">
        <v>6</v>
      </c>
      <c r="L55" s="38">
        <v>1.684E-3</v>
      </c>
      <c r="M55" s="27" t="s">
        <v>65</v>
      </c>
      <c r="O55" s="27" t="s">
        <v>180</v>
      </c>
      <c r="P55" s="27">
        <v>263</v>
      </c>
      <c r="Q55" s="27" t="s">
        <v>128</v>
      </c>
      <c r="R55" s="27" t="s">
        <v>378</v>
      </c>
      <c r="S55" s="27" t="s">
        <v>184</v>
      </c>
      <c r="T55" s="27" t="s">
        <v>64</v>
      </c>
      <c r="U55" s="27">
        <v>10</v>
      </c>
      <c r="V55" s="27">
        <v>22</v>
      </c>
      <c r="W55" s="37">
        <v>-7.0600000000000003E-4</v>
      </c>
      <c r="X55" s="27">
        <v>6</v>
      </c>
      <c r="Y55" s="38">
        <v>1.614E-3</v>
      </c>
      <c r="Z55" s="27" t="s">
        <v>65</v>
      </c>
    </row>
    <row r="56" spans="2:26" x14ac:dyDescent="0.3">
      <c r="B56" s="27" t="s">
        <v>180</v>
      </c>
      <c r="C56" s="27">
        <v>259</v>
      </c>
      <c r="D56" s="27" t="s">
        <v>129</v>
      </c>
      <c r="E56" s="27" t="s">
        <v>106</v>
      </c>
      <c r="F56" s="27" t="s">
        <v>185</v>
      </c>
      <c r="G56" s="27" t="s">
        <v>63</v>
      </c>
      <c r="H56" s="27">
        <v>60</v>
      </c>
      <c r="I56" s="27">
        <v>20</v>
      </c>
      <c r="J56" s="37">
        <v>-2.5599999999999999E-4</v>
      </c>
      <c r="K56" s="27">
        <v>7</v>
      </c>
      <c r="L56" s="38">
        <v>-2.2599999999999999E-4</v>
      </c>
      <c r="M56" s="27" t="s">
        <v>65</v>
      </c>
      <c r="O56" s="27" t="s">
        <v>180</v>
      </c>
      <c r="P56" s="27">
        <v>259</v>
      </c>
      <c r="Q56" s="27" t="s">
        <v>129</v>
      </c>
      <c r="R56" s="27" t="s">
        <v>378</v>
      </c>
      <c r="S56" s="27" t="s">
        <v>185</v>
      </c>
      <c r="T56" s="27" t="s">
        <v>63</v>
      </c>
      <c r="U56" s="27">
        <v>10</v>
      </c>
      <c r="V56" s="27">
        <v>20</v>
      </c>
      <c r="W56" s="37">
        <v>-2.7700000000000001E-4</v>
      </c>
      <c r="X56" s="27">
        <v>7</v>
      </c>
      <c r="Y56" s="38">
        <v>-2.4699999999999999E-4</v>
      </c>
      <c r="Z56" s="27" t="s">
        <v>65</v>
      </c>
    </row>
    <row r="57" spans="2:26" x14ac:dyDescent="0.3">
      <c r="B57" s="27" t="s">
        <v>180</v>
      </c>
      <c r="C57" s="27">
        <v>259</v>
      </c>
      <c r="D57" s="27" t="s">
        <v>129</v>
      </c>
      <c r="E57" s="27" t="s">
        <v>106</v>
      </c>
      <c r="F57" s="27" t="s">
        <v>186</v>
      </c>
      <c r="G57" s="27" t="s">
        <v>64</v>
      </c>
      <c r="H57" s="27">
        <v>60</v>
      </c>
      <c r="I57" s="27">
        <v>22</v>
      </c>
      <c r="J57" s="37">
        <v>-1.0480000000000001E-3</v>
      </c>
      <c r="K57" s="27">
        <v>12</v>
      </c>
      <c r="L57" s="38">
        <v>3.6570000000000001E-3</v>
      </c>
      <c r="M57" s="27" t="s">
        <v>65</v>
      </c>
      <c r="O57" s="27" t="s">
        <v>180</v>
      </c>
      <c r="P57" s="27">
        <v>259</v>
      </c>
      <c r="Q57" s="27" t="s">
        <v>129</v>
      </c>
      <c r="R57" s="27" t="s">
        <v>378</v>
      </c>
      <c r="S57" s="27" t="s">
        <v>186</v>
      </c>
      <c r="T57" s="27" t="s">
        <v>64</v>
      </c>
      <c r="U57" s="27">
        <v>10</v>
      </c>
      <c r="V57" s="27">
        <v>22</v>
      </c>
      <c r="W57" s="37">
        <v>-1.0330000000000001E-3</v>
      </c>
      <c r="X57" s="27">
        <v>12</v>
      </c>
      <c r="Y57" s="38">
        <v>3.4810000000000002E-3</v>
      </c>
      <c r="Z57" s="27" t="s">
        <v>65</v>
      </c>
    </row>
    <row r="58" spans="2:26" x14ac:dyDescent="0.3">
      <c r="B58" s="27" t="s">
        <v>180</v>
      </c>
      <c r="C58" s="27">
        <v>260</v>
      </c>
      <c r="D58" s="27" t="s">
        <v>129</v>
      </c>
      <c r="E58" s="27" t="s">
        <v>106</v>
      </c>
      <c r="F58" s="27" t="s">
        <v>187</v>
      </c>
      <c r="G58" s="27" t="s">
        <v>63</v>
      </c>
      <c r="H58" s="27">
        <v>60</v>
      </c>
      <c r="I58" s="27">
        <v>20</v>
      </c>
      <c r="J58" s="37">
        <v>-2.63E-4</v>
      </c>
      <c r="K58" s="27">
        <v>7</v>
      </c>
      <c r="L58" s="38">
        <v>-2.34E-4</v>
      </c>
      <c r="M58" s="27" t="s">
        <v>65</v>
      </c>
      <c r="O58" s="27" t="s">
        <v>180</v>
      </c>
      <c r="P58" s="27">
        <v>260</v>
      </c>
      <c r="Q58" s="27" t="s">
        <v>129</v>
      </c>
      <c r="R58" s="27" t="s">
        <v>378</v>
      </c>
      <c r="S58" s="27" t="s">
        <v>187</v>
      </c>
      <c r="T58" s="27" t="s">
        <v>63</v>
      </c>
      <c r="U58" s="27">
        <v>10</v>
      </c>
      <c r="V58" s="27">
        <v>20</v>
      </c>
      <c r="W58" s="37">
        <v>-2.8499999999999999E-4</v>
      </c>
      <c r="X58" s="27">
        <v>7</v>
      </c>
      <c r="Y58" s="38">
        <v>-2.5500000000000002E-4</v>
      </c>
      <c r="Z58" s="27" t="s">
        <v>65</v>
      </c>
    </row>
    <row r="59" spans="2:26" x14ac:dyDescent="0.3">
      <c r="B59" s="27" t="s">
        <v>180</v>
      </c>
      <c r="C59" s="27">
        <v>260</v>
      </c>
      <c r="D59" s="27" t="s">
        <v>129</v>
      </c>
      <c r="E59" s="27" t="s">
        <v>106</v>
      </c>
      <c r="F59" s="27" t="s">
        <v>188</v>
      </c>
      <c r="G59" s="27" t="s">
        <v>64</v>
      </c>
      <c r="H59" s="27">
        <v>60</v>
      </c>
      <c r="I59" s="27">
        <v>22</v>
      </c>
      <c r="J59" s="37">
        <v>-1.0449999999999999E-3</v>
      </c>
      <c r="K59" s="27">
        <v>12</v>
      </c>
      <c r="L59" s="38">
        <v>3.5439999999999998E-3</v>
      </c>
      <c r="M59" s="27" t="s">
        <v>65</v>
      </c>
      <c r="O59" s="27" t="s">
        <v>180</v>
      </c>
      <c r="P59" s="27">
        <v>260</v>
      </c>
      <c r="Q59" s="27" t="s">
        <v>129</v>
      </c>
      <c r="R59" s="27" t="s">
        <v>378</v>
      </c>
      <c r="S59" s="27" t="s">
        <v>188</v>
      </c>
      <c r="T59" s="27" t="s">
        <v>64</v>
      </c>
      <c r="U59" s="27">
        <v>10</v>
      </c>
      <c r="V59" s="27">
        <v>22</v>
      </c>
      <c r="W59" s="37">
        <v>-1.0330000000000001E-3</v>
      </c>
      <c r="X59" s="27">
        <v>12</v>
      </c>
      <c r="Y59" s="38">
        <v>3.333E-3</v>
      </c>
      <c r="Z59" s="27" t="s">
        <v>65</v>
      </c>
    </row>
    <row r="60" spans="2:26" x14ac:dyDescent="0.3">
      <c r="B60" s="27" t="s">
        <v>180</v>
      </c>
      <c r="C60" s="27">
        <v>264</v>
      </c>
      <c r="D60" s="27" t="s">
        <v>128</v>
      </c>
      <c r="E60" s="27" t="s">
        <v>106</v>
      </c>
      <c r="F60" s="27" t="s">
        <v>189</v>
      </c>
      <c r="G60" s="27" t="s">
        <v>63</v>
      </c>
      <c r="H60" s="27">
        <v>60</v>
      </c>
      <c r="I60" s="27">
        <v>15</v>
      </c>
      <c r="J60" s="37">
        <v>-5.6999999999999998E-4</v>
      </c>
      <c r="K60" s="27">
        <v>1</v>
      </c>
      <c r="L60" s="38">
        <v>6.0700000000000001E-4</v>
      </c>
      <c r="M60" s="27" t="s">
        <v>65</v>
      </c>
      <c r="O60" s="27" t="s">
        <v>180</v>
      </c>
      <c r="P60" s="27">
        <v>264</v>
      </c>
      <c r="Q60" s="27" t="s">
        <v>128</v>
      </c>
      <c r="R60" s="27" t="s">
        <v>378</v>
      </c>
      <c r="S60" s="27" t="s">
        <v>189</v>
      </c>
      <c r="T60" s="27" t="s">
        <v>63</v>
      </c>
      <c r="U60" s="27">
        <v>10</v>
      </c>
      <c r="V60" s="27">
        <v>15</v>
      </c>
      <c r="W60" s="37">
        <v>-5.2800000000000004E-4</v>
      </c>
      <c r="X60" s="27">
        <v>1</v>
      </c>
      <c r="Y60" s="38">
        <v>5.1599999999999997E-4</v>
      </c>
      <c r="Z60" s="27" t="s">
        <v>65</v>
      </c>
    </row>
    <row r="61" spans="2:26" x14ac:dyDescent="0.3">
      <c r="B61" s="27" t="s">
        <v>180</v>
      </c>
      <c r="C61" s="27">
        <v>264</v>
      </c>
      <c r="D61" s="27" t="s">
        <v>128</v>
      </c>
      <c r="E61" s="27" t="s">
        <v>106</v>
      </c>
      <c r="F61" s="27" t="s">
        <v>190</v>
      </c>
      <c r="G61" s="27" t="s">
        <v>64</v>
      </c>
      <c r="H61" s="27">
        <v>60</v>
      </c>
      <c r="I61" s="27">
        <v>22</v>
      </c>
      <c r="J61" s="37">
        <v>-7.0500000000000001E-4</v>
      </c>
      <c r="K61" s="27">
        <v>6</v>
      </c>
      <c r="L61" s="38">
        <v>1.4580000000000001E-3</v>
      </c>
      <c r="M61" s="27" t="s">
        <v>65</v>
      </c>
      <c r="O61" s="27" t="s">
        <v>180</v>
      </c>
      <c r="P61" s="27">
        <v>264</v>
      </c>
      <c r="Q61" s="27" t="s">
        <v>128</v>
      </c>
      <c r="R61" s="27" t="s">
        <v>378</v>
      </c>
      <c r="S61" s="27" t="s">
        <v>190</v>
      </c>
      <c r="T61" s="27" t="s">
        <v>64</v>
      </c>
      <c r="U61" s="27">
        <v>10</v>
      </c>
      <c r="V61" s="27">
        <v>22</v>
      </c>
      <c r="W61" s="37">
        <v>-6.8999999999999997E-4</v>
      </c>
      <c r="X61" s="27">
        <v>6</v>
      </c>
      <c r="Y61" s="38">
        <v>1.358E-3</v>
      </c>
      <c r="Z61" s="27" t="s">
        <v>65</v>
      </c>
    </row>
    <row r="62" spans="2:26" x14ac:dyDescent="0.3">
      <c r="B62" s="27" t="s">
        <v>180</v>
      </c>
      <c r="C62" s="27">
        <v>252</v>
      </c>
      <c r="D62" s="27" t="s">
        <v>127</v>
      </c>
      <c r="E62" s="27" t="s">
        <v>106</v>
      </c>
      <c r="F62" s="27" t="s">
        <v>191</v>
      </c>
      <c r="G62" s="27" t="s">
        <v>63</v>
      </c>
      <c r="H62" s="27">
        <v>60</v>
      </c>
      <c r="I62" s="27">
        <v>9</v>
      </c>
      <c r="J62" s="37">
        <v>-1.196E-3</v>
      </c>
      <c r="K62" s="27">
        <v>1</v>
      </c>
      <c r="L62" s="38">
        <v>1.4840000000000001E-3</v>
      </c>
      <c r="M62" s="27" t="s">
        <v>65</v>
      </c>
      <c r="O62" s="27" t="s">
        <v>180</v>
      </c>
      <c r="P62" s="27">
        <v>252</v>
      </c>
      <c r="Q62" s="27" t="s">
        <v>127</v>
      </c>
      <c r="R62" s="27" t="s">
        <v>378</v>
      </c>
      <c r="S62" s="27" t="s">
        <v>191</v>
      </c>
      <c r="T62" s="27" t="s">
        <v>63</v>
      </c>
      <c r="U62" s="27">
        <v>10</v>
      </c>
      <c r="V62" s="27">
        <v>9</v>
      </c>
      <c r="W62" s="37">
        <v>-1.1280000000000001E-3</v>
      </c>
      <c r="X62" s="27">
        <v>1</v>
      </c>
      <c r="Y62" s="38">
        <v>1.323E-3</v>
      </c>
      <c r="Z62" s="27" t="s">
        <v>65</v>
      </c>
    </row>
    <row r="63" spans="2:26" x14ac:dyDescent="0.3">
      <c r="B63" s="27" t="s">
        <v>180</v>
      </c>
      <c r="C63" s="27">
        <v>252</v>
      </c>
      <c r="D63" s="27" t="s">
        <v>127</v>
      </c>
      <c r="E63" s="27" t="s">
        <v>106</v>
      </c>
      <c r="F63" s="27" t="s">
        <v>192</v>
      </c>
      <c r="G63" s="27" t="s">
        <v>64</v>
      </c>
      <c r="H63" s="27">
        <v>60</v>
      </c>
      <c r="I63" s="27">
        <v>16</v>
      </c>
      <c r="J63" s="37">
        <v>-1.366E-3</v>
      </c>
      <c r="K63" s="27">
        <v>6</v>
      </c>
      <c r="L63" s="38">
        <v>2.1250000000000002E-3</v>
      </c>
      <c r="M63" s="27" t="s">
        <v>65</v>
      </c>
      <c r="O63" s="27" t="s">
        <v>180</v>
      </c>
      <c r="P63" s="27">
        <v>252</v>
      </c>
      <c r="Q63" s="27" t="s">
        <v>127</v>
      </c>
      <c r="R63" s="27" t="s">
        <v>378</v>
      </c>
      <c r="S63" s="27" t="s">
        <v>192</v>
      </c>
      <c r="T63" s="27" t="s">
        <v>64</v>
      </c>
      <c r="U63" s="27">
        <v>10</v>
      </c>
      <c r="V63" s="27">
        <v>16</v>
      </c>
      <c r="W63" s="37">
        <v>-1.3339999999999999E-3</v>
      </c>
      <c r="X63" s="27">
        <v>6</v>
      </c>
      <c r="Y63" s="38">
        <v>2.0579999999999999E-3</v>
      </c>
      <c r="Z63" s="27" t="s">
        <v>65</v>
      </c>
    </row>
    <row r="64" spans="2:26" x14ac:dyDescent="0.3">
      <c r="B64" s="27" t="s">
        <v>180</v>
      </c>
      <c r="C64" s="27">
        <v>268</v>
      </c>
      <c r="D64" s="27" t="s">
        <v>128</v>
      </c>
      <c r="E64" s="27" t="s">
        <v>106</v>
      </c>
      <c r="F64" s="27" t="s">
        <v>193</v>
      </c>
      <c r="G64" s="27" t="s">
        <v>63</v>
      </c>
      <c r="H64" s="27">
        <v>60</v>
      </c>
      <c r="I64" s="27">
        <v>17</v>
      </c>
      <c r="J64" s="37">
        <v>-2.0000000000000001E-4</v>
      </c>
      <c r="K64" s="27">
        <v>3</v>
      </c>
      <c r="L64" s="38">
        <v>-1.6799999999999999E-4</v>
      </c>
      <c r="M64" s="27" t="s">
        <v>65</v>
      </c>
      <c r="O64" s="27" t="s">
        <v>180</v>
      </c>
      <c r="P64" s="27">
        <v>268</v>
      </c>
      <c r="Q64" s="27" t="s">
        <v>128</v>
      </c>
      <c r="R64" s="27" t="s">
        <v>378</v>
      </c>
      <c r="S64" s="27" t="s">
        <v>193</v>
      </c>
      <c r="T64" s="27" t="s">
        <v>63</v>
      </c>
      <c r="U64" s="27">
        <v>10</v>
      </c>
      <c r="V64" s="27">
        <v>17</v>
      </c>
      <c r="W64" s="37">
        <v>-1.83E-4</v>
      </c>
      <c r="X64" s="27">
        <v>3</v>
      </c>
      <c r="Y64" s="38">
        <v>-1.55E-4</v>
      </c>
      <c r="Z64" s="27" t="s">
        <v>65</v>
      </c>
    </row>
    <row r="65" spans="2:26" x14ac:dyDescent="0.3">
      <c r="B65" s="27" t="s">
        <v>180</v>
      </c>
      <c r="C65" s="27">
        <v>268</v>
      </c>
      <c r="D65" s="27" t="s">
        <v>128</v>
      </c>
      <c r="E65" s="27" t="s">
        <v>106</v>
      </c>
      <c r="F65" s="27" t="s">
        <v>194</v>
      </c>
      <c r="G65" s="27" t="s">
        <v>64</v>
      </c>
      <c r="H65" s="27">
        <v>60</v>
      </c>
      <c r="I65" s="27">
        <v>20</v>
      </c>
      <c r="J65" s="37">
        <v>-4.8999999999999998E-4</v>
      </c>
      <c r="K65" s="27">
        <v>3</v>
      </c>
      <c r="L65" s="38">
        <v>1.1069999999999999E-3</v>
      </c>
      <c r="M65" s="27" t="s">
        <v>65</v>
      </c>
      <c r="O65" s="27" t="s">
        <v>180</v>
      </c>
      <c r="P65" s="27">
        <v>268</v>
      </c>
      <c r="Q65" s="27" t="s">
        <v>128</v>
      </c>
      <c r="R65" s="27" t="s">
        <v>378</v>
      </c>
      <c r="S65" s="27" t="s">
        <v>194</v>
      </c>
      <c r="T65" s="27" t="s">
        <v>64</v>
      </c>
      <c r="U65" s="27">
        <v>10</v>
      </c>
      <c r="V65" s="27">
        <v>20</v>
      </c>
      <c r="W65" s="37">
        <v>-4.7699999999999999E-4</v>
      </c>
      <c r="X65" s="27">
        <v>3</v>
      </c>
      <c r="Y65" s="38">
        <v>9.3000000000000005E-4</v>
      </c>
      <c r="Z65" s="27" t="s">
        <v>65</v>
      </c>
    </row>
    <row r="66" spans="2:26" x14ac:dyDescent="0.3">
      <c r="B66" s="27" t="s">
        <v>180</v>
      </c>
      <c r="C66" s="27">
        <v>253</v>
      </c>
      <c r="D66" s="27" t="s">
        <v>129</v>
      </c>
      <c r="E66" s="27" t="s">
        <v>106</v>
      </c>
      <c r="F66" s="27" t="s">
        <v>195</v>
      </c>
      <c r="G66" s="27" t="s">
        <v>63</v>
      </c>
      <c r="H66" s="27">
        <v>60</v>
      </c>
      <c r="I66" s="27">
        <v>17</v>
      </c>
      <c r="J66" s="37">
        <v>-9.1000000000000003E-5</v>
      </c>
      <c r="K66" s="27">
        <v>6</v>
      </c>
      <c r="L66" s="38">
        <v>-9.1000000000000003E-5</v>
      </c>
      <c r="M66" s="27" t="s">
        <v>65</v>
      </c>
      <c r="O66" s="27" t="s">
        <v>180</v>
      </c>
      <c r="P66" s="27">
        <v>253</v>
      </c>
      <c r="Q66" s="27" t="s">
        <v>129</v>
      </c>
      <c r="R66" s="27" t="s">
        <v>378</v>
      </c>
      <c r="S66" s="27" t="s">
        <v>195</v>
      </c>
      <c r="T66" s="27" t="s">
        <v>63</v>
      </c>
      <c r="U66" s="27">
        <v>10</v>
      </c>
      <c r="V66" s="27">
        <v>22</v>
      </c>
      <c r="W66" s="37">
        <v>-1.0900000000000001E-4</v>
      </c>
      <c r="X66" s="27">
        <v>1</v>
      </c>
      <c r="Y66" s="38">
        <v>-1.0900000000000001E-4</v>
      </c>
      <c r="Z66" s="27" t="s">
        <v>65</v>
      </c>
    </row>
    <row r="67" spans="2:26" x14ac:dyDescent="0.3">
      <c r="B67" s="27" t="s">
        <v>180</v>
      </c>
      <c r="C67" s="27">
        <v>253</v>
      </c>
      <c r="D67" s="27" t="s">
        <v>129</v>
      </c>
      <c r="E67" s="27" t="s">
        <v>106</v>
      </c>
      <c r="F67" s="27" t="s">
        <v>196</v>
      </c>
      <c r="G67" s="27" t="s">
        <v>64</v>
      </c>
      <c r="H67" s="27">
        <v>60</v>
      </c>
      <c r="I67" s="27">
        <v>20</v>
      </c>
      <c r="J67" s="37">
        <v>-9.1E-4</v>
      </c>
      <c r="K67" s="27">
        <v>6</v>
      </c>
      <c r="L67" s="38">
        <v>3.0460000000000001E-3</v>
      </c>
      <c r="M67" s="27" t="s">
        <v>65</v>
      </c>
      <c r="O67" s="27" t="s">
        <v>180</v>
      </c>
      <c r="P67" s="27">
        <v>253</v>
      </c>
      <c r="Q67" s="27" t="s">
        <v>129</v>
      </c>
      <c r="R67" s="27" t="s">
        <v>378</v>
      </c>
      <c r="S67" s="27" t="s">
        <v>196</v>
      </c>
      <c r="T67" s="27" t="s">
        <v>64</v>
      </c>
      <c r="U67" s="27">
        <v>10</v>
      </c>
      <c r="V67" s="27">
        <v>20</v>
      </c>
      <c r="W67" s="37">
        <v>-8.9300000000000002E-4</v>
      </c>
      <c r="X67" s="27">
        <v>6</v>
      </c>
      <c r="Y67" s="38">
        <v>2.872E-3</v>
      </c>
      <c r="Z67" s="27" t="s">
        <v>65</v>
      </c>
    </row>
    <row r="68" spans="2:26" x14ac:dyDescent="0.3">
      <c r="B68" s="27" t="s">
        <v>180</v>
      </c>
      <c r="C68" s="27">
        <v>271</v>
      </c>
      <c r="D68" s="27" t="s">
        <v>128</v>
      </c>
      <c r="E68" s="27" t="s">
        <v>106</v>
      </c>
      <c r="F68" s="27" t="s">
        <v>197</v>
      </c>
      <c r="G68" s="27" t="s">
        <v>63</v>
      </c>
      <c r="H68" s="27">
        <v>60</v>
      </c>
      <c r="I68" s="27">
        <v>15</v>
      </c>
      <c r="J68" s="37">
        <v>-7.2000000000000005E-4</v>
      </c>
      <c r="K68" s="27">
        <v>1</v>
      </c>
      <c r="L68" s="38">
        <v>1.191E-3</v>
      </c>
      <c r="M68" s="27" t="s">
        <v>65</v>
      </c>
      <c r="O68" s="27" t="s">
        <v>180</v>
      </c>
      <c r="P68" s="27">
        <v>271</v>
      </c>
      <c r="Q68" s="27" t="s">
        <v>128</v>
      </c>
      <c r="R68" s="27" t="s">
        <v>378</v>
      </c>
      <c r="S68" s="27" t="s">
        <v>197</v>
      </c>
      <c r="T68" s="27" t="s">
        <v>63</v>
      </c>
      <c r="U68" s="27">
        <v>10</v>
      </c>
      <c r="V68" s="27">
        <v>15</v>
      </c>
      <c r="W68" s="37">
        <v>-6.9700000000000003E-4</v>
      </c>
      <c r="X68" s="27">
        <v>1</v>
      </c>
      <c r="Y68" s="38">
        <v>9.6100000000000005E-4</v>
      </c>
      <c r="Z68" s="27" t="s">
        <v>65</v>
      </c>
    </row>
    <row r="69" spans="2:26" x14ac:dyDescent="0.3">
      <c r="B69" s="27" t="s">
        <v>180</v>
      </c>
      <c r="C69" s="27">
        <v>271</v>
      </c>
      <c r="D69" s="27" t="s">
        <v>128</v>
      </c>
      <c r="E69" s="27" t="s">
        <v>106</v>
      </c>
      <c r="F69" s="27" t="s">
        <v>198</v>
      </c>
      <c r="G69" s="27" t="s">
        <v>64</v>
      </c>
      <c r="H69" s="27">
        <v>60</v>
      </c>
      <c r="I69" s="27">
        <v>22</v>
      </c>
      <c r="J69" s="37">
        <v>-7.7399999999999995E-4</v>
      </c>
      <c r="K69" s="27">
        <v>6</v>
      </c>
      <c r="L69" s="38">
        <v>1.6130000000000001E-3</v>
      </c>
      <c r="M69" s="27" t="s">
        <v>65</v>
      </c>
      <c r="O69" s="27" t="s">
        <v>180</v>
      </c>
      <c r="P69" s="27">
        <v>271</v>
      </c>
      <c r="Q69" s="27" t="s">
        <v>128</v>
      </c>
      <c r="R69" s="27" t="s">
        <v>378</v>
      </c>
      <c r="S69" s="27" t="s">
        <v>198</v>
      </c>
      <c r="T69" s="27" t="s">
        <v>64</v>
      </c>
      <c r="U69" s="27">
        <v>10</v>
      </c>
      <c r="V69" s="27">
        <v>22</v>
      </c>
      <c r="W69" s="37">
        <v>-7.5699999999999997E-4</v>
      </c>
      <c r="X69" s="27">
        <v>6</v>
      </c>
      <c r="Y69" s="38">
        <v>1.524E-3</v>
      </c>
      <c r="Z69" s="27" t="s">
        <v>65</v>
      </c>
    </row>
    <row r="70" spans="2:26" x14ac:dyDescent="0.3">
      <c r="B70" s="27" t="s">
        <v>180</v>
      </c>
      <c r="C70" s="27">
        <v>272</v>
      </c>
      <c r="D70" s="27" t="s">
        <v>128</v>
      </c>
      <c r="E70" s="27" t="s">
        <v>106</v>
      </c>
      <c r="F70" s="27" t="s">
        <v>199</v>
      </c>
      <c r="G70" s="27" t="s">
        <v>63</v>
      </c>
      <c r="H70" s="27">
        <v>60</v>
      </c>
      <c r="I70" s="27">
        <v>15</v>
      </c>
      <c r="J70" s="37">
        <v>-7.2999999999999996E-4</v>
      </c>
      <c r="K70" s="27">
        <v>1</v>
      </c>
      <c r="L70" s="38">
        <v>1.5020000000000001E-3</v>
      </c>
      <c r="M70" s="27" t="s">
        <v>65</v>
      </c>
      <c r="O70" s="27" t="s">
        <v>180</v>
      </c>
      <c r="P70" s="27">
        <v>272</v>
      </c>
      <c r="Q70" s="27" t="s">
        <v>128</v>
      </c>
      <c r="R70" s="27" t="s">
        <v>378</v>
      </c>
      <c r="S70" s="27" t="s">
        <v>199</v>
      </c>
      <c r="T70" s="27" t="s">
        <v>63</v>
      </c>
      <c r="U70" s="27">
        <v>10</v>
      </c>
      <c r="V70" s="27">
        <v>15</v>
      </c>
      <c r="W70" s="37">
        <v>-7.0799999999999997E-4</v>
      </c>
      <c r="X70" s="27">
        <v>1</v>
      </c>
      <c r="Y70" s="38">
        <v>1.3290000000000001E-3</v>
      </c>
      <c r="Z70" s="27" t="s">
        <v>65</v>
      </c>
    </row>
    <row r="71" spans="2:26" x14ac:dyDescent="0.3">
      <c r="B71" s="27" t="s">
        <v>180</v>
      </c>
      <c r="C71" s="27">
        <v>272</v>
      </c>
      <c r="D71" s="27" t="s">
        <v>128</v>
      </c>
      <c r="E71" s="27" t="s">
        <v>106</v>
      </c>
      <c r="F71" s="27" t="s">
        <v>200</v>
      </c>
      <c r="G71" s="27" t="s">
        <v>64</v>
      </c>
      <c r="H71" s="27">
        <v>60</v>
      </c>
      <c r="I71" s="27">
        <v>22</v>
      </c>
      <c r="J71" s="37">
        <v>-7.7899999999999996E-4</v>
      </c>
      <c r="K71" s="27">
        <v>6</v>
      </c>
      <c r="L71" s="38">
        <v>1.758E-3</v>
      </c>
      <c r="M71" s="27" t="s">
        <v>65</v>
      </c>
      <c r="O71" s="27" t="s">
        <v>180</v>
      </c>
      <c r="P71" s="27">
        <v>272</v>
      </c>
      <c r="Q71" s="27" t="s">
        <v>128</v>
      </c>
      <c r="R71" s="27" t="s">
        <v>378</v>
      </c>
      <c r="S71" s="27" t="s">
        <v>200</v>
      </c>
      <c r="T71" s="27" t="s">
        <v>64</v>
      </c>
      <c r="U71" s="27">
        <v>10</v>
      </c>
      <c r="V71" s="27">
        <v>22</v>
      </c>
      <c r="W71" s="37">
        <v>-7.6099999999999996E-4</v>
      </c>
      <c r="X71" s="27">
        <v>6</v>
      </c>
      <c r="Y71" s="38">
        <v>1.6620000000000001E-3</v>
      </c>
      <c r="Z71" s="27" t="s">
        <v>65</v>
      </c>
    </row>
    <row r="72" spans="2:26" x14ac:dyDescent="0.3">
      <c r="B72" s="27" t="s">
        <v>180</v>
      </c>
      <c r="C72" s="27">
        <v>255</v>
      </c>
      <c r="D72" s="27" t="s">
        <v>129</v>
      </c>
      <c r="E72" s="27" t="s">
        <v>106</v>
      </c>
      <c r="F72" s="27" t="s">
        <v>201</v>
      </c>
      <c r="G72" s="27" t="s">
        <v>63</v>
      </c>
      <c r="H72" s="27">
        <v>60</v>
      </c>
      <c r="I72" s="27">
        <v>22</v>
      </c>
      <c r="J72" s="37">
        <v>-9.5000000000000005E-5</v>
      </c>
      <c r="K72" s="27">
        <v>1</v>
      </c>
      <c r="L72" s="38">
        <v>-9.2999999999999997E-5</v>
      </c>
      <c r="M72" s="27" t="s">
        <v>65</v>
      </c>
      <c r="O72" s="27" t="s">
        <v>180</v>
      </c>
      <c r="P72" s="27">
        <v>255</v>
      </c>
      <c r="Q72" s="27" t="s">
        <v>129</v>
      </c>
      <c r="R72" s="27" t="s">
        <v>378</v>
      </c>
      <c r="S72" s="27" t="s">
        <v>201</v>
      </c>
      <c r="T72" s="27" t="s">
        <v>63</v>
      </c>
      <c r="U72" s="27">
        <v>10</v>
      </c>
      <c r="V72" s="27">
        <v>22</v>
      </c>
      <c r="W72" s="37">
        <v>-1.22E-4</v>
      </c>
      <c r="X72" s="27">
        <v>1</v>
      </c>
      <c r="Y72" s="38">
        <v>-1.2E-4</v>
      </c>
      <c r="Z72" s="27" t="s">
        <v>65</v>
      </c>
    </row>
    <row r="73" spans="2:26" x14ac:dyDescent="0.3">
      <c r="B73" s="27" t="s">
        <v>180</v>
      </c>
      <c r="C73" s="27">
        <v>255</v>
      </c>
      <c r="D73" s="27" t="s">
        <v>129</v>
      </c>
      <c r="E73" s="27" t="s">
        <v>106</v>
      </c>
      <c r="F73" s="27" t="s">
        <v>202</v>
      </c>
      <c r="G73" s="27" t="s">
        <v>64</v>
      </c>
      <c r="H73" s="27">
        <v>60</v>
      </c>
      <c r="I73" s="27">
        <v>20</v>
      </c>
      <c r="J73" s="37">
        <v>-9.2100000000000005E-4</v>
      </c>
      <c r="K73" s="27">
        <v>6</v>
      </c>
      <c r="L73" s="38">
        <v>3.0829999999999998E-3</v>
      </c>
      <c r="M73" s="27" t="s">
        <v>65</v>
      </c>
      <c r="O73" s="27" t="s">
        <v>180</v>
      </c>
      <c r="P73" s="27">
        <v>255</v>
      </c>
      <c r="Q73" s="27" t="s">
        <v>129</v>
      </c>
      <c r="R73" s="27" t="s">
        <v>378</v>
      </c>
      <c r="S73" s="27" t="s">
        <v>202</v>
      </c>
      <c r="T73" s="27" t="s">
        <v>64</v>
      </c>
      <c r="U73" s="27">
        <v>10</v>
      </c>
      <c r="V73" s="27">
        <v>20</v>
      </c>
      <c r="W73" s="37">
        <v>-9.0700000000000004E-4</v>
      </c>
      <c r="X73" s="27">
        <v>6</v>
      </c>
      <c r="Y73" s="38">
        <v>2.875E-3</v>
      </c>
      <c r="Z73" s="27" t="s">
        <v>65</v>
      </c>
    </row>
    <row r="74" spans="2:26" x14ac:dyDescent="0.3">
      <c r="B74" s="27" t="s">
        <v>180</v>
      </c>
      <c r="C74" s="27">
        <v>266</v>
      </c>
      <c r="D74" s="27" t="s">
        <v>128</v>
      </c>
      <c r="E74" s="27" t="s">
        <v>106</v>
      </c>
      <c r="F74" s="27" t="s">
        <v>203</v>
      </c>
      <c r="G74" s="27" t="s">
        <v>63</v>
      </c>
      <c r="H74" s="27">
        <v>60</v>
      </c>
      <c r="I74" s="27">
        <v>17</v>
      </c>
      <c r="J74" s="37">
        <v>-3.5500000000000001E-4</v>
      </c>
      <c r="K74" s="27">
        <v>3</v>
      </c>
      <c r="L74" s="38">
        <v>-3.01E-4</v>
      </c>
      <c r="M74" s="27" t="s">
        <v>65</v>
      </c>
      <c r="O74" s="27" t="s">
        <v>180</v>
      </c>
      <c r="P74" s="27">
        <v>266</v>
      </c>
      <c r="Q74" s="27" t="s">
        <v>128</v>
      </c>
      <c r="R74" s="27" t="s">
        <v>378</v>
      </c>
      <c r="S74" s="27" t="s">
        <v>203</v>
      </c>
      <c r="T74" s="27" t="s">
        <v>63</v>
      </c>
      <c r="U74" s="27">
        <v>10</v>
      </c>
      <c r="V74" s="27">
        <v>17</v>
      </c>
      <c r="W74" s="37">
        <v>-3.2899999999999997E-4</v>
      </c>
      <c r="X74" s="27">
        <v>3</v>
      </c>
      <c r="Y74" s="38">
        <v>-2.81E-4</v>
      </c>
      <c r="Z74" s="27" t="s">
        <v>65</v>
      </c>
    </row>
    <row r="75" spans="2:26" x14ac:dyDescent="0.3">
      <c r="B75" s="27" t="s">
        <v>180</v>
      </c>
      <c r="C75" s="27">
        <v>266</v>
      </c>
      <c r="D75" s="27" t="s">
        <v>128</v>
      </c>
      <c r="E75" s="27" t="s">
        <v>106</v>
      </c>
      <c r="F75" s="27" t="s">
        <v>204</v>
      </c>
      <c r="G75" s="27" t="s">
        <v>64</v>
      </c>
      <c r="H75" s="27">
        <v>60</v>
      </c>
      <c r="I75" s="27">
        <v>20</v>
      </c>
      <c r="J75" s="37">
        <v>-6.4300000000000002E-4</v>
      </c>
      <c r="K75" s="27">
        <v>3</v>
      </c>
      <c r="L75" s="38">
        <v>7.7800000000000005E-4</v>
      </c>
      <c r="M75" s="27" t="s">
        <v>65</v>
      </c>
      <c r="O75" s="27" t="s">
        <v>180</v>
      </c>
      <c r="P75" s="27">
        <v>266</v>
      </c>
      <c r="Q75" s="27" t="s">
        <v>128</v>
      </c>
      <c r="R75" s="27" t="s">
        <v>378</v>
      </c>
      <c r="S75" s="27" t="s">
        <v>204</v>
      </c>
      <c r="T75" s="27" t="s">
        <v>64</v>
      </c>
      <c r="U75" s="27">
        <v>10</v>
      </c>
      <c r="V75" s="27">
        <v>20</v>
      </c>
      <c r="W75" s="37">
        <v>-6.2200000000000005E-4</v>
      </c>
      <c r="X75" s="27">
        <v>3</v>
      </c>
      <c r="Y75" s="38">
        <v>7.18E-4</v>
      </c>
      <c r="Z75" s="27" t="s">
        <v>65</v>
      </c>
    </row>
    <row r="76" spans="2:26" x14ac:dyDescent="0.3">
      <c r="B76" s="27" t="s">
        <v>180</v>
      </c>
      <c r="C76" s="27">
        <v>267</v>
      </c>
      <c r="D76" s="27" t="s">
        <v>128</v>
      </c>
      <c r="E76" s="27" t="s">
        <v>106</v>
      </c>
      <c r="F76" s="27" t="s">
        <v>205</v>
      </c>
      <c r="G76" s="27" t="s">
        <v>63</v>
      </c>
      <c r="H76" s="27">
        <v>60</v>
      </c>
      <c r="I76" s="27">
        <v>15</v>
      </c>
      <c r="J76" s="37">
        <v>-2.0000000000000001E-4</v>
      </c>
      <c r="K76" s="27">
        <v>6</v>
      </c>
      <c r="L76" s="38">
        <v>-1.6799999999999999E-4</v>
      </c>
      <c r="M76" s="27" t="s">
        <v>65</v>
      </c>
      <c r="O76" s="27" t="s">
        <v>180</v>
      </c>
      <c r="P76" s="27">
        <v>267</v>
      </c>
      <c r="Q76" s="27" t="s">
        <v>128</v>
      </c>
      <c r="R76" s="27" t="s">
        <v>378</v>
      </c>
      <c r="S76" s="27" t="s">
        <v>205</v>
      </c>
      <c r="T76" s="27" t="s">
        <v>63</v>
      </c>
      <c r="U76" s="27">
        <v>10</v>
      </c>
      <c r="V76" s="27">
        <v>15</v>
      </c>
      <c r="W76" s="37">
        <v>-1.83E-4</v>
      </c>
      <c r="X76" s="27">
        <v>6</v>
      </c>
      <c r="Y76" s="38">
        <v>-1.55E-4</v>
      </c>
      <c r="Z76" s="27" t="s">
        <v>65</v>
      </c>
    </row>
    <row r="77" spans="2:26" x14ac:dyDescent="0.3">
      <c r="B77" s="27" t="s">
        <v>180</v>
      </c>
      <c r="C77" s="27">
        <v>267</v>
      </c>
      <c r="D77" s="27" t="s">
        <v>128</v>
      </c>
      <c r="E77" s="27" t="s">
        <v>106</v>
      </c>
      <c r="F77" s="27" t="s">
        <v>206</v>
      </c>
      <c r="G77" s="27" t="s">
        <v>64</v>
      </c>
      <c r="H77" s="27">
        <v>60</v>
      </c>
      <c r="I77" s="27">
        <v>22</v>
      </c>
      <c r="J77" s="37">
        <v>-4.8799999999999999E-4</v>
      </c>
      <c r="K77" s="27">
        <v>6</v>
      </c>
      <c r="L77" s="38">
        <v>1.1100000000000001E-3</v>
      </c>
      <c r="M77" s="27" t="s">
        <v>65</v>
      </c>
      <c r="O77" s="27" t="s">
        <v>180</v>
      </c>
      <c r="P77" s="27">
        <v>267</v>
      </c>
      <c r="Q77" s="27" t="s">
        <v>128</v>
      </c>
      <c r="R77" s="27" t="s">
        <v>378</v>
      </c>
      <c r="S77" s="27" t="s">
        <v>206</v>
      </c>
      <c r="T77" s="27" t="s">
        <v>64</v>
      </c>
      <c r="U77" s="27">
        <v>10</v>
      </c>
      <c r="V77" s="27">
        <v>22</v>
      </c>
      <c r="W77" s="37">
        <v>-4.7600000000000002E-4</v>
      </c>
      <c r="X77" s="27">
        <v>6</v>
      </c>
      <c r="Y77" s="38">
        <v>9.3300000000000002E-4</v>
      </c>
      <c r="Z77" s="27" t="s">
        <v>65</v>
      </c>
    </row>
    <row r="78" spans="2:26" x14ac:dyDescent="0.3">
      <c r="B78" s="27" t="s">
        <v>180</v>
      </c>
      <c r="C78" s="27">
        <v>254</v>
      </c>
      <c r="D78" s="27" t="s">
        <v>129</v>
      </c>
      <c r="E78" s="27" t="s">
        <v>106</v>
      </c>
      <c r="F78" s="27" t="s">
        <v>207</v>
      </c>
      <c r="G78" s="27" t="s">
        <v>63</v>
      </c>
      <c r="H78" s="27">
        <v>60</v>
      </c>
      <c r="I78" s="27">
        <v>16</v>
      </c>
      <c r="J78" s="37">
        <v>-9.1000000000000003E-5</v>
      </c>
      <c r="K78" s="27">
        <v>6</v>
      </c>
      <c r="L78" s="38">
        <v>-9.1000000000000003E-5</v>
      </c>
      <c r="M78" s="27" t="s">
        <v>65</v>
      </c>
      <c r="O78" s="27" t="s">
        <v>180</v>
      </c>
      <c r="P78" s="27">
        <v>254</v>
      </c>
      <c r="Q78" s="27" t="s">
        <v>129</v>
      </c>
      <c r="R78" s="27" t="s">
        <v>378</v>
      </c>
      <c r="S78" s="27" t="s">
        <v>207</v>
      </c>
      <c r="T78" s="27" t="s">
        <v>63</v>
      </c>
      <c r="U78" s="27">
        <v>10</v>
      </c>
      <c r="V78" s="27">
        <v>22</v>
      </c>
      <c r="W78" s="37">
        <v>-1.0900000000000001E-4</v>
      </c>
      <c r="X78" s="27">
        <v>1</v>
      </c>
      <c r="Y78" s="38">
        <v>-1.0900000000000001E-4</v>
      </c>
      <c r="Z78" s="27" t="s">
        <v>65</v>
      </c>
    </row>
    <row r="79" spans="2:26" x14ac:dyDescent="0.3">
      <c r="B79" s="27" t="s">
        <v>180</v>
      </c>
      <c r="C79" s="27">
        <v>254</v>
      </c>
      <c r="D79" s="27" t="s">
        <v>129</v>
      </c>
      <c r="E79" s="27" t="s">
        <v>106</v>
      </c>
      <c r="F79" s="27" t="s">
        <v>208</v>
      </c>
      <c r="G79" s="27" t="s">
        <v>64</v>
      </c>
      <c r="H79" s="27">
        <v>60</v>
      </c>
      <c r="I79" s="27">
        <v>20</v>
      </c>
      <c r="J79" s="37">
        <v>-9.1200000000000005E-4</v>
      </c>
      <c r="K79" s="27">
        <v>6</v>
      </c>
      <c r="L79" s="38">
        <v>3.0500000000000002E-3</v>
      </c>
      <c r="M79" s="27" t="s">
        <v>65</v>
      </c>
      <c r="O79" s="27" t="s">
        <v>180</v>
      </c>
      <c r="P79" s="27">
        <v>254</v>
      </c>
      <c r="Q79" s="27" t="s">
        <v>129</v>
      </c>
      <c r="R79" s="27" t="s">
        <v>378</v>
      </c>
      <c r="S79" s="27" t="s">
        <v>208</v>
      </c>
      <c r="T79" s="27" t="s">
        <v>64</v>
      </c>
      <c r="U79" s="27">
        <v>10</v>
      </c>
      <c r="V79" s="27">
        <v>20</v>
      </c>
      <c r="W79" s="37">
        <v>-8.9400000000000005E-4</v>
      </c>
      <c r="X79" s="27">
        <v>6</v>
      </c>
      <c r="Y79" s="38">
        <v>2.8730000000000001E-3</v>
      </c>
      <c r="Z79" s="27" t="s">
        <v>65</v>
      </c>
    </row>
    <row r="80" spans="2:26" x14ac:dyDescent="0.3">
      <c r="B80" s="27" t="s">
        <v>180</v>
      </c>
      <c r="C80" s="27">
        <v>269</v>
      </c>
      <c r="D80" s="27" t="s">
        <v>128</v>
      </c>
      <c r="E80" s="27" t="s">
        <v>106</v>
      </c>
      <c r="F80" s="27" t="s">
        <v>209</v>
      </c>
      <c r="G80" s="27" t="s">
        <v>63</v>
      </c>
      <c r="H80" s="27">
        <v>60</v>
      </c>
      <c r="I80" s="27">
        <v>17</v>
      </c>
      <c r="J80" s="37">
        <v>-7.2099999999999996E-4</v>
      </c>
      <c r="K80" s="27">
        <v>4</v>
      </c>
      <c r="L80" s="38">
        <v>1.1950000000000001E-3</v>
      </c>
      <c r="M80" s="27" t="s">
        <v>65</v>
      </c>
      <c r="O80" s="27" t="s">
        <v>180</v>
      </c>
      <c r="P80" s="27">
        <v>269</v>
      </c>
      <c r="Q80" s="27" t="s">
        <v>128</v>
      </c>
      <c r="R80" s="27" t="s">
        <v>378</v>
      </c>
      <c r="S80" s="27" t="s">
        <v>209</v>
      </c>
      <c r="T80" s="27" t="s">
        <v>63</v>
      </c>
      <c r="U80" s="27">
        <v>10</v>
      </c>
      <c r="V80" s="27">
        <v>17</v>
      </c>
      <c r="W80" s="37">
        <v>-6.9700000000000003E-4</v>
      </c>
      <c r="X80" s="27">
        <v>4</v>
      </c>
      <c r="Y80" s="38">
        <v>9.6400000000000001E-4</v>
      </c>
      <c r="Z80" s="27" t="s">
        <v>65</v>
      </c>
    </row>
    <row r="81" spans="2:26" x14ac:dyDescent="0.3">
      <c r="B81" s="27" t="s">
        <v>180</v>
      </c>
      <c r="C81" s="27">
        <v>269</v>
      </c>
      <c r="D81" s="27" t="s">
        <v>128</v>
      </c>
      <c r="E81" s="27" t="s">
        <v>106</v>
      </c>
      <c r="F81" s="27" t="s">
        <v>210</v>
      </c>
      <c r="G81" s="27" t="s">
        <v>64</v>
      </c>
      <c r="H81" s="27">
        <v>60</v>
      </c>
      <c r="I81" s="27">
        <v>20</v>
      </c>
      <c r="J81" s="37">
        <v>-7.7499999999999997E-4</v>
      </c>
      <c r="K81" s="27">
        <v>3</v>
      </c>
      <c r="L81" s="38">
        <v>1.616E-3</v>
      </c>
      <c r="M81" s="27" t="s">
        <v>65</v>
      </c>
      <c r="O81" s="27" t="s">
        <v>180</v>
      </c>
      <c r="P81" s="27">
        <v>269</v>
      </c>
      <c r="Q81" s="27" t="s">
        <v>128</v>
      </c>
      <c r="R81" s="27" t="s">
        <v>378</v>
      </c>
      <c r="S81" s="27" t="s">
        <v>210</v>
      </c>
      <c r="T81" s="27" t="s">
        <v>64</v>
      </c>
      <c r="U81" s="27">
        <v>10</v>
      </c>
      <c r="V81" s="27">
        <v>20</v>
      </c>
      <c r="W81" s="37">
        <v>-7.5799999999999999E-4</v>
      </c>
      <c r="X81" s="27">
        <v>3</v>
      </c>
      <c r="Y81" s="38">
        <v>1.531E-3</v>
      </c>
      <c r="Z81" s="27" t="s">
        <v>65</v>
      </c>
    </row>
    <row r="82" spans="2:26" x14ac:dyDescent="0.3">
      <c r="B82" s="27" t="s">
        <v>180</v>
      </c>
      <c r="C82" s="27">
        <v>270</v>
      </c>
      <c r="D82" s="27" t="s">
        <v>128</v>
      </c>
      <c r="E82" s="27" t="s">
        <v>106</v>
      </c>
      <c r="F82" s="27" t="s">
        <v>211</v>
      </c>
      <c r="G82" s="27" t="s">
        <v>63</v>
      </c>
      <c r="H82" s="27">
        <v>60</v>
      </c>
      <c r="I82" s="27">
        <v>15</v>
      </c>
      <c r="J82" s="37">
        <v>-7.2999999999999996E-4</v>
      </c>
      <c r="K82" s="27">
        <v>1</v>
      </c>
      <c r="L82" s="38">
        <v>1.506E-3</v>
      </c>
      <c r="M82" s="27" t="s">
        <v>65</v>
      </c>
      <c r="O82" s="27" t="s">
        <v>180</v>
      </c>
      <c r="P82" s="27">
        <v>270</v>
      </c>
      <c r="Q82" s="27" t="s">
        <v>128</v>
      </c>
      <c r="R82" s="27" t="s">
        <v>378</v>
      </c>
      <c r="S82" s="27" t="s">
        <v>211</v>
      </c>
      <c r="T82" s="27" t="s">
        <v>63</v>
      </c>
      <c r="U82" s="27">
        <v>10</v>
      </c>
      <c r="V82" s="27">
        <v>15</v>
      </c>
      <c r="W82" s="37">
        <v>-7.0799999999999997E-4</v>
      </c>
      <c r="X82" s="27">
        <v>1</v>
      </c>
      <c r="Y82" s="38">
        <v>1.33E-3</v>
      </c>
      <c r="Z82" s="27" t="s">
        <v>65</v>
      </c>
    </row>
    <row r="83" spans="2:26" x14ac:dyDescent="0.3">
      <c r="B83" s="27" t="s">
        <v>180</v>
      </c>
      <c r="C83" s="27">
        <v>270</v>
      </c>
      <c r="D83" s="27" t="s">
        <v>128</v>
      </c>
      <c r="E83" s="27" t="s">
        <v>106</v>
      </c>
      <c r="F83" s="27" t="s">
        <v>212</v>
      </c>
      <c r="G83" s="27" t="s">
        <v>64</v>
      </c>
      <c r="H83" s="27">
        <v>60</v>
      </c>
      <c r="I83" s="27">
        <v>20</v>
      </c>
      <c r="J83" s="37">
        <v>-7.7899999999999996E-4</v>
      </c>
      <c r="K83" s="27">
        <v>3</v>
      </c>
      <c r="L83" s="38">
        <v>1.761E-3</v>
      </c>
      <c r="M83" s="27" t="s">
        <v>65</v>
      </c>
      <c r="O83" s="27" t="s">
        <v>180</v>
      </c>
      <c r="P83" s="27">
        <v>270</v>
      </c>
      <c r="Q83" s="27" t="s">
        <v>128</v>
      </c>
      <c r="R83" s="27" t="s">
        <v>378</v>
      </c>
      <c r="S83" s="27" t="s">
        <v>212</v>
      </c>
      <c r="T83" s="27" t="s">
        <v>64</v>
      </c>
      <c r="U83" s="27">
        <v>10</v>
      </c>
      <c r="V83" s="27">
        <v>20</v>
      </c>
      <c r="W83" s="37">
        <v>-7.6300000000000001E-4</v>
      </c>
      <c r="X83" s="27">
        <v>3</v>
      </c>
      <c r="Y83" s="38">
        <v>1.663E-3</v>
      </c>
      <c r="Z83" s="27" t="s">
        <v>65</v>
      </c>
    </row>
    <row r="84" spans="2:26" x14ac:dyDescent="0.3">
      <c r="B84" s="27" t="s">
        <v>180</v>
      </c>
      <c r="C84" s="27">
        <v>256</v>
      </c>
      <c r="D84" s="27" t="s">
        <v>129</v>
      </c>
      <c r="E84" s="27" t="s">
        <v>106</v>
      </c>
      <c r="F84" s="27" t="s">
        <v>213</v>
      </c>
      <c r="G84" s="27" t="s">
        <v>63</v>
      </c>
      <c r="H84" s="27">
        <v>60</v>
      </c>
      <c r="I84" s="27">
        <v>20</v>
      </c>
      <c r="J84" s="37">
        <v>-9.2E-5</v>
      </c>
      <c r="K84" s="27">
        <v>7</v>
      </c>
      <c r="L84" s="38">
        <v>-9.1000000000000003E-5</v>
      </c>
      <c r="M84" s="27" t="s">
        <v>65</v>
      </c>
      <c r="O84" s="27" t="s">
        <v>180</v>
      </c>
      <c r="P84" s="27">
        <v>256</v>
      </c>
      <c r="Q84" s="27" t="s">
        <v>129</v>
      </c>
      <c r="R84" s="27" t="s">
        <v>378</v>
      </c>
      <c r="S84" s="27" t="s">
        <v>213</v>
      </c>
      <c r="T84" s="27" t="s">
        <v>63</v>
      </c>
      <c r="U84" s="27">
        <v>10</v>
      </c>
      <c r="V84" s="27">
        <v>20</v>
      </c>
      <c r="W84" s="37">
        <v>-1.21E-4</v>
      </c>
      <c r="X84" s="27">
        <v>7</v>
      </c>
      <c r="Y84" s="38">
        <v>-1.1900000000000001E-4</v>
      </c>
      <c r="Z84" s="27" t="s">
        <v>65</v>
      </c>
    </row>
    <row r="85" spans="2:26" x14ac:dyDescent="0.3">
      <c r="B85" s="27" t="s">
        <v>180</v>
      </c>
      <c r="C85" s="27">
        <v>256</v>
      </c>
      <c r="D85" s="27" t="s">
        <v>129</v>
      </c>
      <c r="E85" s="27" t="s">
        <v>106</v>
      </c>
      <c r="F85" s="27" t="s">
        <v>214</v>
      </c>
      <c r="G85" s="27" t="s">
        <v>64</v>
      </c>
      <c r="H85" s="27">
        <v>60</v>
      </c>
      <c r="I85" s="27">
        <v>22</v>
      </c>
      <c r="J85" s="37">
        <v>-9.1600000000000004E-4</v>
      </c>
      <c r="K85" s="27">
        <v>12</v>
      </c>
      <c r="L85" s="38">
        <v>3.1059999999999998E-3</v>
      </c>
      <c r="M85" s="27" t="s">
        <v>65</v>
      </c>
      <c r="O85" s="27" t="s">
        <v>180</v>
      </c>
      <c r="P85" s="27">
        <v>256</v>
      </c>
      <c r="Q85" s="27" t="s">
        <v>129</v>
      </c>
      <c r="R85" s="27" t="s">
        <v>378</v>
      </c>
      <c r="S85" s="27" t="s">
        <v>214</v>
      </c>
      <c r="T85" s="27" t="s">
        <v>64</v>
      </c>
      <c r="U85" s="27">
        <v>10</v>
      </c>
      <c r="V85" s="27">
        <v>22</v>
      </c>
      <c r="W85" s="37">
        <v>-8.9700000000000001E-4</v>
      </c>
      <c r="X85" s="27">
        <v>12</v>
      </c>
      <c r="Y85" s="38">
        <v>2.9120000000000001E-3</v>
      </c>
      <c r="Z85" s="27" t="s">
        <v>65</v>
      </c>
    </row>
    <row r="86" spans="2:26" x14ac:dyDescent="0.3">
      <c r="B86" s="27" t="s">
        <v>180</v>
      </c>
      <c r="C86" s="27">
        <v>265</v>
      </c>
      <c r="D86" s="27" t="s">
        <v>128</v>
      </c>
      <c r="E86" s="27" t="s">
        <v>106</v>
      </c>
      <c r="F86" s="27" t="s">
        <v>215</v>
      </c>
      <c r="G86" s="27" t="s">
        <v>63</v>
      </c>
      <c r="H86" s="27">
        <v>60</v>
      </c>
      <c r="I86" s="27">
        <v>15</v>
      </c>
      <c r="J86" s="37">
        <v>-3.5399999999999999E-4</v>
      </c>
      <c r="K86" s="27">
        <v>6</v>
      </c>
      <c r="L86" s="38">
        <v>-2.9999999999999997E-4</v>
      </c>
      <c r="M86" s="27" t="s">
        <v>65</v>
      </c>
      <c r="O86" s="27" t="s">
        <v>180</v>
      </c>
      <c r="P86" s="27">
        <v>265</v>
      </c>
      <c r="Q86" s="27" t="s">
        <v>128</v>
      </c>
      <c r="R86" s="27" t="s">
        <v>378</v>
      </c>
      <c r="S86" s="27" t="s">
        <v>215</v>
      </c>
      <c r="T86" s="27" t="s">
        <v>63</v>
      </c>
      <c r="U86" s="27">
        <v>10</v>
      </c>
      <c r="V86" s="27">
        <v>15</v>
      </c>
      <c r="W86" s="37">
        <v>-3.28E-4</v>
      </c>
      <c r="X86" s="27">
        <v>6</v>
      </c>
      <c r="Y86" s="38">
        <v>-2.7999999999999998E-4</v>
      </c>
      <c r="Z86" s="27" t="s">
        <v>65</v>
      </c>
    </row>
    <row r="87" spans="2:26" x14ac:dyDescent="0.3">
      <c r="B87" s="27" t="s">
        <v>180</v>
      </c>
      <c r="C87" s="27">
        <v>265</v>
      </c>
      <c r="D87" s="27" t="s">
        <v>128</v>
      </c>
      <c r="E87" s="27" t="s">
        <v>106</v>
      </c>
      <c r="F87" s="27" t="s">
        <v>216</v>
      </c>
      <c r="G87" s="27" t="s">
        <v>64</v>
      </c>
      <c r="H87" s="27">
        <v>60</v>
      </c>
      <c r="I87" s="27">
        <v>22</v>
      </c>
      <c r="J87" s="37">
        <v>-6.29E-4</v>
      </c>
      <c r="K87" s="27">
        <v>6</v>
      </c>
      <c r="L87" s="38">
        <v>7.3300000000000004E-4</v>
      </c>
      <c r="M87" s="27" t="s">
        <v>65</v>
      </c>
      <c r="O87" s="27" t="s">
        <v>180</v>
      </c>
      <c r="P87" s="27">
        <v>265</v>
      </c>
      <c r="Q87" s="27" t="s">
        <v>128</v>
      </c>
      <c r="R87" s="27" t="s">
        <v>378</v>
      </c>
      <c r="S87" s="27" t="s">
        <v>216</v>
      </c>
      <c r="T87" s="27" t="s">
        <v>64</v>
      </c>
      <c r="U87" s="27">
        <v>10</v>
      </c>
      <c r="V87" s="27">
        <v>22</v>
      </c>
      <c r="W87" s="37">
        <v>-6.0999999999999997E-4</v>
      </c>
      <c r="X87" s="27">
        <v>6</v>
      </c>
      <c r="Y87" s="38">
        <v>6.9800000000000005E-4</v>
      </c>
      <c r="Z87" s="27" t="s">
        <v>65</v>
      </c>
    </row>
    <row r="88" spans="2:26" x14ac:dyDescent="0.3">
      <c r="B88" s="27" t="s">
        <v>180</v>
      </c>
      <c r="C88" s="27">
        <v>249</v>
      </c>
      <c r="D88" s="27" t="s">
        <v>127</v>
      </c>
      <c r="E88" s="27" t="s">
        <v>106</v>
      </c>
      <c r="F88" s="27" t="s">
        <v>217</v>
      </c>
      <c r="G88" s="27" t="s">
        <v>63</v>
      </c>
      <c r="H88" s="27">
        <v>60</v>
      </c>
      <c r="I88" s="27">
        <v>11</v>
      </c>
      <c r="J88" s="37">
        <v>-5.9000000000000003E-4</v>
      </c>
      <c r="K88" s="27">
        <v>4</v>
      </c>
      <c r="L88" s="38">
        <v>6.3900000000000003E-4</v>
      </c>
      <c r="M88" s="27" t="s">
        <v>65</v>
      </c>
      <c r="O88" s="27" t="s">
        <v>180</v>
      </c>
      <c r="P88" s="27">
        <v>249</v>
      </c>
      <c r="Q88" s="27" t="s">
        <v>127</v>
      </c>
      <c r="R88" s="27" t="s">
        <v>378</v>
      </c>
      <c r="S88" s="27" t="s">
        <v>217</v>
      </c>
      <c r="T88" s="27" t="s">
        <v>63</v>
      </c>
      <c r="U88" s="27">
        <v>10</v>
      </c>
      <c r="V88" s="27">
        <v>11</v>
      </c>
      <c r="W88" s="37">
        <v>-5.4100000000000003E-4</v>
      </c>
      <c r="X88" s="27">
        <v>4</v>
      </c>
      <c r="Y88" s="38">
        <v>5.3600000000000002E-4</v>
      </c>
      <c r="Z88" s="27" t="s">
        <v>65</v>
      </c>
    </row>
    <row r="89" spans="2:26" x14ac:dyDescent="0.3">
      <c r="B89" s="27" t="s">
        <v>180</v>
      </c>
      <c r="C89" s="27">
        <v>249</v>
      </c>
      <c r="D89" s="27" t="s">
        <v>127</v>
      </c>
      <c r="E89" s="27" t="s">
        <v>106</v>
      </c>
      <c r="F89" s="27" t="s">
        <v>218</v>
      </c>
      <c r="G89" s="27" t="s">
        <v>64</v>
      </c>
      <c r="H89" s="27">
        <v>60</v>
      </c>
      <c r="I89" s="27">
        <v>14</v>
      </c>
      <c r="J89" s="37">
        <v>-8.83E-4</v>
      </c>
      <c r="K89" s="27">
        <v>3</v>
      </c>
      <c r="L89" s="38">
        <v>1.884E-3</v>
      </c>
      <c r="M89" s="27" t="s">
        <v>65</v>
      </c>
      <c r="O89" s="27" t="s">
        <v>180</v>
      </c>
      <c r="P89" s="27">
        <v>249</v>
      </c>
      <c r="Q89" s="27" t="s">
        <v>127</v>
      </c>
      <c r="R89" s="27" t="s">
        <v>378</v>
      </c>
      <c r="S89" s="27" t="s">
        <v>218</v>
      </c>
      <c r="T89" s="27" t="s">
        <v>64</v>
      </c>
      <c r="U89" s="27">
        <v>10</v>
      </c>
      <c r="V89" s="27">
        <v>14</v>
      </c>
      <c r="W89" s="37">
        <v>-8.6600000000000002E-4</v>
      </c>
      <c r="X89" s="27">
        <v>3</v>
      </c>
      <c r="Y89" s="38">
        <v>1.7750000000000001E-3</v>
      </c>
      <c r="Z89" s="27" t="s">
        <v>65</v>
      </c>
    </row>
    <row r="90" spans="2:26" x14ac:dyDescent="0.3">
      <c r="B90" s="27" t="s">
        <v>180</v>
      </c>
      <c r="C90" s="27">
        <v>261</v>
      </c>
      <c r="D90" s="27" t="s">
        <v>128</v>
      </c>
      <c r="E90" s="27" t="s">
        <v>106</v>
      </c>
      <c r="F90" s="27" t="s">
        <v>219</v>
      </c>
      <c r="G90" s="27" t="s">
        <v>63</v>
      </c>
      <c r="H90" s="27">
        <v>60</v>
      </c>
      <c r="I90" s="27">
        <v>17</v>
      </c>
      <c r="J90" s="37">
        <v>-6.8199999999999999E-4</v>
      </c>
      <c r="K90" s="27">
        <v>4</v>
      </c>
      <c r="L90" s="38">
        <v>9.4600000000000001E-4</v>
      </c>
      <c r="M90" s="27" t="s">
        <v>65</v>
      </c>
      <c r="O90" s="27" t="s">
        <v>180</v>
      </c>
      <c r="P90" s="27">
        <v>261</v>
      </c>
      <c r="Q90" s="27" t="s">
        <v>128</v>
      </c>
      <c r="R90" s="27" t="s">
        <v>378</v>
      </c>
      <c r="S90" s="27" t="s">
        <v>219</v>
      </c>
      <c r="T90" s="27" t="s">
        <v>63</v>
      </c>
      <c r="U90" s="27">
        <v>10</v>
      </c>
      <c r="V90" s="27">
        <v>17</v>
      </c>
      <c r="W90" s="37">
        <v>-6.3699999999999998E-4</v>
      </c>
      <c r="X90" s="27">
        <v>4</v>
      </c>
      <c r="Y90" s="38">
        <v>7.9600000000000005E-4</v>
      </c>
      <c r="Z90" s="27" t="s">
        <v>65</v>
      </c>
    </row>
    <row r="91" spans="2:26" x14ac:dyDescent="0.3">
      <c r="B91" s="27" t="s">
        <v>180</v>
      </c>
      <c r="C91" s="27">
        <v>261</v>
      </c>
      <c r="D91" s="27" t="s">
        <v>128</v>
      </c>
      <c r="E91" s="27" t="s">
        <v>106</v>
      </c>
      <c r="F91" s="27" t="s">
        <v>220</v>
      </c>
      <c r="G91" s="27" t="s">
        <v>64</v>
      </c>
      <c r="H91" s="27">
        <v>60</v>
      </c>
      <c r="I91" s="27">
        <v>20</v>
      </c>
      <c r="J91" s="37">
        <v>-7.2300000000000001E-4</v>
      </c>
      <c r="K91" s="27">
        <v>3</v>
      </c>
      <c r="L91" s="38">
        <v>1.691E-3</v>
      </c>
      <c r="M91" s="27" t="s">
        <v>65</v>
      </c>
      <c r="O91" s="27" t="s">
        <v>180</v>
      </c>
      <c r="P91" s="27">
        <v>261</v>
      </c>
      <c r="Q91" s="27" t="s">
        <v>128</v>
      </c>
      <c r="R91" s="27" t="s">
        <v>378</v>
      </c>
      <c r="S91" s="27" t="s">
        <v>220</v>
      </c>
      <c r="T91" s="27" t="s">
        <v>64</v>
      </c>
      <c r="U91" s="27">
        <v>10</v>
      </c>
      <c r="V91" s="27">
        <v>20</v>
      </c>
      <c r="W91" s="37">
        <v>-7.0799999999999997E-4</v>
      </c>
      <c r="X91" s="27">
        <v>3</v>
      </c>
      <c r="Y91" s="38">
        <v>1.619E-3</v>
      </c>
      <c r="Z91" s="27" t="s">
        <v>65</v>
      </c>
    </row>
    <row r="92" spans="2:26" x14ac:dyDescent="0.3">
      <c r="B92" s="27" t="s">
        <v>180</v>
      </c>
      <c r="C92" s="27">
        <v>257</v>
      </c>
      <c r="D92" s="27" t="s">
        <v>129</v>
      </c>
      <c r="E92" s="27" t="s">
        <v>106</v>
      </c>
      <c r="F92" s="27" t="s">
        <v>221</v>
      </c>
      <c r="G92" s="27" t="s">
        <v>63</v>
      </c>
      <c r="H92" s="27">
        <v>60</v>
      </c>
      <c r="I92" s="27">
        <v>22</v>
      </c>
      <c r="J92" s="37">
        <v>-2.5599999999999999E-4</v>
      </c>
      <c r="K92" s="27">
        <v>1</v>
      </c>
      <c r="L92" s="38">
        <v>-2.2599999999999999E-4</v>
      </c>
      <c r="M92" s="27" t="s">
        <v>65</v>
      </c>
      <c r="O92" s="27" t="s">
        <v>180</v>
      </c>
      <c r="P92" s="27">
        <v>257</v>
      </c>
      <c r="Q92" s="27" t="s">
        <v>129</v>
      </c>
      <c r="R92" s="27" t="s">
        <v>378</v>
      </c>
      <c r="S92" s="27" t="s">
        <v>221</v>
      </c>
      <c r="T92" s="27" t="s">
        <v>63</v>
      </c>
      <c r="U92" s="27">
        <v>10</v>
      </c>
      <c r="V92" s="27">
        <v>22</v>
      </c>
      <c r="W92" s="37">
        <v>-2.7700000000000001E-4</v>
      </c>
      <c r="X92" s="27">
        <v>1</v>
      </c>
      <c r="Y92" s="38">
        <v>-2.4699999999999999E-4</v>
      </c>
      <c r="Z92" s="27" t="s">
        <v>65</v>
      </c>
    </row>
    <row r="93" spans="2:26" x14ac:dyDescent="0.3">
      <c r="B93" s="27" t="s">
        <v>180</v>
      </c>
      <c r="C93" s="27">
        <v>257</v>
      </c>
      <c r="D93" s="27" t="s">
        <v>129</v>
      </c>
      <c r="E93" s="27" t="s">
        <v>106</v>
      </c>
      <c r="F93" s="27" t="s">
        <v>222</v>
      </c>
      <c r="G93" s="27" t="s">
        <v>64</v>
      </c>
      <c r="H93" s="27">
        <v>60</v>
      </c>
      <c r="I93" s="27">
        <v>20</v>
      </c>
      <c r="J93" s="37">
        <v>-1.049E-3</v>
      </c>
      <c r="K93" s="27">
        <v>6</v>
      </c>
      <c r="L93" s="38">
        <v>3.669E-3</v>
      </c>
      <c r="M93" s="27" t="s">
        <v>65</v>
      </c>
      <c r="O93" s="27" t="s">
        <v>180</v>
      </c>
      <c r="P93" s="27">
        <v>257</v>
      </c>
      <c r="Q93" s="27" t="s">
        <v>129</v>
      </c>
      <c r="R93" s="27" t="s">
        <v>378</v>
      </c>
      <c r="S93" s="27" t="s">
        <v>222</v>
      </c>
      <c r="T93" s="27" t="s">
        <v>64</v>
      </c>
      <c r="U93" s="27">
        <v>10</v>
      </c>
      <c r="V93" s="27">
        <v>20</v>
      </c>
      <c r="W93" s="37">
        <v>-1.034E-3</v>
      </c>
      <c r="X93" s="27">
        <v>6</v>
      </c>
      <c r="Y93" s="38">
        <v>3.4859999999999999E-3</v>
      </c>
      <c r="Z93" s="27" t="s">
        <v>65</v>
      </c>
    </row>
    <row r="94" spans="2:26" x14ac:dyDescent="0.3">
      <c r="B94" s="27" t="s">
        <v>180</v>
      </c>
      <c r="C94" s="27">
        <v>258</v>
      </c>
      <c r="D94" s="27" t="s">
        <v>129</v>
      </c>
      <c r="E94" s="27" t="s">
        <v>106</v>
      </c>
      <c r="F94" s="27" t="s">
        <v>223</v>
      </c>
      <c r="G94" s="27" t="s">
        <v>63</v>
      </c>
      <c r="H94" s="27">
        <v>60</v>
      </c>
      <c r="I94" s="27">
        <v>22</v>
      </c>
      <c r="J94" s="37">
        <v>-2.63E-4</v>
      </c>
      <c r="K94" s="27">
        <v>1</v>
      </c>
      <c r="L94" s="38">
        <v>-2.34E-4</v>
      </c>
      <c r="M94" s="27" t="s">
        <v>65</v>
      </c>
      <c r="O94" s="27" t="s">
        <v>180</v>
      </c>
      <c r="P94" s="27">
        <v>258</v>
      </c>
      <c r="Q94" s="27" t="s">
        <v>129</v>
      </c>
      <c r="R94" s="27" t="s">
        <v>378</v>
      </c>
      <c r="S94" s="27" t="s">
        <v>223</v>
      </c>
      <c r="T94" s="27" t="s">
        <v>63</v>
      </c>
      <c r="U94" s="27">
        <v>10</v>
      </c>
      <c r="V94" s="27">
        <v>22</v>
      </c>
      <c r="W94" s="37">
        <v>-2.8400000000000002E-4</v>
      </c>
      <c r="X94" s="27">
        <v>1</v>
      </c>
      <c r="Y94" s="38">
        <v>-2.5500000000000002E-4</v>
      </c>
      <c r="Z94" s="27" t="s">
        <v>65</v>
      </c>
    </row>
    <row r="95" spans="2:26" x14ac:dyDescent="0.3">
      <c r="B95" s="27" t="s">
        <v>180</v>
      </c>
      <c r="C95" s="27">
        <v>258</v>
      </c>
      <c r="D95" s="27" t="s">
        <v>129</v>
      </c>
      <c r="E95" s="27" t="s">
        <v>106</v>
      </c>
      <c r="F95" s="27" t="s">
        <v>224</v>
      </c>
      <c r="G95" s="27" t="s">
        <v>64</v>
      </c>
      <c r="H95" s="27">
        <v>60</v>
      </c>
      <c r="I95" s="27">
        <v>20</v>
      </c>
      <c r="J95" s="37">
        <v>-1.044E-3</v>
      </c>
      <c r="K95" s="27">
        <v>6</v>
      </c>
      <c r="L95" s="38">
        <v>3.5530000000000002E-3</v>
      </c>
      <c r="M95" s="27" t="s">
        <v>65</v>
      </c>
      <c r="O95" s="27" t="s">
        <v>180</v>
      </c>
      <c r="P95" s="27">
        <v>258</v>
      </c>
      <c r="Q95" s="27" t="s">
        <v>129</v>
      </c>
      <c r="R95" s="27" t="s">
        <v>378</v>
      </c>
      <c r="S95" s="27" t="s">
        <v>224</v>
      </c>
      <c r="T95" s="27" t="s">
        <v>64</v>
      </c>
      <c r="U95" s="27">
        <v>10</v>
      </c>
      <c r="V95" s="27">
        <v>20</v>
      </c>
      <c r="W95" s="37">
        <v>-1.0319999999999999E-3</v>
      </c>
      <c r="X95" s="27">
        <v>6</v>
      </c>
      <c r="Y95" s="38">
        <v>3.3349999999999999E-3</v>
      </c>
      <c r="Z95" s="27" t="s">
        <v>65</v>
      </c>
    </row>
    <row r="96" spans="2:26" x14ac:dyDescent="0.3">
      <c r="B96" s="27" t="s">
        <v>180</v>
      </c>
      <c r="C96" s="27">
        <v>262</v>
      </c>
      <c r="D96" s="27" t="s">
        <v>128</v>
      </c>
      <c r="E96" s="27" t="s">
        <v>106</v>
      </c>
      <c r="F96" s="27" t="s">
        <v>225</v>
      </c>
      <c r="G96" s="27" t="s">
        <v>63</v>
      </c>
      <c r="H96" s="27">
        <v>60</v>
      </c>
      <c r="I96" s="27">
        <v>17</v>
      </c>
      <c r="J96" s="37">
        <v>-5.7399999999999997E-4</v>
      </c>
      <c r="K96" s="27">
        <v>4</v>
      </c>
      <c r="L96" s="38">
        <v>6.1600000000000001E-4</v>
      </c>
      <c r="M96" s="27" t="s">
        <v>65</v>
      </c>
      <c r="O96" s="27" t="s">
        <v>180</v>
      </c>
      <c r="P96" s="27">
        <v>262</v>
      </c>
      <c r="Q96" s="27" t="s">
        <v>128</v>
      </c>
      <c r="R96" s="27" t="s">
        <v>378</v>
      </c>
      <c r="S96" s="27" t="s">
        <v>225</v>
      </c>
      <c r="T96" s="27" t="s">
        <v>63</v>
      </c>
      <c r="U96" s="27">
        <v>10</v>
      </c>
      <c r="V96" s="27">
        <v>17</v>
      </c>
      <c r="W96" s="37">
        <v>-5.2999999999999998E-4</v>
      </c>
      <c r="X96" s="27">
        <v>4</v>
      </c>
      <c r="Y96" s="38">
        <v>5.22E-4</v>
      </c>
      <c r="Z96" s="27" t="s">
        <v>65</v>
      </c>
    </row>
    <row r="97" spans="2:26" x14ac:dyDescent="0.3">
      <c r="B97" s="27" t="s">
        <v>180</v>
      </c>
      <c r="C97" s="27">
        <v>262</v>
      </c>
      <c r="D97" s="27" t="s">
        <v>128</v>
      </c>
      <c r="E97" s="27" t="s">
        <v>106</v>
      </c>
      <c r="F97" s="27" t="s">
        <v>226</v>
      </c>
      <c r="G97" s="27" t="s">
        <v>64</v>
      </c>
      <c r="H97" s="27">
        <v>60</v>
      </c>
      <c r="I97" s="27">
        <v>20</v>
      </c>
      <c r="J97" s="37">
        <v>-7.0200000000000004E-4</v>
      </c>
      <c r="K97" s="27">
        <v>3</v>
      </c>
      <c r="L97" s="38">
        <v>1.4920000000000001E-3</v>
      </c>
      <c r="M97" s="27" t="s">
        <v>65</v>
      </c>
      <c r="O97" s="27" t="s">
        <v>180</v>
      </c>
      <c r="P97" s="27">
        <v>262</v>
      </c>
      <c r="Q97" s="27" t="s">
        <v>128</v>
      </c>
      <c r="R97" s="27" t="s">
        <v>378</v>
      </c>
      <c r="S97" s="27" t="s">
        <v>226</v>
      </c>
      <c r="T97" s="27" t="s">
        <v>64</v>
      </c>
      <c r="U97" s="27">
        <v>10</v>
      </c>
      <c r="V97" s="27">
        <v>20</v>
      </c>
      <c r="W97" s="37">
        <v>-6.87E-4</v>
      </c>
      <c r="X97" s="27">
        <v>3</v>
      </c>
      <c r="Y97" s="38">
        <v>1.389E-3</v>
      </c>
      <c r="Z97" s="27" t="s">
        <v>65</v>
      </c>
    </row>
    <row r="98" spans="2:26" x14ac:dyDescent="0.3">
      <c r="B98" s="27" t="s">
        <v>180</v>
      </c>
      <c r="C98" s="27">
        <v>250</v>
      </c>
      <c r="D98" s="27" t="s">
        <v>127</v>
      </c>
      <c r="E98" s="27" t="s">
        <v>106</v>
      </c>
      <c r="F98" s="27" t="s">
        <v>227</v>
      </c>
      <c r="G98" s="27" t="s">
        <v>63</v>
      </c>
      <c r="H98" s="27">
        <v>60</v>
      </c>
      <c r="I98" s="27">
        <v>11</v>
      </c>
      <c r="J98" s="37">
        <v>-1.178E-3</v>
      </c>
      <c r="K98" s="27">
        <v>4</v>
      </c>
      <c r="L98" s="38">
        <v>1.4530000000000001E-3</v>
      </c>
      <c r="M98" s="27" t="s">
        <v>65</v>
      </c>
      <c r="O98" s="27" t="s">
        <v>180</v>
      </c>
      <c r="P98" s="27">
        <v>250</v>
      </c>
      <c r="Q98" s="27" t="s">
        <v>127</v>
      </c>
      <c r="R98" s="27" t="s">
        <v>378</v>
      </c>
      <c r="S98" s="27" t="s">
        <v>227</v>
      </c>
      <c r="T98" s="27" t="s">
        <v>63</v>
      </c>
      <c r="U98" s="27">
        <v>10</v>
      </c>
      <c r="V98" s="27">
        <v>11</v>
      </c>
      <c r="W98" s="37">
        <v>-1.111E-3</v>
      </c>
      <c r="X98" s="27">
        <v>4</v>
      </c>
      <c r="Y98" s="38">
        <v>1.2930000000000001E-3</v>
      </c>
      <c r="Z98" s="27" t="s">
        <v>65</v>
      </c>
    </row>
    <row r="99" spans="2:26" x14ac:dyDescent="0.3">
      <c r="B99" s="27" t="s">
        <v>180</v>
      </c>
      <c r="C99" s="27">
        <v>250</v>
      </c>
      <c r="D99" s="27" t="s">
        <v>127</v>
      </c>
      <c r="E99" s="27" t="s">
        <v>106</v>
      </c>
      <c r="F99" s="27" t="s">
        <v>228</v>
      </c>
      <c r="G99" s="27" t="s">
        <v>64</v>
      </c>
      <c r="H99" s="27">
        <v>60</v>
      </c>
      <c r="I99" s="27">
        <v>14</v>
      </c>
      <c r="J99" s="37">
        <v>-1.317E-3</v>
      </c>
      <c r="K99" s="27">
        <v>3</v>
      </c>
      <c r="L99" s="38">
        <v>2.0409999999999998E-3</v>
      </c>
      <c r="M99" s="27" t="s">
        <v>65</v>
      </c>
      <c r="O99" s="27" t="s">
        <v>180</v>
      </c>
      <c r="P99" s="27">
        <v>250</v>
      </c>
      <c r="Q99" s="27" t="s">
        <v>127</v>
      </c>
      <c r="R99" s="27" t="s">
        <v>378</v>
      </c>
      <c r="S99" s="27" t="s">
        <v>228</v>
      </c>
      <c r="T99" s="27" t="s">
        <v>64</v>
      </c>
      <c r="U99" s="27">
        <v>10</v>
      </c>
      <c r="V99" s="27">
        <v>14</v>
      </c>
      <c r="W99" s="37">
        <v>-1.284E-3</v>
      </c>
      <c r="X99" s="27">
        <v>3</v>
      </c>
      <c r="Y99" s="38">
        <v>1.9710000000000001E-3</v>
      </c>
      <c r="Z99" s="27" t="s">
        <v>65</v>
      </c>
    </row>
    <row r="100" spans="2:26" x14ac:dyDescent="0.3">
      <c r="B100" s="27" t="s">
        <v>229</v>
      </c>
      <c r="C100" s="27">
        <v>65</v>
      </c>
      <c r="D100" s="27" t="s">
        <v>127</v>
      </c>
      <c r="E100" s="27" t="s">
        <v>106</v>
      </c>
      <c r="F100" s="27" t="s">
        <v>230</v>
      </c>
      <c r="G100" s="27" t="s">
        <v>63</v>
      </c>
      <c r="H100" s="27">
        <v>60</v>
      </c>
      <c r="I100" s="27">
        <v>9</v>
      </c>
      <c r="J100" s="37">
        <v>-1.0330000000000001E-3</v>
      </c>
      <c r="K100" s="27">
        <v>1</v>
      </c>
      <c r="L100" s="38">
        <v>1.9889999999999999E-3</v>
      </c>
      <c r="M100" s="27" t="s">
        <v>65</v>
      </c>
      <c r="O100" s="27" t="s">
        <v>229</v>
      </c>
      <c r="P100" s="27">
        <v>65</v>
      </c>
      <c r="Q100" s="27" t="s">
        <v>127</v>
      </c>
      <c r="R100" s="27" t="s">
        <v>378</v>
      </c>
      <c r="S100" s="27" t="s">
        <v>230</v>
      </c>
      <c r="T100" s="27" t="s">
        <v>63</v>
      </c>
      <c r="U100" s="27">
        <v>10</v>
      </c>
      <c r="V100" s="27">
        <v>9</v>
      </c>
      <c r="W100" s="37">
        <v>-1.01E-3</v>
      </c>
      <c r="X100" s="27">
        <v>1</v>
      </c>
      <c r="Y100" s="38">
        <v>1.8550000000000001E-3</v>
      </c>
      <c r="Z100" s="27" t="s">
        <v>65</v>
      </c>
    </row>
    <row r="101" spans="2:26" x14ac:dyDescent="0.3">
      <c r="B101" s="27" t="s">
        <v>229</v>
      </c>
      <c r="C101" s="27">
        <v>65</v>
      </c>
      <c r="D101" s="27" t="s">
        <v>127</v>
      </c>
      <c r="E101" s="27" t="s">
        <v>106</v>
      </c>
      <c r="F101" s="27" t="s">
        <v>231</v>
      </c>
      <c r="G101" s="27" t="s">
        <v>64</v>
      </c>
      <c r="H101" s="27">
        <v>60</v>
      </c>
      <c r="I101" s="27">
        <v>16</v>
      </c>
      <c r="J101" s="37">
        <v>-9.68E-4</v>
      </c>
      <c r="K101" s="27">
        <v>6</v>
      </c>
      <c r="L101" s="38">
        <v>2.111E-3</v>
      </c>
      <c r="M101" s="27" t="s">
        <v>65</v>
      </c>
      <c r="O101" s="27" t="s">
        <v>229</v>
      </c>
      <c r="P101" s="27">
        <v>65</v>
      </c>
      <c r="Q101" s="27" t="s">
        <v>127</v>
      </c>
      <c r="R101" s="27" t="s">
        <v>378</v>
      </c>
      <c r="S101" s="27" t="s">
        <v>231</v>
      </c>
      <c r="T101" s="27" t="s">
        <v>64</v>
      </c>
      <c r="U101" s="27">
        <v>10</v>
      </c>
      <c r="V101" s="27">
        <v>16</v>
      </c>
      <c r="W101" s="37">
        <v>-9.77E-4</v>
      </c>
      <c r="X101" s="27">
        <v>6</v>
      </c>
      <c r="Y101" s="38">
        <v>2.127E-3</v>
      </c>
      <c r="Z101" s="27" t="s">
        <v>65</v>
      </c>
    </row>
    <row r="102" spans="2:26" x14ac:dyDescent="0.3">
      <c r="B102" s="27" t="s">
        <v>229</v>
      </c>
      <c r="C102" s="27">
        <v>77</v>
      </c>
      <c r="D102" s="27" t="s">
        <v>128</v>
      </c>
      <c r="E102" s="27" t="s">
        <v>106</v>
      </c>
      <c r="F102" s="27" t="s">
        <v>232</v>
      </c>
      <c r="G102" s="27" t="s">
        <v>63</v>
      </c>
      <c r="H102" s="27">
        <v>60</v>
      </c>
      <c r="I102" s="27">
        <v>15</v>
      </c>
      <c r="J102" s="37">
        <v>-9.4600000000000001E-4</v>
      </c>
      <c r="K102" s="27">
        <v>1</v>
      </c>
      <c r="L102" s="38">
        <v>1.8680000000000001E-3</v>
      </c>
      <c r="M102" s="27" t="s">
        <v>65</v>
      </c>
      <c r="O102" s="27" t="s">
        <v>229</v>
      </c>
      <c r="P102" s="27">
        <v>77</v>
      </c>
      <c r="Q102" s="27" t="s">
        <v>128</v>
      </c>
      <c r="R102" s="27" t="s">
        <v>378</v>
      </c>
      <c r="S102" s="27" t="s">
        <v>232</v>
      </c>
      <c r="T102" s="27" t="s">
        <v>63</v>
      </c>
      <c r="U102" s="27">
        <v>10</v>
      </c>
      <c r="V102" s="27">
        <v>15</v>
      </c>
      <c r="W102" s="37">
        <v>-9.3000000000000005E-4</v>
      </c>
      <c r="X102" s="27">
        <v>1</v>
      </c>
      <c r="Y102" s="38">
        <v>1.8E-3</v>
      </c>
      <c r="Z102" s="27" t="s">
        <v>65</v>
      </c>
    </row>
    <row r="103" spans="2:26" x14ac:dyDescent="0.3">
      <c r="B103" s="27" t="s">
        <v>229</v>
      </c>
      <c r="C103" s="27">
        <v>77</v>
      </c>
      <c r="D103" s="27" t="s">
        <v>128</v>
      </c>
      <c r="E103" s="27" t="s">
        <v>106</v>
      </c>
      <c r="F103" s="27" t="s">
        <v>233</v>
      </c>
      <c r="G103" s="27" t="s">
        <v>64</v>
      </c>
      <c r="H103" s="27">
        <v>60</v>
      </c>
      <c r="I103" s="27">
        <v>22</v>
      </c>
      <c r="J103" s="37">
        <v>-9.19E-4</v>
      </c>
      <c r="K103" s="27">
        <v>6</v>
      </c>
      <c r="L103" s="38">
        <v>1.9499999999999999E-3</v>
      </c>
      <c r="M103" s="27" t="s">
        <v>65</v>
      </c>
      <c r="O103" s="27" t="s">
        <v>229</v>
      </c>
      <c r="P103" s="27">
        <v>77</v>
      </c>
      <c r="Q103" s="27" t="s">
        <v>128</v>
      </c>
      <c r="R103" s="27" t="s">
        <v>378</v>
      </c>
      <c r="S103" s="27" t="s">
        <v>233</v>
      </c>
      <c r="T103" s="27" t="s">
        <v>64</v>
      </c>
      <c r="U103" s="27">
        <v>10</v>
      </c>
      <c r="V103" s="27">
        <v>22</v>
      </c>
      <c r="W103" s="37">
        <v>-9.1100000000000003E-4</v>
      </c>
      <c r="X103" s="27">
        <v>6</v>
      </c>
      <c r="Y103" s="38">
        <v>1.933E-3</v>
      </c>
      <c r="Z103" s="27" t="s">
        <v>65</v>
      </c>
    </row>
    <row r="104" spans="2:26" x14ac:dyDescent="0.3">
      <c r="B104" s="27" t="s">
        <v>229</v>
      </c>
      <c r="C104" s="27">
        <v>73</v>
      </c>
      <c r="D104" s="27" t="s">
        <v>129</v>
      </c>
      <c r="E104" s="27" t="s">
        <v>106</v>
      </c>
      <c r="F104" s="27" t="s">
        <v>234</v>
      </c>
      <c r="G104" s="27" t="s">
        <v>63</v>
      </c>
      <c r="H104" s="27">
        <v>60</v>
      </c>
      <c r="I104" s="27">
        <v>15</v>
      </c>
      <c r="J104" s="37">
        <v>-3.7300000000000001E-4</v>
      </c>
      <c r="K104" s="27">
        <v>12</v>
      </c>
      <c r="L104" s="38">
        <v>-3.4400000000000001E-4</v>
      </c>
      <c r="M104" s="27" t="s">
        <v>65</v>
      </c>
      <c r="O104" s="27" t="s">
        <v>229</v>
      </c>
      <c r="P104" s="27">
        <v>73</v>
      </c>
      <c r="Q104" s="27" t="s">
        <v>129</v>
      </c>
      <c r="R104" s="27" t="s">
        <v>378</v>
      </c>
      <c r="S104" s="27" t="s">
        <v>234</v>
      </c>
      <c r="T104" s="27" t="s">
        <v>63</v>
      </c>
      <c r="U104" s="27">
        <v>10</v>
      </c>
      <c r="V104" s="27">
        <v>15</v>
      </c>
      <c r="W104" s="37">
        <v>-3.2899999999999997E-4</v>
      </c>
      <c r="X104" s="27">
        <v>12</v>
      </c>
      <c r="Y104" s="38">
        <v>-3.0200000000000002E-4</v>
      </c>
      <c r="Z104" s="27" t="s">
        <v>65</v>
      </c>
    </row>
    <row r="105" spans="2:26" x14ac:dyDescent="0.3">
      <c r="B105" s="27" t="s">
        <v>229</v>
      </c>
      <c r="C105" s="27">
        <v>73</v>
      </c>
      <c r="D105" s="27" t="s">
        <v>129</v>
      </c>
      <c r="E105" s="27" t="s">
        <v>106</v>
      </c>
      <c r="F105" s="27" t="s">
        <v>235</v>
      </c>
      <c r="G105" s="27" t="s">
        <v>64</v>
      </c>
      <c r="H105" s="27">
        <v>60</v>
      </c>
      <c r="I105" s="27">
        <v>22</v>
      </c>
      <c r="J105" s="37">
        <v>-1.029E-3</v>
      </c>
      <c r="K105" s="27">
        <v>12</v>
      </c>
      <c r="L105" s="38">
        <v>2.3749999999999999E-3</v>
      </c>
      <c r="M105" s="27" t="s">
        <v>65</v>
      </c>
      <c r="O105" s="27" t="s">
        <v>229</v>
      </c>
      <c r="P105" s="27">
        <v>73</v>
      </c>
      <c r="Q105" s="27" t="s">
        <v>129</v>
      </c>
      <c r="R105" s="27" t="s">
        <v>378</v>
      </c>
      <c r="S105" s="27" t="s">
        <v>235</v>
      </c>
      <c r="T105" s="27" t="s">
        <v>64</v>
      </c>
      <c r="U105" s="27">
        <v>10</v>
      </c>
      <c r="V105" s="27">
        <v>22</v>
      </c>
      <c r="W105" s="37">
        <v>-1.0579999999999999E-3</v>
      </c>
      <c r="X105" s="27">
        <v>12</v>
      </c>
      <c r="Y105" s="38">
        <v>2.5509999999999999E-3</v>
      </c>
      <c r="Z105" s="27" t="s">
        <v>65</v>
      </c>
    </row>
    <row r="106" spans="2:26" x14ac:dyDescent="0.3">
      <c r="B106" s="27" t="s">
        <v>229</v>
      </c>
      <c r="C106" s="27">
        <v>74</v>
      </c>
      <c r="D106" s="27" t="s">
        <v>129</v>
      </c>
      <c r="E106" s="27" t="s">
        <v>106</v>
      </c>
      <c r="F106" s="27" t="s">
        <v>236</v>
      </c>
      <c r="G106" s="27" t="s">
        <v>63</v>
      </c>
      <c r="H106" s="27">
        <v>60</v>
      </c>
      <c r="I106" s="27">
        <v>15</v>
      </c>
      <c r="J106" s="37">
        <v>-3.6299999999999999E-4</v>
      </c>
      <c r="K106" s="27">
        <v>12</v>
      </c>
      <c r="L106" s="38">
        <v>-3.3500000000000001E-4</v>
      </c>
      <c r="M106" s="27" t="s">
        <v>65</v>
      </c>
      <c r="O106" s="27" t="s">
        <v>229</v>
      </c>
      <c r="P106" s="27">
        <v>74</v>
      </c>
      <c r="Q106" s="27" t="s">
        <v>129</v>
      </c>
      <c r="R106" s="27" t="s">
        <v>378</v>
      </c>
      <c r="S106" s="27" t="s">
        <v>236</v>
      </c>
      <c r="T106" s="27" t="s">
        <v>63</v>
      </c>
      <c r="U106" s="27">
        <v>10</v>
      </c>
      <c r="V106" s="27">
        <v>15</v>
      </c>
      <c r="W106" s="37">
        <v>-3.2200000000000002E-4</v>
      </c>
      <c r="X106" s="27">
        <v>12</v>
      </c>
      <c r="Y106" s="38">
        <v>-2.9599999999999998E-4</v>
      </c>
      <c r="Z106" s="27" t="s">
        <v>65</v>
      </c>
    </row>
    <row r="107" spans="2:26" x14ac:dyDescent="0.3">
      <c r="B107" s="27" t="s">
        <v>229</v>
      </c>
      <c r="C107" s="27">
        <v>74</v>
      </c>
      <c r="D107" s="27" t="s">
        <v>129</v>
      </c>
      <c r="E107" s="27" t="s">
        <v>106</v>
      </c>
      <c r="F107" s="27" t="s">
        <v>237</v>
      </c>
      <c r="G107" s="27" t="s">
        <v>64</v>
      </c>
      <c r="H107" s="27">
        <v>60</v>
      </c>
      <c r="I107" s="27">
        <v>22</v>
      </c>
      <c r="J107" s="37">
        <v>-1.0319999999999999E-3</v>
      </c>
      <c r="K107" s="27">
        <v>12</v>
      </c>
      <c r="L107" s="38">
        <v>2.2880000000000001E-3</v>
      </c>
      <c r="M107" s="27" t="s">
        <v>65</v>
      </c>
      <c r="O107" s="27" t="s">
        <v>229</v>
      </c>
      <c r="P107" s="27">
        <v>74</v>
      </c>
      <c r="Q107" s="27" t="s">
        <v>129</v>
      </c>
      <c r="R107" s="27" t="s">
        <v>378</v>
      </c>
      <c r="S107" s="27" t="s">
        <v>237</v>
      </c>
      <c r="T107" s="27" t="s">
        <v>64</v>
      </c>
      <c r="U107" s="27">
        <v>10</v>
      </c>
      <c r="V107" s="27">
        <v>22</v>
      </c>
      <c r="W107" s="37">
        <v>-1.059E-3</v>
      </c>
      <c r="X107" s="27">
        <v>12</v>
      </c>
      <c r="Y107" s="38">
        <v>2.4610000000000001E-3</v>
      </c>
      <c r="Z107" s="27" t="s">
        <v>65</v>
      </c>
    </row>
    <row r="108" spans="2:26" x14ac:dyDescent="0.3">
      <c r="B108" s="27" t="s">
        <v>229</v>
      </c>
      <c r="C108" s="27">
        <v>78</v>
      </c>
      <c r="D108" s="27" t="s">
        <v>128</v>
      </c>
      <c r="E108" s="27" t="s">
        <v>106</v>
      </c>
      <c r="F108" s="27" t="s">
        <v>238</v>
      </c>
      <c r="G108" s="27" t="s">
        <v>63</v>
      </c>
      <c r="H108" s="27">
        <v>60</v>
      </c>
      <c r="I108" s="27">
        <v>15</v>
      </c>
      <c r="J108" s="37">
        <v>-8.8199999999999997E-4</v>
      </c>
      <c r="K108" s="27">
        <v>1</v>
      </c>
      <c r="L108" s="38">
        <v>1.3290000000000001E-3</v>
      </c>
      <c r="M108" s="27" t="s">
        <v>65</v>
      </c>
      <c r="O108" s="27" t="s">
        <v>229</v>
      </c>
      <c r="P108" s="27">
        <v>78</v>
      </c>
      <c r="Q108" s="27" t="s">
        <v>128</v>
      </c>
      <c r="R108" s="27" t="s">
        <v>378</v>
      </c>
      <c r="S108" s="27" t="s">
        <v>238</v>
      </c>
      <c r="T108" s="27" t="s">
        <v>63</v>
      </c>
      <c r="U108" s="27">
        <v>10</v>
      </c>
      <c r="V108" s="27">
        <v>15</v>
      </c>
      <c r="W108" s="37">
        <v>-8.5800000000000004E-4</v>
      </c>
      <c r="X108" s="27">
        <v>1</v>
      </c>
      <c r="Y108" s="38">
        <v>1.1820000000000001E-3</v>
      </c>
      <c r="Z108" s="27" t="s">
        <v>65</v>
      </c>
    </row>
    <row r="109" spans="2:26" x14ac:dyDescent="0.3">
      <c r="B109" s="27" t="s">
        <v>229</v>
      </c>
      <c r="C109" s="27">
        <v>78</v>
      </c>
      <c r="D109" s="27" t="s">
        <v>128</v>
      </c>
      <c r="E109" s="27" t="s">
        <v>106</v>
      </c>
      <c r="F109" s="27" t="s">
        <v>239</v>
      </c>
      <c r="G109" s="27" t="s">
        <v>64</v>
      </c>
      <c r="H109" s="27">
        <v>60</v>
      </c>
      <c r="I109" s="27">
        <v>22</v>
      </c>
      <c r="J109" s="37">
        <v>-8.7200000000000005E-4</v>
      </c>
      <c r="K109" s="27">
        <v>6</v>
      </c>
      <c r="L109" s="38">
        <v>1.5939999999999999E-3</v>
      </c>
      <c r="M109" s="27" t="s">
        <v>65</v>
      </c>
      <c r="O109" s="27" t="s">
        <v>229</v>
      </c>
      <c r="P109" s="27">
        <v>78</v>
      </c>
      <c r="Q109" s="27" t="s">
        <v>128</v>
      </c>
      <c r="R109" s="27" t="s">
        <v>378</v>
      </c>
      <c r="S109" s="27" t="s">
        <v>239</v>
      </c>
      <c r="T109" s="27" t="s">
        <v>64</v>
      </c>
      <c r="U109" s="27">
        <v>10</v>
      </c>
      <c r="V109" s="27">
        <v>22</v>
      </c>
      <c r="W109" s="37">
        <v>-8.6700000000000004E-4</v>
      </c>
      <c r="X109" s="27">
        <v>6</v>
      </c>
      <c r="Y109" s="38">
        <v>1.601E-3</v>
      </c>
      <c r="Z109" s="27" t="s">
        <v>65</v>
      </c>
    </row>
    <row r="110" spans="2:26" x14ac:dyDescent="0.3">
      <c r="B110" s="27" t="s">
        <v>229</v>
      </c>
      <c r="C110" s="27">
        <v>66</v>
      </c>
      <c r="D110" s="27" t="s">
        <v>127</v>
      </c>
      <c r="E110" s="27" t="s">
        <v>106</v>
      </c>
      <c r="F110" s="27" t="s">
        <v>240</v>
      </c>
      <c r="G110" s="27" t="s">
        <v>63</v>
      </c>
      <c r="H110" s="27">
        <v>60</v>
      </c>
      <c r="I110" s="27">
        <v>9</v>
      </c>
      <c r="J110" s="37">
        <v>-1.704E-3</v>
      </c>
      <c r="K110" s="27">
        <v>1</v>
      </c>
      <c r="L110" s="38">
        <v>2.101E-3</v>
      </c>
      <c r="M110" s="27" t="s">
        <v>65</v>
      </c>
      <c r="O110" s="27" t="s">
        <v>229</v>
      </c>
      <c r="P110" s="27">
        <v>66</v>
      </c>
      <c r="Q110" s="27" t="s">
        <v>127</v>
      </c>
      <c r="R110" s="27" t="s">
        <v>378</v>
      </c>
      <c r="S110" s="27" t="s">
        <v>240</v>
      </c>
      <c r="T110" s="27" t="s">
        <v>63</v>
      </c>
      <c r="U110" s="27">
        <v>10</v>
      </c>
      <c r="V110" s="27">
        <v>9</v>
      </c>
      <c r="W110" s="37">
        <v>-1.6490000000000001E-3</v>
      </c>
      <c r="X110" s="27">
        <v>1</v>
      </c>
      <c r="Y110" s="38">
        <v>2.0010000000000002E-3</v>
      </c>
      <c r="Z110" s="27" t="s">
        <v>65</v>
      </c>
    </row>
    <row r="111" spans="2:26" x14ac:dyDescent="0.3">
      <c r="B111" s="27" t="s">
        <v>229</v>
      </c>
      <c r="C111" s="27">
        <v>66</v>
      </c>
      <c r="D111" s="27" t="s">
        <v>127</v>
      </c>
      <c r="E111" s="27" t="s">
        <v>106</v>
      </c>
      <c r="F111" s="27" t="s">
        <v>241</v>
      </c>
      <c r="G111" s="27" t="s">
        <v>64</v>
      </c>
      <c r="H111" s="27">
        <v>60</v>
      </c>
      <c r="I111" s="27">
        <v>16</v>
      </c>
      <c r="J111" s="37">
        <v>-1.519E-3</v>
      </c>
      <c r="K111" s="27">
        <v>6</v>
      </c>
      <c r="L111" s="38">
        <v>1.879E-3</v>
      </c>
      <c r="M111" s="27" t="s">
        <v>65</v>
      </c>
      <c r="O111" s="27" t="s">
        <v>229</v>
      </c>
      <c r="P111" s="27">
        <v>66</v>
      </c>
      <c r="Q111" s="27" t="s">
        <v>127</v>
      </c>
      <c r="R111" s="27" t="s">
        <v>378</v>
      </c>
      <c r="S111" s="27" t="s">
        <v>241</v>
      </c>
      <c r="T111" s="27" t="s">
        <v>64</v>
      </c>
      <c r="U111" s="27">
        <v>10</v>
      </c>
      <c r="V111" s="27">
        <v>16</v>
      </c>
      <c r="W111" s="37">
        <v>-1.5219999999999999E-3</v>
      </c>
      <c r="X111" s="27">
        <v>6</v>
      </c>
      <c r="Y111" s="38">
        <v>1.8990000000000001E-3</v>
      </c>
      <c r="Z111" s="27" t="s">
        <v>65</v>
      </c>
    </row>
    <row r="112" spans="2:26" x14ac:dyDescent="0.3">
      <c r="B112" s="27" t="s">
        <v>229</v>
      </c>
      <c r="C112" s="27">
        <v>82</v>
      </c>
      <c r="D112" s="27" t="s">
        <v>128</v>
      </c>
      <c r="E112" s="27" t="s">
        <v>106</v>
      </c>
      <c r="F112" s="27" t="s">
        <v>242</v>
      </c>
      <c r="G112" s="27" t="s">
        <v>63</v>
      </c>
      <c r="H112" s="27">
        <v>60</v>
      </c>
      <c r="I112" s="27">
        <v>17</v>
      </c>
      <c r="J112" s="37">
        <v>-4.5899999999999999E-4</v>
      </c>
      <c r="K112" s="27">
        <v>4</v>
      </c>
      <c r="L112" s="38">
        <v>5.53E-4</v>
      </c>
      <c r="M112" s="27" t="s">
        <v>65</v>
      </c>
      <c r="O112" s="27" t="s">
        <v>229</v>
      </c>
      <c r="P112" s="27">
        <v>82</v>
      </c>
      <c r="Q112" s="27" t="s">
        <v>128</v>
      </c>
      <c r="R112" s="27" t="s">
        <v>378</v>
      </c>
      <c r="S112" s="27" t="s">
        <v>242</v>
      </c>
      <c r="T112" s="27" t="s">
        <v>63</v>
      </c>
      <c r="U112" s="27">
        <v>10</v>
      </c>
      <c r="V112" s="27">
        <v>17</v>
      </c>
      <c r="W112" s="37">
        <v>-4.3100000000000001E-4</v>
      </c>
      <c r="X112" s="27">
        <v>4</v>
      </c>
      <c r="Y112" s="38">
        <v>4.9399999999999997E-4</v>
      </c>
      <c r="Z112" s="27" t="s">
        <v>65</v>
      </c>
    </row>
    <row r="113" spans="2:26" x14ac:dyDescent="0.3">
      <c r="B113" s="27" t="s">
        <v>229</v>
      </c>
      <c r="C113" s="27">
        <v>82</v>
      </c>
      <c r="D113" s="27" t="s">
        <v>128</v>
      </c>
      <c r="E113" s="27" t="s">
        <v>106</v>
      </c>
      <c r="F113" s="27" t="s">
        <v>243</v>
      </c>
      <c r="G113" s="27" t="s">
        <v>64</v>
      </c>
      <c r="H113" s="27">
        <v>60</v>
      </c>
      <c r="I113" s="27">
        <v>20</v>
      </c>
      <c r="J113" s="37">
        <v>-5.3600000000000002E-4</v>
      </c>
      <c r="K113" s="27">
        <v>3</v>
      </c>
      <c r="L113" s="38">
        <v>1.199E-3</v>
      </c>
      <c r="M113" s="27" t="s">
        <v>65</v>
      </c>
      <c r="O113" s="27" t="s">
        <v>229</v>
      </c>
      <c r="P113" s="27">
        <v>82</v>
      </c>
      <c r="Q113" s="27" t="s">
        <v>128</v>
      </c>
      <c r="R113" s="27" t="s">
        <v>378</v>
      </c>
      <c r="S113" s="27" t="s">
        <v>243</v>
      </c>
      <c r="T113" s="27" t="s">
        <v>64</v>
      </c>
      <c r="U113" s="27">
        <v>10</v>
      </c>
      <c r="V113" s="27">
        <v>20</v>
      </c>
      <c r="W113" s="37">
        <v>-5.4500000000000002E-4</v>
      </c>
      <c r="X113" s="27">
        <v>3</v>
      </c>
      <c r="Y113" s="38">
        <v>1.2390000000000001E-3</v>
      </c>
      <c r="Z113" s="27" t="s">
        <v>65</v>
      </c>
    </row>
    <row r="114" spans="2:26" x14ac:dyDescent="0.3">
      <c r="B114" s="27" t="s">
        <v>229</v>
      </c>
      <c r="C114" s="27">
        <v>67</v>
      </c>
      <c r="D114" s="27" t="s">
        <v>129</v>
      </c>
      <c r="E114" s="27" t="s">
        <v>106</v>
      </c>
      <c r="F114" s="27" t="s">
        <v>244</v>
      </c>
      <c r="G114" s="27" t="s">
        <v>63</v>
      </c>
      <c r="H114" s="27">
        <v>60</v>
      </c>
      <c r="I114" s="27">
        <v>15</v>
      </c>
      <c r="J114" s="37">
        <v>-3.5399999999999999E-4</v>
      </c>
      <c r="K114" s="27">
        <v>6</v>
      </c>
      <c r="L114" s="38">
        <v>-3.5500000000000001E-4</v>
      </c>
      <c r="M114" s="27" t="s">
        <v>65</v>
      </c>
      <c r="O114" s="27" t="s">
        <v>229</v>
      </c>
      <c r="P114" s="27">
        <v>67</v>
      </c>
      <c r="Q114" s="27" t="s">
        <v>129</v>
      </c>
      <c r="R114" s="27" t="s">
        <v>378</v>
      </c>
      <c r="S114" s="27" t="s">
        <v>244</v>
      </c>
      <c r="T114" s="27" t="s">
        <v>63</v>
      </c>
      <c r="U114" s="27">
        <v>10</v>
      </c>
      <c r="V114" s="27">
        <v>16</v>
      </c>
      <c r="W114" s="37">
        <v>-3.2200000000000002E-4</v>
      </c>
      <c r="X114" s="27">
        <v>6</v>
      </c>
      <c r="Y114" s="38">
        <v>-3.2299999999999999E-4</v>
      </c>
      <c r="Z114" s="27" t="s">
        <v>65</v>
      </c>
    </row>
    <row r="115" spans="2:26" x14ac:dyDescent="0.3">
      <c r="B115" s="27" t="s">
        <v>229</v>
      </c>
      <c r="C115" s="27">
        <v>67</v>
      </c>
      <c r="D115" s="27" t="s">
        <v>129</v>
      </c>
      <c r="E115" s="27" t="s">
        <v>106</v>
      </c>
      <c r="F115" s="27" t="s">
        <v>245</v>
      </c>
      <c r="G115" s="27" t="s">
        <v>64</v>
      </c>
      <c r="H115" s="27">
        <v>60</v>
      </c>
      <c r="I115" s="27">
        <v>20</v>
      </c>
      <c r="J115" s="37">
        <v>-9.4799999999999995E-4</v>
      </c>
      <c r="K115" s="27">
        <v>6</v>
      </c>
      <c r="L115" s="38">
        <v>1.864E-3</v>
      </c>
      <c r="M115" s="27" t="s">
        <v>65</v>
      </c>
      <c r="O115" s="27" t="s">
        <v>229</v>
      </c>
      <c r="P115" s="27">
        <v>67</v>
      </c>
      <c r="Q115" s="27" t="s">
        <v>129</v>
      </c>
      <c r="R115" s="27" t="s">
        <v>378</v>
      </c>
      <c r="S115" s="27" t="s">
        <v>245</v>
      </c>
      <c r="T115" s="27" t="s">
        <v>64</v>
      </c>
      <c r="U115" s="27">
        <v>10</v>
      </c>
      <c r="V115" s="27">
        <v>20</v>
      </c>
      <c r="W115" s="37">
        <v>-9.9099999999999991E-4</v>
      </c>
      <c r="X115" s="27">
        <v>6</v>
      </c>
      <c r="Y115" s="38">
        <v>1.8929999999999999E-3</v>
      </c>
      <c r="Z115" s="27" t="s">
        <v>65</v>
      </c>
    </row>
    <row r="116" spans="2:26" x14ac:dyDescent="0.3">
      <c r="B116" s="27" t="s">
        <v>229</v>
      </c>
      <c r="C116" s="27">
        <v>85</v>
      </c>
      <c r="D116" s="27" t="s">
        <v>128</v>
      </c>
      <c r="E116" s="27" t="s">
        <v>106</v>
      </c>
      <c r="F116" s="27" t="s">
        <v>246</v>
      </c>
      <c r="G116" s="27" t="s">
        <v>63</v>
      </c>
      <c r="H116" s="27">
        <v>60</v>
      </c>
      <c r="I116" s="27">
        <v>15</v>
      </c>
      <c r="J116" s="37">
        <v>-1.06E-3</v>
      </c>
      <c r="K116" s="27">
        <v>1</v>
      </c>
      <c r="L116" s="38">
        <v>1.9430000000000001E-3</v>
      </c>
      <c r="M116" s="27" t="s">
        <v>65</v>
      </c>
      <c r="O116" s="27" t="s">
        <v>229</v>
      </c>
      <c r="P116" s="27">
        <v>85</v>
      </c>
      <c r="Q116" s="27" t="s">
        <v>128</v>
      </c>
      <c r="R116" s="27" t="s">
        <v>378</v>
      </c>
      <c r="S116" s="27" t="s">
        <v>246</v>
      </c>
      <c r="T116" s="27" t="s">
        <v>63</v>
      </c>
      <c r="U116" s="27">
        <v>10</v>
      </c>
      <c r="V116" s="27">
        <v>15</v>
      </c>
      <c r="W116" s="37">
        <v>-1.042E-3</v>
      </c>
      <c r="X116" s="27">
        <v>1</v>
      </c>
      <c r="Y116" s="38">
        <v>1.866E-3</v>
      </c>
      <c r="Z116" s="27" t="s">
        <v>65</v>
      </c>
    </row>
    <row r="117" spans="2:26" x14ac:dyDescent="0.3">
      <c r="B117" s="27" t="s">
        <v>229</v>
      </c>
      <c r="C117" s="27">
        <v>85</v>
      </c>
      <c r="D117" s="27" t="s">
        <v>128</v>
      </c>
      <c r="E117" s="27" t="s">
        <v>106</v>
      </c>
      <c r="F117" s="27" t="s">
        <v>247</v>
      </c>
      <c r="G117" s="27" t="s">
        <v>64</v>
      </c>
      <c r="H117" s="27">
        <v>60</v>
      </c>
      <c r="I117" s="27">
        <v>22</v>
      </c>
      <c r="J117" s="37">
        <v>-1.029E-3</v>
      </c>
      <c r="K117" s="27">
        <v>6</v>
      </c>
      <c r="L117" s="38">
        <v>1.8680000000000001E-3</v>
      </c>
      <c r="M117" s="27" t="s">
        <v>65</v>
      </c>
      <c r="O117" s="27" t="s">
        <v>229</v>
      </c>
      <c r="P117" s="27">
        <v>85</v>
      </c>
      <c r="Q117" s="27" t="s">
        <v>128</v>
      </c>
      <c r="R117" s="27" t="s">
        <v>378</v>
      </c>
      <c r="S117" s="27" t="s">
        <v>247</v>
      </c>
      <c r="T117" s="27" t="s">
        <v>64</v>
      </c>
      <c r="U117" s="27">
        <v>10</v>
      </c>
      <c r="V117" s="27">
        <v>22</v>
      </c>
      <c r="W117" s="37">
        <v>-1.0139999999999999E-3</v>
      </c>
      <c r="X117" s="27">
        <v>6</v>
      </c>
      <c r="Y117" s="38">
        <v>1.8159999999999999E-3</v>
      </c>
      <c r="Z117" s="27" t="s">
        <v>65</v>
      </c>
    </row>
    <row r="118" spans="2:26" x14ac:dyDescent="0.3">
      <c r="B118" s="27" t="s">
        <v>229</v>
      </c>
      <c r="C118" s="27">
        <v>86</v>
      </c>
      <c r="D118" s="27" t="s">
        <v>128</v>
      </c>
      <c r="E118" s="27" t="s">
        <v>106</v>
      </c>
      <c r="F118" s="27" t="s">
        <v>248</v>
      </c>
      <c r="G118" s="27" t="s">
        <v>63</v>
      </c>
      <c r="H118" s="27">
        <v>60</v>
      </c>
      <c r="I118" s="27">
        <v>15</v>
      </c>
      <c r="J118" s="37">
        <v>-1.09E-3</v>
      </c>
      <c r="K118" s="27">
        <v>1</v>
      </c>
      <c r="L118" s="38">
        <v>2.313E-3</v>
      </c>
      <c r="M118" s="27" t="s">
        <v>65</v>
      </c>
      <c r="O118" s="27" t="s">
        <v>229</v>
      </c>
      <c r="P118" s="27">
        <v>86</v>
      </c>
      <c r="Q118" s="27" t="s">
        <v>128</v>
      </c>
      <c r="R118" s="27" t="s">
        <v>378</v>
      </c>
      <c r="S118" s="27" t="s">
        <v>248</v>
      </c>
      <c r="T118" s="27" t="s">
        <v>63</v>
      </c>
      <c r="U118" s="27">
        <v>10</v>
      </c>
      <c r="V118" s="27">
        <v>15</v>
      </c>
      <c r="W118" s="37">
        <v>-1.0690000000000001E-3</v>
      </c>
      <c r="X118" s="27">
        <v>1</v>
      </c>
      <c r="Y118" s="38">
        <v>2.222E-3</v>
      </c>
      <c r="Z118" s="27" t="s">
        <v>65</v>
      </c>
    </row>
    <row r="119" spans="2:26" x14ac:dyDescent="0.3">
      <c r="B119" s="27" t="s">
        <v>229</v>
      </c>
      <c r="C119" s="27">
        <v>86</v>
      </c>
      <c r="D119" s="27" t="s">
        <v>128</v>
      </c>
      <c r="E119" s="27" t="s">
        <v>106</v>
      </c>
      <c r="F119" s="27" t="s">
        <v>249</v>
      </c>
      <c r="G119" s="27" t="s">
        <v>64</v>
      </c>
      <c r="H119" s="27">
        <v>60</v>
      </c>
      <c r="I119" s="27">
        <v>20</v>
      </c>
      <c r="J119" s="37">
        <v>-1.0460000000000001E-3</v>
      </c>
      <c r="K119" s="27">
        <v>3</v>
      </c>
      <c r="L119" s="38">
        <v>2.1679999999999998E-3</v>
      </c>
      <c r="M119" s="27" t="s">
        <v>65</v>
      </c>
      <c r="O119" s="27" t="s">
        <v>229</v>
      </c>
      <c r="P119" s="27">
        <v>86</v>
      </c>
      <c r="Q119" s="27" t="s">
        <v>128</v>
      </c>
      <c r="R119" s="27" t="s">
        <v>378</v>
      </c>
      <c r="S119" s="27" t="s">
        <v>249</v>
      </c>
      <c r="T119" s="27" t="s">
        <v>64</v>
      </c>
      <c r="U119" s="27">
        <v>10</v>
      </c>
      <c r="V119" s="27">
        <v>20</v>
      </c>
      <c r="W119" s="37">
        <v>-1.0399999999999999E-3</v>
      </c>
      <c r="X119" s="27">
        <v>3</v>
      </c>
      <c r="Y119" s="38">
        <v>2.1350000000000002E-3</v>
      </c>
      <c r="Z119" s="27" t="s">
        <v>65</v>
      </c>
    </row>
    <row r="120" spans="2:26" x14ac:dyDescent="0.3">
      <c r="B120" s="27" t="s">
        <v>229</v>
      </c>
      <c r="C120" s="27">
        <v>69</v>
      </c>
      <c r="D120" s="27" t="s">
        <v>129</v>
      </c>
      <c r="E120" s="27" t="s">
        <v>106</v>
      </c>
      <c r="F120" s="27" t="s">
        <v>250</v>
      </c>
      <c r="G120" s="27" t="s">
        <v>63</v>
      </c>
      <c r="H120" s="27">
        <v>60</v>
      </c>
      <c r="I120" s="27">
        <v>17</v>
      </c>
      <c r="J120" s="37">
        <v>-3.4900000000000003E-4</v>
      </c>
      <c r="K120" s="27">
        <v>6</v>
      </c>
      <c r="L120" s="38">
        <v>-3.4900000000000003E-4</v>
      </c>
      <c r="M120" s="27" t="s">
        <v>65</v>
      </c>
      <c r="O120" s="27" t="s">
        <v>229</v>
      </c>
      <c r="P120" s="27">
        <v>69</v>
      </c>
      <c r="Q120" s="27" t="s">
        <v>129</v>
      </c>
      <c r="R120" s="27" t="s">
        <v>378</v>
      </c>
      <c r="S120" s="27" t="s">
        <v>250</v>
      </c>
      <c r="T120" s="27" t="s">
        <v>63</v>
      </c>
      <c r="U120" s="27">
        <v>10</v>
      </c>
      <c r="V120" s="27">
        <v>17</v>
      </c>
      <c r="W120" s="37">
        <v>-3.19E-4</v>
      </c>
      <c r="X120" s="27">
        <v>6</v>
      </c>
      <c r="Y120" s="38">
        <v>-3.1799999999999998E-4</v>
      </c>
      <c r="Z120" s="27" t="s">
        <v>65</v>
      </c>
    </row>
    <row r="121" spans="2:26" x14ac:dyDescent="0.3">
      <c r="B121" s="27" t="s">
        <v>229</v>
      </c>
      <c r="C121" s="27">
        <v>69</v>
      </c>
      <c r="D121" s="27" t="s">
        <v>129</v>
      </c>
      <c r="E121" s="27" t="s">
        <v>106</v>
      </c>
      <c r="F121" s="27" t="s">
        <v>251</v>
      </c>
      <c r="G121" s="27" t="s">
        <v>64</v>
      </c>
      <c r="H121" s="27">
        <v>60</v>
      </c>
      <c r="I121" s="27">
        <v>20</v>
      </c>
      <c r="J121" s="37">
        <v>-9.4499999999999998E-4</v>
      </c>
      <c r="K121" s="27">
        <v>6</v>
      </c>
      <c r="L121" s="38">
        <v>1.8400000000000001E-3</v>
      </c>
      <c r="M121" s="27" t="s">
        <v>65</v>
      </c>
      <c r="O121" s="27" t="s">
        <v>229</v>
      </c>
      <c r="P121" s="27">
        <v>69</v>
      </c>
      <c r="Q121" s="27" t="s">
        <v>129</v>
      </c>
      <c r="R121" s="27" t="s">
        <v>378</v>
      </c>
      <c r="S121" s="27" t="s">
        <v>251</v>
      </c>
      <c r="T121" s="27" t="s">
        <v>64</v>
      </c>
      <c r="U121" s="27">
        <v>10</v>
      </c>
      <c r="V121" s="27">
        <v>20</v>
      </c>
      <c r="W121" s="37">
        <v>-9.8400000000000007E-4</v>
      </c>
      <c r="X121" s="27">
        <v>6</v>
      </c>
      <c r="Y121" s="38">
        <v>1.934E-3</v>
      </c>
      <c r="Z121" s="27" t="s">
        <v>65</v>
      </c>
    </row>
    <row r="122" spans="2:26" x14ac:dyDescent="0.3">
      <c r="B122" s="27" t="s">
        <v>229</v>
      </c>
      <c r="C122" s="27">
        <v>80</v>
      </c>
      <c r="D122" s="27" t="s">
        <v>128</v>
      </c>
      <c r="E122" s="27" t="s">
        <v>106</v>
      </c>
      <c r="F122" s="27" t="s">
        <v>252</v>
      </c>
      <c r="G122" s="27" t="s">
        <v>63</v>
      </c>
      <c r="H122" s="27">
        <v>60</v>
      </c>
      <c r="I122" s="27">
        <v>17</v>
      </c>
      <c r="J122" s="37">
        <v>-6.4800000000000003E-4</v>
      </c>
      <c r="K122" s="27">
        <v>4</v>
      </c>
      <c r="L122" s="38">
        <v>5.3399999999999997E-4</v>
      </c>
      <c r="M122" s="27" t="s">
        <v>65</v>
      </c>
      <c r="O122" s="27" t="s">
        <v>229</v>
      </c>
      <c r="P122" s="27">
        <v>80</v>
      </c>
      <c r="Q122" s="27" t="s">
        <v>128</v>
      </c>
      <c r="R122" s="27" t="s">
        <v>378</v>
      </c>
      <c r="S122" s="27" t="s">
        <v>252</v>
      </c>
      <c r="T122" s="27" t="s">
        <v>63</v>
      </c>
      <c r="U122" s="27">
        <v>10</v>
      </c>
      <c r="V122" s="27">
        <v>17</v>
      </c>
      <c r="W122" s="37">
        <v>-6.2200000000000005E-4</v>
      </c>
      <c r="X122" s="27">
        <v>3</v>
      </c>
      <c r="Y122" s="38">
        <v>-5.0900000000000001E-4</v>
      </c>
      <c r="Z122" s="27" t="s">
        <v>65</v>
      </c>
    </row>
    <row r="123" spans="2:26" x14ac:dyDescent="0.3">
      <c r="B123" s="27" t="s">
        <v>229</v>
      </c>
      <c r="C123" s="27">
        <v>80</v>
      </c>
      <c r="D123" s="27" t="s">
        <v>128</v>
      </c>
      <c r="E123" s="27" t="s">
        <v>106</v>
      </c>
      <c r="F123" s="27" t="s">
        <v>253</v>
      </c>
      <c r="G123" s="27" t="s">
        <v>64</v>
      </c>
      <c r="H123" s="27">
        <v>60</v>
      </c>
      <c r="I123" s="27">
        <v>20</v>
      </c>
      <c r="J123" s="37">
        <v>-7.2499999999999995E-4</v>
      </c>
      <c r="K123" s="27">
        <v>3</v>
      </c>
      <c r="L123" s="38">
        <v>6.9499999999999998E-4</v>
      </c>
      <c r="M123" s="27" t="s">
        <v>65</v>
      </c>
      <c r="O123" s="27" t="s">
        <v>229</v>
      </c>
      <c r="P123" s="27">
        <v>80</v>
      </c>
      <c r="Q123" s="27" t="s">
        <v>128</v>
      </c>
      <c r="R123" s="27" t="s">
        <v>378</v>
      </c>
      <c r="S123" s="27" t="s">
        <v>253</v>
      </c>
      <c r="T123" s="27" t="s">
        <v>64</v>
      </c>
      <c r="U123" s="27">
        <v>10</v>
      </c>
      <c r="V123" s="27">
        <v>20</v>
      </c>
      <c r="W123" s="37">
        <v>-7.3399999999999995E-4</v>
      </c>
      <c r="X123" s="27">
        <v>3</v>
      </c>
      <c r="Y123" s="38">
        <v>7.1699999999999997E-4</v>
      </c>
      <c r="Z123" s="27" t="s">
        <v>65</v>
      </c>
    </row>
    <row r="124" spans="2:26" x14ac:dyDescent="0.3">
      <c r="B124" s="27" t="s">
        <v>229</v>
      </c>
      <c r="C124" s="27">
        <v>81</v>
      </c>
      <c r="D124" s="27" t="s">
        <v>128</v>
      </c>
      <c r="E124" s="27" t="s">
        <v>106</v>
      </c>
      <c r="F124" s="27" t="s">
        <v>254</v>
      </c>
      <c r="G124" s="27" t="s">
        <v>63</v>
      </c>
      <c r="H124" s="27">
        <v>60</v>
      </c>
      <c r="I124" s="27">
        <v>15</v>
      </c>
      <c r="J124" s="37">
        <v>-4.5899999999999999E-4</v>
      </c>
      <c r="K124" s="27">
        <v>1</v>
      </c>
      <c r="L124" s="38">
        <v>5.53E-4</v>
      </c>
      <c r="M124" s="27" t="s">
        <v>65</v>
      </c>
      <c r="O124" s="27" t="s">
        <v>229</v>
      </c>
      <c r="P124" s="27">
        <v>81</v>
      </c>
      <c r="Q124" s="27" t="s">
        <v>128</v>
      </c>
      <c r="R124" s="27" t="s">
        <v>378</v>
      </c>
      <c r="S124" s="27" t="s">
        <v>254</v>
      </c>
      <c r="T124" s="27" t="s">
        <v>63</v>
      </c>
      <c r="U124" s="27">
        <v>10</v>
      </c>
      <c r="V124" s="27">
        <v>15</v>
      </c>
      <c r="W124" s="37">
        <v>-4.3100000000000001E-4</v>
      </c>
      <c r="X124" s="27">
        <v>1</v>
      </c>
      <c r="Y124" s="38">
        <v>4.9399999999999997E-4</v>
      </c>
      <c r="Z124" s="27" t="s">
        <v>65</v>
      </c>
    </row>
    <row r="125" spans="2:26" x14ac:dyDescent="0.3">
      <c r="B125" s="27" t="s">
        <v>229</v>
      </c>
      <c r="C125" s="27">
        <v>81</v>
      </c>
      <c r="D125" s="27" t="s">
        <v>128</v>
      </c>
      <c r="E125" s="27" t="s">
        <v>106</v>
      </c>
      <c r="F125" s="27" t="s">
        <v>255</v>
      </c>
      <c r="G125" s="27" t="s">
        <v>64</v>
      </c>
      <c r="H125" s="27">
        <v>60</v>
      </c>
      <c r="I125" s="27">
        <v>22</v>
      </c>
      <c r="J125" s="37">
        <v>-5.3399999999999997E-4</v>
      </c>
      <c r="K125" s="27">
        <v>6</v>
      </c>
      <c r="L125" s="38">
        <v>1.1999999999999999E-3</v>
      </c>
      <c r="M125" s="27" t="s">
        <v>65</v>
      </c>
      <c r="O125" s="27" t="s">
        <v>229</v>
      </c>
      <c r="P125" s="27">
        <v>81</v>
      </c>
      <c r="Q125" s="27" t="s">
        <v>128</v>
      </c>
      <c r="R125" s="27" t="s">
        <v>378</v>
      </c>
      <c r="S125" s="27" t="s">
        <v>255</v>
      </c>
      <c r="T125" s="27" t="s">
        <v>64</v>
      </c>
      <c r="U125" s="27">
        <v>10</v>
      </c>
      <c r="V125" s="27">
        <v>22</v>
      </c>
      <c r="W125" s="37">
        <v>-5.44E-4</v>
      </c>
      <c r="X125" s="27">
        <v>6</v>
      </c>
      <c r="Y125" s="38">
        <v>1.24E-3</v>
      </c>
      <c r="Z125" s="27" t="s">
        <v>65</v>
      </c>
    </row>
    <row r="126" spans="2:26" x14ac:dyDescent="0.3">
      <c r="B126" s="27" t="s">
        <v>229</v>
      </c>
      <c r="C126" s="27">
        <v>68</v>
      </c>
      <c r="D126" s="27" t="s">
        <v>129</v>
      </c>
      <c r="E126" s="27" t="s">
        <v>106</v>
      </c>
      <c r="F126" s="27" t="s">
        <v>256</v>
      </c>
      <c r="G126" s="27" t="s">
        <v>63</v>
      </c>
      <c r="H126" s="27">
        <v>60</v>
      </c>
      <c r="I126" s="27">
        <v>17</v>
      </c>
      <c r="J126" s="37">
        <v>-3.5500000000000001E-4</v>
      </c>
      <c r="K126" s="27">
        <v>6</v>
      </c>
      <c r="L126" s="38">
        <v>-3.5599999999999998E-4</v>
      </c>
      <c r="M126" s="27" t="s">
        <v>65</v>
      </c>
      <c r="O126" s="27" t="s">
        <v>229</v>
      </c>
      <c r="P126" s="27">
        <v>68</v>
      </c>
      <c r="Q126" s="27" t="s">
        <v>129</v>
      </c>
      <c r="R126" s="27" t="s">
        <v>378</v>
      </c>
      <c r="S126" s="27" t="s">
        <v>256</v>
      </c>
      <c r="T126" s="27" t="s">
        <v>63</v>
      </c>
      <c r="U126" s="27">
        <v>10</v>
      </c>
      <c r="V126" s="27">
        <v>16</v>
      </c>
      <c r="W126" s="37">
        <v>-3.2200000000000002E-4</v>
      </c>
      <c r="X126" s="27">
        <v>6</v>
      </c>
      <c r="Y126" s="38">
        <v>-3.2299999999999999E-4</v>
      </c>
      <c r="Z126" s="27" t="s">
        <v>65</v>
      </c>
    </row>
    <row r="127" spans="2:26" x14ac:dyDescent="0.3">
      <c r="B127" s="27" t="s">
        <v>229</v>
      </c>
      <c r="C127" s="27">
        <v>68</v>
      </c>
      <c r="D127" s="27" t="s">
        <v>129</v>
      </c>
      <c r="E127" s="27" t="s">
        <v>106</v>
      </c>
      <c r="F127" s="27" t="s">
        <v>257</v>
      </c>
      <c r="G127" s="27" t="s">
        <v>64</v>
      </c>
      <c r="H127" s="27">
        <v>60</v>
      </c>
      <c r="I127" s="27">
        <v>20</v>
      </c>
      <c r="J127" s="37">
        <v>-9.4799999999999995E-4</v>
      </c>
      <c r="K127" s="27">
        <v>6</v>
      </c>
      <c r="L127" s="38">
        <v>1.869E-3</v>
      </c>
      <c r="M127" s="27" t="s">
        <v>65</v>
      </c>
      <c r="O127" s="27" t="s">
        <v>229</v>
      </c>
      <c r="P127" s="27">
        <v>68</v>
      </c>
      <c r="Q127" s="27" t="s">
        <v>129</v>
      </c>
      <c r="R127" s="27" t="s">
        <v>378</v>
      </c>
      <c r="S127" s="27" t="s">
        <v>257</v>
      </c>
      <c r="T127" s="27" t="s">
        <v>64</v>
      </c>
      <c r="U127" s="27">
        <v>10</v>
      </c>
      <c r="V127" s="27">
        <v>20</v>
      </c>
      <c r="W127" s="37">
        <v>-9.9099999999999991E-4</v>
      </c>
      <c r="X127" s="27">
        <v>6</v>
      </c>
      <c r="Y127" s="38">
        <v>1.8929999999999999E-3</v>
      </c>
      <c r="Z127" s="27" t="s">
        <v>65</v>
      </c>
    </row>
    <row r="128" spans="2:26" x14ac:dyDescent="0.3">
      <c r="B128" s="27" t="s">
        <v>229</v>
      </c>
      <c r="C128" s="27">
        <v>83</v>
      </c>
      <c r="D128" s="27" t="s">
        <v>128</v>
      </c>
      <c r="E128" s="27" t="s">
        <v>106</v>
      </c>
      <c r="F128" s="27" t="s">
        <v>258</v>
      </c>
      <c r="G128" s="27" t="s">
        <v>63</v>
      </c>
      <c r="H128" s="27">
        <v>60</v>
      </c>
      <c r="I128" s="27">
        <v>17</v>
      </c>
      <c r="J128" s="37">
        <v>-1.0610000000000001E-3</v>
      </c>
      <c r="K128" s="27">
        <v>4</v>
      </c>
      <c r="L128" s="38">
        <v>1.946E-3</v>
      </c>
      <c r="M128" s="27" t="s">
        <v>65</v>
      </c>
      <c r="O128" s="27" t="s">
        <v>229</v>
      </c>
      <c r="P128" s="27">
        <v>83</v>
      </c>
      <c r="Q128" s="27" t="s">
        <v>128</v>
      </c>
      <c r="R128" s="27" t="s">
        <v>378</v>
      </c>
      <c r="S128" s="27" t="s">
        <v>258</v>
      </c>
      <c r="T128" s="27" t="s">
        <v>63</v>
      </c>
      <c r="U128" s="27">
        <v>10</v>
      </c>
      <c r="V128" s="27">
        <v>17</v>
      </c>
      <c r="W128" s="37">
        <v>-1.0430000000000001E-3</v>
      </c>
      <c r="X128" s="27">
        <v>4</v>
      </c>
      <c r="Y128" s="38">
        <v>1.8680000000000001E-3</v>
      </c>
      <c r="Z128" s="27" t="s">
        <v>65</v>
      </c>
    </row>
    <row r="129" spans="2:26" x14ac:dyDescent="0.3">
      <c r="B129" s="27" t="s">
        <v>229</v>
      </c>
      <c r="C129" s="27">
        <v>83</v>
      </c>
      <c r="D129" s="27" t="s">
        <v>128</v>
      </c>
      <c r="E129" s="27" t="s">
        <v>106</v>
      </c>
      <c r="F129" s="27" t="s">
        <v>259</v>
      </c>
      <c r="G129" s="27" t="s">
        <v>64</v>
      </c>
      <c r="H129" s="27">
        <v>60</v>
      </c>
      <c r="I129" s="27">
        <v>20</v>
      </c>
      <c r="J129" s="37">
        <v>-1.0300000000000001E-3</v>
      </c>
      <c r="K129" s="27">
        <v>3</v>
      </c>
      <c r="L129" s="38">
        <v>1.872E-3</v>
      </c>
      <c r="M129" s="27" t="s">
        <v>65</v>
      </c>
      <c r="O129" s="27" t="s">
        <v>229</v>
      </c>
      <c r="P129" s="27">
        <v>83</v>
      </c>
      <c r="Q129" s="27" t="s">
        <v>128</v>
      </c>
      <c r="R129" s="27" t="s">
        <v>378</v>
      </c>
      <c r="S129" s="27" t="s">
        <v>259</v>
      </c>
      <c r="T129" s="27" t="s">
        <v>64</v>
      </c>
      <c r="U129" s="27">
        <v>10</v>
      </c>
      <c r="V129" s="27">
        <v>20</v>
      </c>
      <c r="W129" s="37">
        <v>-1.016E-3</v>
      </c>
      <c r="X129" s="27">
        <v>3</v>
      </c>
      <c r="Y129" s="38">
        <v>1.818E-3</v>
      </c>
      <c r="Z129" s="27" t="s">
        <v>65</v>
      </c>
    </row>
    <row r="130" spans="2:26" x14ac:dyDescent="0.3">
      <c r="B130" s="27" t="s">
        <v>229</v>
      </c>
      <c r="C130" s="27">
        <v>84</v>
      </c>
      <c r="D130" s="27" t="s">
        <v>128</v>
      </c>
      <c r="E130" s="27" t="s">
        <v>106</v>
      </c>
      <c r="F130" s="27" t="s">
        <v>260</v>
      </c>
      <c r="G130" s="27" t="s">
        <v>63</v>
      </c>
      <c r="H130" s="27">
        <v>60</v>
      </c>
      <c r="I130" s="27">
        <v>15</v>
      </c>
      <c r="J130" s="37">
        <v>-1.091E-3</v>
      </c>
      <c r="K130" s="27">
        <v>1</v>
      </c>
      <c r="L130" s="38">
        <v>2.3159999999999999E-3</v>
      </c>
      <c r="M130" s="27" t="s">
        <v>65</v>
      </c>
      <c r="O130" s="27" t="s">
        <v>229</v>
      </c>
      <c r="P130" s="27">
        <v>84</v>
      </c>
      <c r="Q130" s="27" t="s">
        <v>128</v>
      </c>
      <c r="R130" s="27" t="s">
        <v>378</v>
      </c>
      <c r="S130" s="27" t="s">
        <v>260</v>
      </c>
      <c r="T130" s="27" t="s">
        <v>63</v>
      </c>
      <c r="U130" s="27">
        <v>10</v>
      </c>
      <c r="V130" s="27">
        <v>17</v>
      </c>
      <c r="W130" s="37">
        <v>-1.07E-3</v>
      </c>
      <c r="X130" s="27">
        <v>4</v>
      </c>
      <c r="Y130" s="38">
        <v>2.2239999999999998E-3</v>
      </c>
      <c r="Z130" s="27" t="s">
        <v>65</v>
      </c>
    </row>
    <row r="131" spans="2:26" x14ac:dyDescent="0.3">
      <c r="B131" s="27" t="s">
        <v>229</v>
      </c>
      <c r="C131" s="27">
        <v>84</v>
      </c>
      <c r="D131" s="27" t="s">
        <v>128</v>
      </c>
      <c r="E131" s="27" t="s">
        <v>106</v>
      </c>
      <c r="F131" s="27" t="s">
        <v>261</v>
      </c>
      <c r="G131" s="27" t="s">
        <v>64</v>
      </c>
      <c r="H131" s="27">
        <v>60</v>
      </c>
      <c r="I131" s="27">
        <v>22</v>
      </c>
      <c r="J131" s="37">
        <v>-1.0480000000000001E-3</v>
      </c>
      <c r="K131" s="27">
        <v>6</v>
      </c>
      <c r="L131" s="38">
        <v>2.173E-3</v>
      </c>
      <c r="M131" s="27" t="s">
        <v>65</v>
      </c>
      <c r="O131" s="27" t="s">
        <v>229</v>
      </c>
      <c r="P131" s="27">
        <v>84</v>
      </c>
      <c r="Q131" s="27" t="s">
        <v>128</v>
      </c>
      <c r="R131" s="27" t="s">
        <v>378</v>
      </c>
      <c r="S131" s="27" t="s">
        <v>261</v>
      </c>
      <c r="T131" s="27" t="s">
        <v>64</v>
      </c>
      <c r="U131" s="27">
        <v>10</v>
      </c>
      <c r="V131" s="27">
        <v>22</v>
      </c>
      <c r="W131" s="37">
        <v>-1.0399999999999999E-3</v>
      </c>
      <c r="X131" s="27">
        <v>6</v>
      </c>
      <c r="Y131" s="38">
        <v>2.137E-3</v>
      </c>
      <c r="Z131" s="27" t="s">
        <v>65</v>
      </c>
    </row>
    <row r="132" spans="2:26" x14ac:dyDescent="0.3">
      <c r="B132" s="27" t="s">
        <v>229</v>
      </c>
      <c r="C132" s="27">
        <v>70</v>
      </c>
      <c r="D132" s="27" t="s">
        <v>129</v>
      </c>
      <c r="E132" s="27" t="s">
        <v>106</v>
      </c>
      <c r="F132" s="27" t="s">
        <v>262</v>
      </c>
      <c r="G132" s="27" t="s">
        <v>63</v>
      </c>
      <c r="H132" s="27">
        <v>60</v>
      </c>
      <c r="I132" s="27">
        <v>15</v>
      </c>
      <c r="J132" s="37">
        <v>-3.5100000000000002E-4</v>
      </c>
      <c r="K132" s="27">
        <v>12</v>
      </c>
      <c r="L132" s="38">
        <v>-3.5100000000000002E-4</v>
      </c>
      <c r="M132" s="27" t="s">
        <v>65</v>
      </c>
      <c r="O132" s="27" t="s">
        <v>229</v>
      </c>
      <c r="P132" s="27">
        <v>70</v>
      </c>
      <c r="Q132" s="27" t="s">
        <v>129</v>
      </c>
      <c r="R132" s="27" t="s">
        <v>378</v>
      </c>
      <c r="S132" s="27" t="s">
        <v>262</v>
      </c>
      <c r="T132" s="27" t="s">
        <v>63</v>
      </c>
      <c r="U132" s="27">
        <v>10</v>
      </c>
      <c r="V132" s="27">
        <v>15</v>
      </c>
      <c r="W132" s="37">
        <v>-3.19E-4</v>
      </c>
      <c r="X132" s="27">
        <v>12</v>
      </c>
      <c r="Y132" s="38">
        <v>-3.1799999999999998E-4</v>
      </c>
      <c r="Z132" s="27" t="s">
        <v>65</v>
      </c>
    </row>
    <row r="133" spans="2:26" x14ac:dyDescent="0.3">
      <c r="B133" s="27" t="s">
        <v>229</v>
      </c>
      <c r="C133" s="27">
        <v>70</v>
      </c>
      <c r="D133" s="27" t="s">
        <v>129</v>
      </c>
      <c r="E133" s="27" t="s">
        <v>106</v>
      </c>
      <c r="F133" s="27" t="s">
        <v>263</v>
      </c>
      <c r="G133" s="27" t="s">
        <v>64</v>
      </c>
      <c r="H133" s="27">
        <v>60</v>
      </c>
      <c r="I133" s="27">
        <v>22</v>
      </c>
      <c r="J133" s="37">
        <v>-9.4700000000000003E-4</v>
      </c>
      <c r="K133" s="27">
        <v>12</v>
      </c>
      <c r="L133" s="38">
        <v>1.8760000000000001E-3</v>
      </c>
      <c r="M133" s="27" t="s">
        <v>65</v>
      </c>
      <c r="O133" s="27" t="s">
        <v>229</v>
      </c>
      <c r="P133" s="27">
        <v>70</v>
      </c>
      <c r="Q133" s="27" t="s">
        <v>129</v>
      </c>
      <c r="R133" s="27" t="s">
        <v>378</v>
      </c>
      <c r="S133" s="27" t="s">
        <v>263</v>
      </c>
      <c r="T133" s="27" t="s">
        <v>64</v>
      </c>
      <c r="U133" s="27">
        <v>10</v>
      </c>
      <c r="V133" s="27">
        <v>22</v>
      </c>
      <c r="W133" s="37">
        <v>-9.8499999999999998E-4</v>
      </c>
      <c r="X133" s="27">
        <v>12</v>
      </c>
      <c r="Y133" s="38">
        <v>1.9350000000000001E-3</v>
      </c>
      <c r="Z133" s="27" t="s">
        <v>65</v>
      </c>
    </row>
    <row r="134" spans="2:26" x14ac:dyDescent="0.3">
      <c r="B134" s="27" t="s">
        <v>229</v>
      </c>
      <c r="C134" s="27">
        <v>79</v>
      </c>
      <c r="D134" s="27" t="s">
        <v>128</v>
      </c>
      <c r="E134" s="27" t="s">
        <v>106</v>
      </c>
      <c r="F134" s="27" t="s">
        <v>264</v>
      </c>
      <c r="G134" s="27" t="s">
        <v>63</v>
      </c>
      <c r="H134" s="27">
        <v>60</v>
      </c>
      <c r="I134" s="27">
        <v>15</v>
      </c>
      <c r="J134" s="37">
        <v>-6.4999999999999997E-4</v>
      </c>
      <c r="K134" s="27">
        <v>1</v>
      </c>
      <c r="L134" s="38">
        <v>5.3700000000000004E-4</v>
      </c>
      <c r="M134" s="27" t="s">
        <v>65</v>
      </c>
      <c r="O134" s="27" t="s">
        <v>229</v>
      </c>
      <c r="P134" s="27">
        <v>79</v>
      </c>
      <c r="Q134" s="27" t="s">
        <v>128</v>
      </c>
      <c r="R134" s="27" t="s">
        <v>378</v>
      </c>
      <c r="S134" s="27" t="s">
        <v>264</v>
      </c>
      <c r="T134" s="27" t="s">
        <v>63</v>
      </c>
      <c r="U134" s="27">
        <v>10</v>
      </c>
      <c r="V134" s="27">
        <v>15</v>
      </c>
      <c r="W134" s="37">
        <v>-6.2399999999999999E-4</v>
      </c>
      <c r="X134" s="27">
        <v>6</v>
      </c>
      <c r="Y134" s="38">
        <v>-5.1000000000000004E-4</v>
      </c>
      <c r="Z134" s="27" t="s">
        <v>65</v>
      </c>
    </row>
    <row r="135" spans="2:26" x14ac:dyDescent="0.3">
      <c r="B135" s="27" t="s">
        <v>229</v>
      </c>
      <c r="C135" s="27">
        <v>79</v>
      </c>
      <c r="D135" s="27" t="s">
        <v>128</v>
      </c>
      <c r="E135" s="27" t="s">
        <v>106</v>
      </c>
      <c r="F135" s="27" t="s">
        <v>265</v>
      </c>
      <c r="G135" s="27" t="s">
        <v>64</v>
      </c>
      <c r="H135" s="27">
        <v>60</v>
      </c>
      <c r="I135" s="27">
        <v>22</v>
      </c>
      <c r="J135" s="37">
        <v>-7.2900000000000005E-4</v>
      </c>
      <c r="K135" s="27">
        <v>6</v>
      </c>
      <c r="L135" s="38">
        <v>6.9999999999999999E-4</v>
      </c>
      <c r="M135" s="27" t="s">
        <v>65</v>
      </c>
      <c r="O135" s="27" t="s">
        <v>229</v>
      </c>
      <c r="P135" s="27">
        <v>79</v>
      </c>
      <c r="Q135" s="27" t="s">
        <v>128</v>
      </c>
      <c r="R135" s="27" t="s">
        <v>378</v>
      </c>
      <c r="S135" s="27" t="s">
        <v>265</v>
      </c>
      <c r="T135" s="27" t="s">
        <v>64</v>
      </c>
      <c r="U135" s="27">
        <v>10</v>
      </c>
      <c r="V135" s="27">
        <v>22</v>
      </c>
      <c r="W135" s="37">
        <v>-7.36E-4</v>
      </c>
      <c r="X135" s="27">
        <v>6</v>
      </c>
      <c r="Y135" s="38">
        <v>7.2000000000000005E-4</v>
      </c>
      <c r="Z135" s="27" t="s">
        <v>65</v>
      </c>
    </row>
    <row r="136" spans="2:26" x14ac:dyDescent="0.3">
      <c r="B136" s="27" t="s">
        <v>229</v>
      </c>
      <c r="C136" s="27">
        <v>63</v>
      </c>
      <c r="D136" s="27" t="s">
        <v>127</v>
      </c>
      <c r="E136" s="27" t="s">
        <v>106</v>
      </c>
      <c r="F136" s="27" t="s">
        <v>266</v>
      </c>
      <c r="G136" s="27" t="s">
        <v>63</v>
      </c>
      <c r="H136" s="27">
        <v>60</v>
      </c>
      <c r="I136" s="27">
        <v>11</v>
      </c>
      <c r="J136" s="37">
        <v>-1.041E-3</v>
      </c>
      <c r="K136" s="27">
        <v>4</v>
      </c>
      <c r="L136" s="38">
        <v>2.0049999999999998E-3</v>
      </c>
      <c r="M136" s="27" t="s">
        <v>65</v>
      </c>
      <c r="O136" s="27" t="s">
        <v>229</v>
      </c>
      <c r="P136" s="27">
        <v>63</v>
      </c>
      <c r="Q136" s="27" t="s">
        <v>127</v>
      </c>
      <c r="R136" s="27" t="s">
        <v>378</v>
      </c>
      <c r="S136" s="27" t="s">
        <v>266</v>
      </c>
      <c r="T136" s="27" t="s">
        <v>63</v>
      </c>
      <c r="U136" s="27">
        <v>10</v>
      </c>
      <c r="V136" s="27">
        <v>11</v>
      </c>
      <c r="W136" s="37">
        <v>-1.016E-3</v>
      </c>
      <c r="X136" s="27">
        <v>4</v>
      </c>
      <c r="Y136" s="38">
        <v>1.8630000000000001E-3</v>
      </c>
      <c r="Z136" s="27" t="s">
        <v>65</v>
      </c>
    </row>
    <row r="137" spans="2:26" x14ac:dyDescent="0.3">
      <c r="B137" s="27" t="s">
        <v>229</v>
      </c>
      <c r="C137" s="27">
        <v>63</v>
      </c>
      <c r="D137" s="27" t="s">
        <v>127</v>
      </c>
      <c r="E137" s="27" t="s">
        <v>106</v>
      </c>
      <c r="F137" s="27" t="s">
        <v>267</v>
      </c>
      <c r="G137" s="27" t="s">
        <v>64</v>
      </c>
      <c r="H137" s="27">
        <v>60</v>
      </c>
      <c r="I137" s="27">
        <v>14</v>
      </c>
      <c r="J137" s="37">
        <v>-9.7400000000000004E-4</v>
      </c>
      <c r="K137" s="27">
        <v>3</v>
      </c>
      <c r="L137" s="38">
        <v>2.1220000000000002E-3</v>
      </c>
      <c r="M137" s="27" t="s">
        <v>65</v>
      </c>
      <c r="O137" s="27" t="s">
        <v>229</v>
      </c>
      <c r="P137" s="27">
        <v>63</v>
      </c>
      <c r="Q137" s="27" t="s">
        <v>127</v>
      </c>
      <c r="R137" s="27" t="s">
        <v>378</v>
      </c>
      <c r="S137" s="27" t="s">
        <v>267</v>
      </c>
      <c r="T137" s="27" t="s">
        <v>64</v>
      </c>
      <c r="U137" s="27">
        <v>10</v>
      </c>
      <c r="V137" s="27">
        <v>14</v>
      </c>
      <c r="W137" s="37">
        <v>-9.810000000000001E-4</v>
      </c>
      <c r="X137" s="27">
        <v>3</v>
      </c>
      <c r="Y137" s="38">
        <v>2.134E-3</v>
      </c>
      <c r="Z137" s="27" t="s">
        <v>65</v>
      </c>
    </row>
    <row r="138" spans="2:26" x14ac:dyDescent="0.3">
      <c r="B138" s="27" t="s">
        <v>229</v>
      </c>
      <c r="C138" s="27">
        <v>75</v>
      </c>
      <c r="D138" s="27" t="s">
        <v>128</v>
      </c>
      <c r="E138" s="27" t="s">
        <v>106</v>
      </c>
      <c r="F138" s="27" t="s">
        <v>268</v>
      </c>
      <c r="G138" s="27" t="s">
        <v>63</v>
      </c>
      <c r="H138" s="27">
        <v>60</v>
      </c>
      <c r="I138" s="27">
        <v>17</v>
      </c>
      <c r="J138" s="37">
        <v>-9.4899999999999997E-4</v>
      </c>
      <c r="K138" s="27">
        <v>4</v>
      </c>
      <c r="L138" s="38">
        <v>1.879E-3</v>
      </c>
      <c r="M138" s="27" t="s">
        <v>65</v>
      </c>
      <c r="O138" s="27" t="s">
        <v>229</v>
      </c>
      <c r="P138" s="27">
        <v>75</v>
      </c>
      <c r="Q138" s="27" t="s">
        <v>128</v>
      </c>
      <c r="R138" s="27" t="s">
        <v>378</v>
      </c>
      <c r="S138" s="27" t="s">
        <v>268</v>
      </c>
      <c r="T138" s="27" t="s">
        <v>63</v>
      </c>
      <c r="U138" s="27">
        <v>10</v>
      </c>
      <c r="V138" s="27">
        <v>17</v>
      </c>
      <c r="W138" s="37">
        <v>-9.3199999999999999E-4</v>
      </c>
      <c r="X138" s="27">
        <v>4</v>
      </c>
      <c r="Y138" s="38">
        <v>1.805E-3</v>
      </c>
      <c r="Z138" s="27" t="s">
        <v>65</v>
      </c>
    </row>
    <row r="139" spans="2:26" x14ac:dyDescent="0.3">
      <c r="B139" s="27" t="s">
        <v>229</v>
      </c>
      <c r="C139" s="27">
        <v>75</v>
      </c>
      <c r="D139" s="27" t="s">
        <v>128</v>
      </c>
      <c r="E139" s="27" t="s">
        <v>106</v>
      </c>
      <c r="F139" s="27" t="s">
        <v>269</v>
      </c>
      <c r="G139" s="27" t="s">
        <v>64</v>
      </c>
      <c r="H139" s="27">
        <v>60</v>
      </c>
      <c r="I139" s="27">
        <v>20</v>
      </c>
      <c r="J139" s="37">
        <v>-9.2299999999999999E-4</v>
      </c>
      <c r="K139" s="27">
        <v>3</v>
      </c>
      <c r="L139" s="38">
        <v>1.9589999999999998E-3</v>
      </c>
      <c r="M139" s="27" t="s">
        <v>65</v>
      </c>
      <c r="O139" s="27" t="s">
        <v>229</v>
      </c>
      <c r="P139" s="27">
        <v>75</v>
      </c>
      <c r="Q139" s="27" t="s">
        <v>128</v>
      </c>
      <c r="R139" s="27" t="s">
        <v>378</v>
      </c>
      <c r="S139" s="27" t="s">
        <v>269</v>
      </c>
      <c r="T139" s="27" t="s">
        <v>64</v>
      </c>
      <c r="U139" s="27">
        <v>10</v>
      </c>
      <c r="V139" s="27">
        <v>20</v>
      </c>
      <c r="W139" s="37">
        <v>-9.1299999999999997E-4</v>
      </c>
      <c r="X139" s="27">
        <v>3</v>
      </c>
      <c r="Y139" s="38">
        <v>1.9369999999999999E-3</v>
      </c>
      <c r="Z139" s="27" t="s">
        <v>65</v>
      </c>
    </row>
    <row r="140" spans="2:26" x14ac:dyDescent="0.3">
      <c r="B140" s="27" t="s">
        <v>229</v>
      </c>
      <c r="C140" s="27">
        <v>71</v>
      </c>
      <c r="D140" s="27" t="s">
        <v>129</v>
      </c>
      <c r="E140" s="27" t="s">
        <v>106</v>
      </c>
      <c r="F140" s="27" t="s">
        <v>270</v>
      </c>
      <c r="G140" s="27" t="s">
        <v>63</v>
      </c>
      <c r="H140" s="27">
        <v>60</v>
      </c>
      <c r="I140" s="27">
        <v>17</v>
      </c>
      <c r="J140" s="37">
        <v>-3.7399999999999998E-4</v>
      </c>
      <c r="K140" s="27">
        <v>6</v>
      </c>
      <c r="L140" s="38">
        <v>-3.4499999999999998E-4</v>
      </c>
      <c r="M140" s="27" t="s">
        <v>65</v>
      </c>
      <c r="O140" s="27" t="s">
        <v>229</v>
      </c>
      <c r="P140" s="27">
        <v>71</v>
      </c>
      <c r="Q140" s="27" t="s">
        <v>129</v>
      </c>
      <c r="R140" s="27" t="s">
        <v>378</v>
      </c>
      <c r="S140" s="27" t="s">
        <v>270</v>
      </c>
      <c r="T140" s="27" t="s">
        <v>63</v>
      </c>
      <c r="U140" s="27">
        <v>10</v>
      </c>
      <c r="V140" s="27">
        <v>17</v>
      </c>
      <c r="W140" s="37">
        <v>-3.3E-4</v>
      </c>
      <c r="X140" s="27">
        <v>6</v>
      </c>
      <c r="Y140" s="38">
        <v>-3.0299999999999999E-4</v>
      </c>
      <c r="Z140" s="27" t="s">
        <v>65</v>
      </c>
    </row>
    <row r="141" spans="2:26" x14ac:dyDescent="0.3">
      <c r="B141" s="27" t="s">
        <v>229</v>
      </c>
      <c r="C141" s="27">
        <v>71</v>
      </c>
      <c r="D141" s="27" t="s">
        <v>129</v>
      </c>
      <c r="E141" s="27" t="s">
        <v>106</v>
      </c>
      <c r="F141" s="27" t="s">
        <v>271</v>
      </c>
      <c r="G141" s="27" t="s">
        <v>64</v>
      </c>
      <c r="H141" s="27">
        <v>60</v>
      </c>
      <c r="I141" s="27">
        <v>20</v>
      </c>
      <c r="J141" s="37">
        <v>-1.0300000000000001E-3</v>
      </c>
      <c r="K141" s="27">
        <v>6</v>
      </c>
      <c r="L141" s="38">
        <v>2.382E-3</v>
      </c>
      <c r="M141" s="27" t="s">
        <v>65</v>
      </c>
      <c r="O141" s="27" t="s">
        <v>229</v>
      </c>
      <c r="P141" s="27">
        <v>71</v>
      </c>
      <c r="Q141" s="27" t="s">
        <v>129</v>
      </c>
      <c r="R141" s="27" t="s">
        <v>378</v>
      </c>
      <c r="S141" s="27" t="s">
        <v>271</v>
      </c>
      <c r="T141" s="27" t="s">
        <v>64</v>
      </c>
      <c r="U141" s="27">
        <v>10</v>
      </c>
      <c r="V141" s="27">
        <v>20</v>
      </c>
      <c r="W141" s="37">
        <v>-1.059E-3</v>
      </c>
      <c r="X141" s="27">
        <v>6</v>
      </c>
      <c r="Y141" s="38">
        <v>2.552E-3</v>
      </c>
      <c r="Z141" s="27" t="s">
        <v>65</v>
      </c>
    </row>
    <row r="142" spans="2:26" x14ac:dyDescent="0.3">
      <c r="B142" s="27" t="s">
        <v>229</v>
      </c>
      <c r="C142" s="27">
        <v>72</v>
      </c>
      <c r="D142" s="27" t="s">
        <v>129</v>
      </c>
      <c r="E142" s="27" t="s">
        <v>106</v>
      </c>
      <c r="F142" s="27" t="s">
        <v>272</v>
      </c>
      <c r="G142" s="27" t="s">
        <v>63</v>
      </c>
      <c r="H142" s="27">
        <v>60</v>
      </c>
      <c r="I142" s="27">
        <v>17</v>
      </c>
      <c r="J142" s="37">
        <v>-3.6299999999999999E-4</v>
      </c>
      <c r="K142" s="27">
        <v>6</v>
      </c>
      <c r="L142" s="38">
        <v>-3.3599999999999998E-4</v>
      </c>
      <c r="M142" s="27" t="s">
        <v>65</v>
      </c>
      <c r="O142" s="27" t="s">
        <v>229</v>
      </c>
      <c r="P142" s="27">
        <v>72</v>
      </c>
      <c r="Q142" s="27" t="s">
        <v>129</v>
      </c>
      <c r="R142" s="27" t="s">
        <v>378</v>
      </c>
      <c r="S142" s="27" t="s">
        <v>272</v>
      </c>
      <c r="T142" s="27" t="s">
        <v>63</v>
      </c>
      <c r="U142" s="27">
        <v>10</v>
      </c>
      <c r="V142" s="27">
        <v>17</v>
      </c>
      <c r="W142" s="37">
        <v>-3.2299999999999999E-4</v>
      </c>
      <c r="X142" s="27">
        <v>6</v>
      </c>
      <c r="Y142" s="38">
        <v>-2.9599999999999998E-4</v>
      </c>
      <c r="Z142" s="27" t="s">
        <v>65</v>
      </c>
    </row>
    <row r="143" spans="2:26" x14ac:dyDescent="0.3">
      <c r="B143" s="27" t="s">
        <v>229</v>
      </c>
      <c r="C143" s="27">
        <v>72</v>
      </c>
      <c r="D143" s="27" t="s">
        <v>129</v>
      </c>
      <c r="E143" s="27" t="s">
        <v>106</v>
      </c>
      <c r="F143" s="27" t="s">
        <v>273</v>
      </c>
      <c r="G143" s="27" t="s">
        <v>64</v>
      </c>
      <c r="H143" s="27">
        <v>60</v>
      </c>
      <c r="I143" s="27">
        <v>20</v>
      </c>
      <c r="J143" s="37">
        <v>-1.0319999999999999E-3</v>
      </c>
      <c r="K143" s="27">
        <v>6</v>
      </c>
      <c r="L143" s="38">
        <v>2.294E-3</v>
      </c>
      <c r="M143" s="27" t="s">
        <v>65</v>
      </c>
      <c r="O143" s="27" t="s">
        <v>229</v>
      </c>
      <c r="P143" s="27">
        <v>72</v>
      </c>
      <c r="Q143" s="27" t="s">
        <v>129</v>
      </c>
      <c r="R143" s="27" t="s">
        <v>378</v>
      </c>
      <c r="S143" s="27" t="s">
        <v>273</v>
      </c>
      <c r="T143" s="27" t="s">
        <v>64</v>
      </c>
      <c r="U143" s="27">
        <v>10</v>
      </c>
      <c r="V143" s="27">
        <v>20</v>
      </c>
      <c r="W143" s="37">
        <v>-1.06E-3</v>
      </c>
      <c r="X143" s="27">
        <v>6</v>
      </c>
      <c r="Y143" s="38">
        <v>2.4629999999999999E-3</v>
      </c>
      <c r="Z143" s="27" t="s">
        <v>65</v>
      </c>
    </row>
    <row r="144" spans="2:26" x14ac:dyDescent="0.3">
      <c r="B144" s="27" t="s">
        <v>229</v>
      </c>
      <c r="C144" s="27">
        <v>76</v>
      </c>
      <c r="D144" s="27" t="s">
        <v>128</v>
      </c>
      <c r="E144" s="27" t="s">
        <v>106</v>
      </c>
      <c r="F144" s="27" t="s">
        <v>274</v>
      </c>
      <c r="G144" s="27" t="s">
        <v>63</v>
      </c>
      <c r="H144" s="27">
        <v>60</v>
      </c>
      <c r="I144" s="27">
        <v>17</v>
      </c>
      <c r="J144" s="37">
        <v>-8.83E-4</v>
      </c>
      <c r="K144" s="27">
        <v>4</v>
      </c>
      <c r="L144" s="38">
        <v>1.3359999999999999E-3</v>
      </c>
      <c r="M144" s="27" t="s">
        <v>65</v>
      </c>
      <c r="O144" s="27" t="s">
        <v>229</v>
      </c>
      <c r="P144" s="27">
        <v>76</v>
      </c>
      <c r="Q144" s="27" t="s">
        <v>128</v>
      </c>
      <c r="R144" s="27" t="s">
        <v>378</v>
      </c>
      <c r="S144" s="27" t="s">
        <v>274</v>
      </c>
      <c r="T144" s="27" t="s">
        <v>63</v>
      </c>
      <c r="U144" s="27">
        <v>10</v>
      </c>
      <c r="V144" s="27">
        <v>17</v>
      </c>
      <c r="W144" s="37">
        <v>-8.61E-4</v>
      </c>
      <c r="X144" s="27">
        <v>4</v>
      </c>
      <c r="Y144" s="38">
        <v>1.191E-3</v>
      </c>
      <c r="Z144" s="27" t="s">
        <v>65</v>
      </c>
    </row>
    <row r="145" spans="2:26" x14ac:dyDescent="0.3">
      <c r="B145" s="27" t="s">
        <v>229</v>
      </c>
      <c r="C145" s="27">
        <v>76</v>
      </c>
      <c r="D145" s="27" t="s">
        <v>128</v>
      </c>
      <c r="E145" s="27" t="s">
        <v>106</v>
      </c>
      <c r="F145" s="27" t="s">
        <v>275</v>
      </c>
      <c r="G145" s="27" t="s">
        <v>64</v>
      </c>
      <c r="H145" s="27">
        <v>60</v>
      </c>
      <c r="I145" s="27">
        <v>20</v>
      </c>
      <c r="J145" s="37">
        <v>-8.7299999999999997E-4</v>
      </c>
      <c r="K145" s="27">
        <v>3</v>
      </c>
      <c r="L145" s="38">
        <v>1.603E-3</v>
      </c>
      <c r="M145" s="27" t="s">
        <v>65</v>
      </c>
      <c r="O145" s="27" t="s">
        <v>229</v>
      </c>
      <c r="P145" s="27">
        <v>76</v>
      </c>
      <c r="Q145" s="27" t="s">
        <v>128</v>
      </c>
      <c r="R145" s="27" t="s">
        <v>378</v>
      </c>
      <c r="S145" s="27" t="s">
        <v>275</v>
      </c>
      <c r="T145" s="27" t="s">
        <v>64</v>
      </c>
      <c r="U145" s="27">
        <v>10</v>
      </c>
      <c r="V145" s="27">
        <v>20</v>
      </c>
      <c r="W145" s="37">
        <v>-8.7000000000000001E-4</v>
      </c>
      <c r="X145" s="27">
        <v>3</v>
      </c>
      <c r="Y145" s="38">
        <v>1.6050000000000001E-3</v>
      </c>
      <c r="Z145" s="27" t="s">
        <v>65</v>
      </c>
    </row>
    <row r="146" spans="2:26" x14ac:dyDescent="0.3">
      <c r="B146" s="27" t="s">
        <v>229</v>
      </c>
      <c r="C146" s="27">
        <v>64</v>
      </c>
      <c r="D146" s="27" t="s">
        <v>127</v>
      </c>
      <c r="E146" s="27" t="s">
        <v>106</v>
      </c>
      <c r="F146" s="27" t="s">
        <v>276</v>
      </c>
      <c r="G146" s="27" t="s">
        <v>63</v>
      </c>
      <c r="H146" s="27">
        <v>60</v>
      </c>
      <c r="I146" s="27">
        <v>11</v>
      </c>
      <c r="J146" s="37">
        <v>-1.7049999999999999E-3</v>
      </c>
      <c r="K146" s="27">
        <v>4</v>
      </c>
      <c r="L146" s="38">
        <v>2.1050000000000001E-3</v>
      </c>
      <c r="M146" s="27" t="s">
        <v>65</v>
      </c>
      <c r="O146" s="27" t="s">
        <v>229</v>
      </c>
      <c r="P146" s="27">
        <v>64</v>
      </c>
      <c r="Q146" s="27" t="s">
        <v>127</v>
      </c>
      <c r="R146" s="27" t="s">
        <v>378</v>
      </c>
      <c r="S146" s="27" t="s">
        <v>276</v>
      </c>
      <c r="T146" s="27" t="s">
        <v>63</v>
      </c>
      <c r="U146" s="27">
        <v>10</v>
      </c>
      <c r="V146" s="27">
        <v>11</v>
      </c>
      <c r="W146" s="37">
        <v>-1.6509999999999999E-3</v>
      </c>
      <c r="X146" s="27">
        <v>4</v>
      </c>
      <c r="Y146" s="38">
        <v>2.0049999999999998E-3</v>
      </c>
      <c r="Z146" s="27" t="s">
        <v>65</v>
      </c>
    </row>
    <row r="147" spans="2:26" x14ac:dyDescent="0.3">
      <c r="B147" s="27" t="s">
        <v>229</v>
      </c>
      <c r="C147" s="27">
        <v>64</v>
      </c>
      <c r="D147" s="27" t="s">
        <v>127</v>
      </c>
      <c r="E147" s="27" t="s">
        <v>106</v>
      </c>
      <c r="F147" s="27" t="s">
        <v>277</v>
      </c>
      <c r="G147" s="27" t="s">
        <v>64</v>
      </c>
      <c r="H147" s="27">
        <v>60</v>
      </c>
      <c r="I147" s="27">
        <v>14</v>
      </c>
      <c r="J147" s="37">
        <v>-1.526E-3</v>
      </c>
      <c r="K147" s="27">
        <v>3</v>
      </c>
      <c r="L147" s="38">
        <v>1.8929999999999999E-3</v>
      </c>
      <c r="M147" s="27" t="s">
        <v>65</v>
      </c>
      <c r="O147" s="27" t="s">
        <v>229</v>
      </c>
      <c r="P147" s="27">
        <v>64</v>
      </c>
      <c r="Q147" s="27" t="s">
        <v>127</v>
      </c>
      <c r="R147" s="27" t="s">
        <v>378</v>
      </c>
      <c r="S147" s="27" t="s">
        <v>277</v>
      </c>
      <c r="T147" s="27" t="s">
        <v>64</v>
      </c>
      <c r="U147" s="27">
        <v>10</v>
      </c>
      <c r="V147" s="27">
        <v>14</v>
      </c>
      <c r="W147" s="37">
        <v>-1.5299999999999999E-3</v>
      </c>
      <c r="X147" s="27">
        <v>3</v>
      </c>
      <c r="Y147" s="38">
        <v>1.9139999999999999E-3</v>
      </c>
      <c r="Z147" s="27" t="s">
        <v>65</v>
      </c>
    </row>
    <row r="148" spans="2:26" x14ac:dyDescent="0.3">
      <c r="B148" s="27" t="s">
        <v>278</v>
      </c>
      <c r="C148" s="27">
        <v>127</v>
      </c>
      <c r="D148" s="27" t="s">
        <v>127</v>
      </c>
      <c r="E148" s="27" t="s">
        <v>106</v>
      </c>
      <c r="F148" s="27" t="s">
        <v>279</v>
      </c>
      <c r="G148" s="27" t="s">
        <v>63</v>
      </c>
      <c r="H148" s="27">
        <v>60</v>
      </c>
      <c r="I148" s="27">
        <v>9</v>
      </c>
      <c r="J148" s="37">
        <v>-1.3179999999999999E-3</v>
      </c>
      <c r="K148" s="27">
        <v>1</v>
      </c>
      <c r="L148" s="38">
        <v>2.905E-3</v>
      </c>
      <c r="M148" s="27" t="s">
        <v>65</v>
      </c>
      <c r="O148" s="27" t="s">
        <v>278</v>
      </c>
      <c r="P148" s="27">
        <v>127</v>
      </c>
      <c r="Q148" s="27" t="s">
        <v>127</v>
      </c>
      <c r="R148" s="27" t="s">
        <v>378</v>
      </c>
      <c r="S148" s="27" t="s">
        <v>279</v>
      </c>
      <c r="T148" s="27" t="s">
        <v>63</v>
      </c>
      <c r="U148" s="27">
        <v>10</v>
      </c>
      <c r="V148" s="27">
        <v>9</v>
      </c>
      <c r="W148" s="37">
        <v>-1.302E-3</v>
      </c>
      <c r="X148" s="27">
        <v>1</v>
      </c>
      <c r="Y148" s="38">
        <v>2.8240000000000001E-3</v>
      </c>
      <c r="Z148" s="27" t="s">
        <v>65</v>
      </c>
    </row>
    <row r="149" spans="2:26" x14ac:dyDescent="0.3">
      <c r="B149" s="27" t="s">
        <v>278</v>
      </c>
      <c r="C149" s="27">
        <v>127</v>
      </c>
      <c r="D149" s="27" t="s">
        <v>127</v>
      </c>
      <c r="E149" s="27" t="s">
        <v>106</v>
      </c>
      <c r="F149" s="27" t="s">
        <v>280</v>
      </c>
      <c r="G149" s="27" t="s">
        <v>64</v>
      </c>
      <c r="H149" s="27">
        <v>60</v>
      </c>
      <c r="I149" s="27">
        <v>16</v>
      </c>
      <c r="J149" s="37">
        <v>-9.0200000000000002E-4</v>
      </c>
      <c r="K149" s="27">
        <v>6</v>
      </c>
      <c r="L149" s="38">
        <v>1.74E-3</v>
      </c>
      <c r="M149" s="27" t="s">
        <v>65</v>
      </c>
      <c r="O149" s="27" t="s">
        <v>278</v>
      </c>
      <c r="P149" s="27">
        <v>127</v>
      </c>
      <c r="Q149" s="27" t="s">
        <v>127</v>
      </c>
      <c r="R149" s="27" t="s">
        <v>378</v>
      </c>
      <c r="S149" s="27" t="s">
        <v>280</v>
      </c>
      <c r="T149" s="27" t="s">
        <v>64</v>
      </c>
      <c r="U149" s="27">
        <v>10</v>
      </c>
      <c r="V149" s="27">
        <v>16</v>
      </c>
      <c r="W149" s="37">
        <v>-9.2599999999999996E-4</v>
      </c>
      <c r="X149" s="27">
        <v>6</v>
      </c>
      <c r="Y149" s="38">
        <v>1.83E-3</v>
      </c>
      <c r="Z149" s="27" t="s">
        <v>65</v>
      </c>
    </row>
    <row r="150" spans="2:26" x14ac:dyDescent="0.3">
      <c r="B150" s="27" t="s">
        <v>278</v>
      </c>
      <c r="C150" s="27">
        <v>139</v>
      </c>
      <c r="D150" s="27" t="s">
        <v>128</v>
      </c>
      <c r="E150" s="27" t="s">
        <v>106</v>
      </c>
      <c r="F150" s="27" t="s">
        <v>281</v>
      </c>
      <c r="G150" s="27" t="s">
        <v>63</v>
      </c>
      <c r="H150" s="27">
        <v>60</v>
      </c>
      <c r="I150" s="27">
        <v>15</v>
      </c>
      <c r="J150" s="37">
        <v>-1.114E-3</v>
      </c>
      <c r="K150" s="27">
        <v>1</v>
      </c>
      <c r="L150" s="38">
        <v>2.124E-3</v>
      </c>
      <c r="M150" s="27" t="s">
        <v>65</v>
      </c>
      <c r="O150" s="27" t="s">
        <v>278</v>
      </c>
      <c r="P150" s="27">
        <v>139</v>
      </c>
      <c r="Q150" s="27" t="s">
        <v>128</v>
      </c>
      <c r="R150" s="27" t="s">
        <v>378</v>
      </c>
      <c r="S150" s="27" t="s">
        <v>281</v>
      </c>
      <c r="T150" s="27" t="s">
        <v>63</v>
      </c>
      <c r="U150" s="27">
        <v>10</v>
      </c>
      <c r="V150" s="27">
        <v>15</v>
      </c>
      <c r="W150" s="37">
        <v>-1.1069999999999999E-3</v>
      </c>
      <c r="X150" s="27">
        <v>1</v>
      </c>
      <c r="Y150" s="38">
        <v>2.0969999999999999E-3</v>
      </c>
      <c r="Z150" s="27" t="s">
        <v>65</v>
      </c>
    </row>
    <row r="151" spans="2:26" x14ac:dyDescent="0.3">
      <c r="B151" s="27" t="s">
        <v>278</v>
      </c>
      <c r="C151" s="27">
        <v>139</v>
      </c>
      <c r="D151" s="27" t="s">
        <v>128</v>
      </c>
      <c r="E151" s="27" t="s">
        <v>106</v>
      </c>
      <c r="F151" s="27" t="s">
        <v>282</v>
      </c>
      <c r="G151" s="27" t="s">
        <v>64</v>
      </c>
      <c r="H151" s="27">
        <v>60</v>
      </c>
      <c r="I151" s="27">
        <v>22</v>
      </c>
      <c r="J151" s="37">
        <v>-9.2699999999999998E-4</v>
      </c>
      <c r="K151" s="27">
        <v>6</v>
      </c>
      <c r="L151" s="38">
        <v>1.4630000000000001E-3</v>
      </c>
      <c r="M151" s="27" t="s">
        <v>65</v>
      </c>
      <c r="O151" s="27" t="s">
        <v>278</v>
      </c>
      <c r="P151" s="27">
        <v>139</v>
      </c>
      <c r="Q151" s="27" t="s">
        <v>128</v>
      </c>
      <c r="R151" s="27" t="s">
        <v>378</v>
      </c>
      <c r="S151" s="27" t="s">
        <v>282</v>
      </c>
      <c r="T151" s="27" t="s">
        <v>64</v>
      </c>
      <c r="U151" s="27">
        <v>10</v>
      </c>
      <c r="V151" s="27">
        <v>22</v>
      </c>
      <c r="W151" s="37">
        <v>-9.4600000000000001E-4</v>
      </c>
      <c r="X151" s="27">
        <v>6</v>
      </c>
      <c r="Y151" s="38">
        <v>1.5889999999999999E-3</v>
      </c>
      <c r="Z151" s="27" t="s">
        <v>65</v>
      </c>
    </row>
    <row r="152" spans="2:26" x14ac:dyDescent="0.3">
      <c r="B152" s="27" t="s">
        <v>278</v>
      </c>
      <c r="C152" s="27">
        <v>135</v>
      </c>
      <c r="D152" s="27" t="s">
        <v>129</v>
      </c>
      <c r="E152" s="27" t="s">
        <v>106</v>
      </c>
      <c r="F152" s="27" t="s">
        <v>283</v>
      </c>
      <c r="G152" s="27" t="s">
        <v>63</v>
      </c>
      <c r="H152" s="27">
        <v>60</v>
      </c>
      <c r="I152" s="27">
        <v>15</v>
      </c>
      <c r="J152" s="37">
        <v>-1.057E-3</v>
      </c>
      <c r="K152" s="27">
        <v>1</v>
      </c>
      <c r="L152" s="38">
        <v>1.5E-3</v>
      </c>
      <c r="M152" s="27" t="s">
        <v>65</v>
      </c>
      <c r="O152" s="27" t="s">
        <v>278</v>
      </c>
      <c r="P152" s="27">
        <v>135</v>
      </c>
      <c r="Q152" s="27" t="s">
        <v>129</v>
      </c>
      <c r="R152" s="27" t="s">
        <v>378</v>
      </c>
      <c r="S152" s="27" t="s">
        <v>283</v>
      </c>
      <c r="T152" s="27" t="s">
        <v>63</v>
      </c>
      <c r="U152" s="27">
        <v>10</v>
      </c>
      <c r="V152" s="27">
        <v>15</v>
      </c>
      <c r="W152" s="37">
        <v>-9.5699999999999995E-4</v>
      </c>
      <c r="X152" s="27">
        <v>1</v>
      </c>
      <c r="Y152" s="38">
        <v>1.188E-3</v>
      </c>
      <c r="Z152" s="27" t="s">
        <v>65</v>
      </c>
    </row>
    <row r="153" spans="2:26" x14ac:dyDescent="0.3">
      <c r="B153" s="27" t="s">
        <v>278</v>
      </c>
      <c r="C153" s="27">
        <v>135</v>
      </c>
      <c r="D153" s="27" t="s">
        <v>129</v>
      </c>
      <c r="E153" s="27" t="s">
        <v>106</v>
      </c>
      <c r="F153" s="27" t="s">
        <v>284</v>
      </c>
      <c r="G153" s="27" t="s">
        <v>64</v>
      </c>
      <c r="H153" s="27">
        <v>60</v>
      </c>
      <c r="I153" s="27">
        <v>22</v>
      </c>
      <c r="J153" s="37">
        <v>-5.53E-4</v>
      </c>
      <c r="K153" s="27">
        <v>1</v>
      </c>
      <c r="L153" s="38">
        <v>-5.2999999999999998E-4</v>
      </c>
      <c r="M153" s="27" t="s">
        <v>65</v>
      </c>
      <c r="O153" s="27" t="s">
        <v>278</v>
      </c>
      <c r="P153" s="27">
        <v>135</v>
      </c>
      <c r="Q153" s="27" t="s">
        <v>129</v>
      </c>
      <c r="R153" s="27" t="s">
        <v>378</v>
      </c>
      <c r="S153" s="27" t="s">
        <v>284</v>
      </c>
      <c r="T153" s="27" t="s">
        <v>64</v>
      </c>
      <c r="U153" s="27">
        <v>10</v>
      </c>
      <c r="V153" s="27">
        <v>22</v>
      </c>
      <c r="W153" s="37">
        <v>-6.2299999999999996E-4</v>
      </c>
      <c r="X153" s="27">
        <v>1</v>
      </c>
      <c r="Y153" s="38">
        <v>-5.9999999999999995E-4</v>
      </c>
      <c r="Z153" s="27" t="s">
        <v>65</v>
      </c>
    </row>
    <row r="154" spans="2:26" x14ac:dyDescent="0.3">
      <c r="B154" s="27" t="s">
        <v>278</v>
      </c>
      <c r="C154" s="27">
        <v>136</v>
      </c>
      <c r="D154" s="27" t="s">
        <v>129</v>
      </c>
      <c r="E154" s="27" t="s">
        <v>106</v>
      </c>
      <c r="F154" s="27" t="s">
        <v>285</v>
      </c>
      <c r="G154" s="27" t="s">
        <v>63</v>
      </c>
      <c r="H154" s="27">
        <v>60</v>
      </c>
      <c r="I154" s="27">
        <v>15</v>
      </c>
      <c r="J154" s="37">
        <v>-1.031E-3</v>
      </c>
      <c r="K154" s="27">
        <v>1</v>
      </c>
      <c r="L154" s="38">
        <v>1.3389999999999999E-3</v>
      </c>
      <c r="M154" s="27" t="s">
        <v>65</v>
      </c>
      <c r="O154" s="27" t="s">
        <v>278</v>
      </c>
      <c r="P154" s="27">
        <v>136</v>
      </c>
      <c r="Q154" s="27" t="s">
        <v>129</v>
      </c>
      <c r="R154" s="27" t="s">
        <v>378</v>
      </c>
      <c r="S154" s="27" t="s">
        <v>285</v>
      </c>
      <c r="T154" s="27" t="s">
        <v>63</v>
      </c>
      <c r="U154" s="27">
        <v>10</v>
      </c>
      <c r="V154" s="27">
        <v>15</v>
      </c>
      <c r="W154" s="37">
        <v>-9.3099999999999997E-4</v>
      </c>
      <c r="X154" s="27">
        <v>1</v>
      </c>
      <c r="Y154" s="38">
        <v>1.0679999999999999E-3</v>
      </c>
      <c r="Z154" s="27" t="s">
        <v>65</v>
      </c>
    </row>
    <row r="155" spans="2:26" x14ac:dyDescent="0.3">
      <c r="B155" s="27" t="s">
        <v>278</v>
      </c>
      <c r="C155" s="27">
        <v>136</v>
      </c>
      <c r="D155" s="27" t="s">
        <v>129</v>
      </c>
      <c r="E155" s="27" t="s">
        <v>106</v>
      </c>
      <c r="F155" s="27" t="s">
        <v>286</v>
      </c>
      <c r="G155" s="27" t="s">
        <v>64</v>
      </c>
      <c r="H155" s="27">
        <v>60</v>
      </c>
      <c r="I155" s="27">
        <v>22</v>
      </c>
      <c r="J155" s="37">
        <v>-5.5000000000000003E-4</v>
      </c>
      <c r="K155" s="27">
        <v>1</v>
      </c>
      <c r="L155" s="38">
        <v>-5.2800000000000004E-4</v>
      </c>
      <c r="M155" s="27" t="s">
        <v>65</v>
      </c>
      <c r="O155" s="27" t="s">
        <v>278</v>
      </c>
      <c r="P155" s="27">
        <v>136</v>
      </c>
      <c r="Q155" s="27" t="s">
        <v>129</v>
      </c>
      <c r="R155" s="27" t="s">
        <v>378</v>
      </c>
      <c r="S155" s="27" t="s">
        <v>286</v>
      </c>
      <c r="T155" s="27" t="s">
        <v>64</v>
      </c>
      <c r="U155" s="27">
        <v>10</v>
      </c>
      <c r="V155" s="27">
        <v>22</v>
      </c>
      <c r="W155" s="37">
        <v>-6.1899999999999998E-4</v>
      </c>
      <c r="X155" s="27">
        <v>1</v>
      </c>
      <c r="Y155" s="38">
        <v>-5.9599999999999996E-4</v>
      </c>
      <c r="Z155" s="27" t="s">
        <v>65</v>
      </c>
    </row>
    <row r="156" spans="2:26" x14ac:dyDescent="0.3">
      <c r="B156" s="27" t="s">
        <v>278</v>
      </c>
      <c r="C156" s="27">
        <v>140</v>
      </c>
      <c r="D156" s="27" t="s">
        <v>128</v>
      </c>
      <c r="E156" s="27" t="s">
        <v>106</v>
      </c>
      <c r="F156" s="27" t="s">
        <v>287</v>
      </c>
      <c r="G156" s="27" t="s">
        <v>63</v>
      </c>
      <c r="H156" s="27">
        <v>60</v>
      </c>
      <c r="I156" s="27">
        <v>15</v>
      </c>
      <c r="J156" s="37">
        <v>-1.0970000000000001E-3</v>
      </c>
      <c r="K156" s="27">
        <v>1</v>
      </c>
      <c r="L156" s="38">
        <v>1.751E-3</v>
      </c>
      <c r="M156" s="27" t="s">
        <v>65</v>
      </c>
      <c r="O156" s="27" t="s">
        <v>278</v>
      </c>
      <c r="P156" s="27">
        <v>140</v>
      </c>
      <c r="Q156" s="27" t="s">
        <v>128</v>
      </c>
      <c r="R156" s="27" t="s">
        <v>378</v>
      </c>
      <c r="S156" s="27" t="s">
        <v>287</v>
      </c>
      <c r="T156" s="27" t="s">
        <v>63</v>
      </c>
      <c r="U156" s="27">
        <v>10</v>
      </c>
      <c r="V156" s="27">
        <v>15</v>
      </c>
      <c r="W156" s="37">
        <v>-1.085E-3</v>
      </c>
      <c r="X156" s="27">
        <v>1</v>
      </c>
      <c r="Y156" s="38">
        <v>1.6969999999999999E-3</v>
      </c>
      <c r="Z156" s="27" t="s">
        <v>65</v>
      </c>
    </row>
    <row r="157" spans="2:26" x14ac:dyDescent="0.3">
      <c r="B157" s="27" t="s">
        <v>278</v>
      </c>
      <c r="C157" s="27">
        <v>140</v>
      </c>
      <c r="D157" s="27" t="s">
        <v>128</v>
      </c>
      <c r="E157" s="27" t="s">
        <v>106</v>
      </c>
      <c r="F157" s="27" t="s">
        <v>288</v>
      </c>
      <c r="G157" s="27" t="s">
        <v>64</v>
      </c>
      <c r="H157" s="27">
        <v>60</v>
      </c>
      <c r="I157" s="27">
        <v>22</v>
      </c>
      <c r="J157" s="37">
        <v>-8.1599999999999999E-4</v>
      </c>
      <c r="K157" s="27">
        <v>6</v>
      </c>
      <c r="L157" s="38">
        <v>8.5499999999999997E-4</v>
      </c>
      <c r="M157" s="27" t="s">
        <v>65</v>
      </c>
      <c r="O157" s="27" t="s">
        <v>278</v>
      </c>
      <c r="P157" s="27">
        <v>140</v>
      </c>
      <c r="Q157" s="27" t="s">
        <v>128</v>
      </c>
      <c r="R157" s="27" t="s">
        <v>378</v>
      </c>
      <c r="S157" s="27" t="s">
        <v>288</v>
      </c>
      <c r="T157" s="27" t="s">
        <v>64</v>
      </c>
      <c r="U157" s="27">
        <v>10</v>
      </c>
      <c r="V157" s="27">
        <v>22</v>
      </c>
      <c r="W157" s="37">
        <v>-8.3600000000000005E-4</v>
      </c>
      <c r="X157" s="27">
        <v>6</v>
      </c>
      <c r="Y157" s="38">
        <v>8.9899999999999995E-4</v>
      </c>
      <c r="Z157" s="27" t="s">
        <v>65</v>
      </c>
    </row>
    <row r="158" spans="2:26" x14ac:dyDescent="0.3">
      <c r="B158" s="27" t="s">
        <v>278</v>
      </c>
      <c r="C158" s="27">
        <v>128</v>
      </c>
      <c r="D158" s="27" t="s">
        <v>127</v>
      </c>
      <c r="E158" s="27" t="s">
        <v>106</v>
      </c>
      <c r="F158" s="27" t="s">
        <v>289</v>
      </c>
      <c r="G158" s="27" t="s">
        <v>63</v>
      </c>
      <c r="H158" s="27">
        <v>60</v>
      </c>
      <c r="I158" s="27">
        <v>9</v>
      </c>
      <c r="J158" s="37">
        <v>-2.3830000000000001E-3</v>
      </c>
      <c r="K158" s="27">
        <v>1</v>
      </c>
      <c r="L158" s="38">
        <v>2.7190000000000001E-3</v>
      </c>
      <c r="M158" s="27" t="s">
        <v>65</v>
      </c>
      <c r="O158" s="27" t="s">
        <v>278</v>
      </c>
      <c r="P158" s="27">
        <v>128</v>
      </c>
      <c r="Q158" s="27" t="s">
        <v>127</v>
      </c>
      <c r="R158" s="27" t="s">
        <v>378</v>
      </c>
      <c r="S158" s="27" t="s">
        <v>289</v>
      </c>
      <c r="T158" s="27" t="s">
        <v>63</v>
      </c>
      <c r="U158" s="27">
        <v>10</v>
      </c>
      <c r="V158" s="27">
        <v>9</v>
      </c>
      <c r="W158" s="37">
        <v>-2.3509999999999998E-3</v>
      </c>
      <c r="X158" s="27">
        <v>1</v>
      </c>
      <c r="Y158" s="38">
        <v>2.676E-3</v>
      </c>
      <c r="Z158" s="27" t="s">
        <v>65</v>
      </c>
    </row>
    <row r="159" spans="2:26" x14ac:dyDescent="0.3">
      <c r="B159" s="27" t="s">
        <v>278</v>
      </c>
      <c r="C159" s="27">
        <v>128</v>
      </c>
      <c r="D159" s="27" t="s">
        <v>127</v>
      </c>
      <c r="E159" s="27" t="s">
        <v>106</v>
      </c>
      <c r="F159" s="27" t="s">
        <v>290</v>
      </c>
      <c r="G159" s="27" t="s">
        <v>64</v>
      </c>
      <c r="H159" s="27">
        <v>60</v>
      </c>
      <c r="I159" s="27">
        <v>16</v>
      </c>
      <c r="J159" s="37">
        <v>-1.2489999999999999E-3</v>
      </c>
      <c r="K159" s="27">
        <v>1</v>
      </c>
      <c r="L159" s="38">
        <v>-1.049E-3</v>
      </c>
      <c r="M159" s="27" t="s">
        <v>65</v>
      </c>
      <c r="O159" s="27" t="s">
        <v>278</v>
      </c>
      <c r="P159" s="27">
        <v>128</v>
      </c>
      <c r="Q159" s="27" t="s">
        <v>127</v>
      </c>
      <c r="R159" s="27" t="s">
        <v>378</v>
      </c>
      <c r="S159" s="27" t="s">
        <v>290</v>
      </c>
      <c r="T159" s="27" t="s">
        <v>64</v>
      </c>
      <c r="U159" s="27">
        <v>10</v>
      </c>
      <c r="V159" s="27">
        <v>16</v>
      </c>
      <c r="W159" s="37">
        <v>-1.31E-3</v>
      </c>
      <c r="X159" s="27">
        <v>1</v>
      </c>
      <c r="Y159" s="38">
        <v>-1.093E-3</v>
      </c>
      <c r="Z159" s="27" t="s">
        <v>65</v>
      </c>
    </row>
    <row r="160" spans="2:26" x14ac:dyDescent="0.3">
      <c r="B160" s="27" t="s">
        <v>278</v>
      </c>
      <c r="C160" s="27">
        <v>144</v>
      </c>
      <c r="D160" s="27" t="s">
        <v>128</v>
      </c>
      <c r="E160" s="27" t="s">
        <v>106</v>
      </c>
      <c r="F160" s="27" t="s">
        <v>291</v>
      </c>
      <c r="G160" s="27" t="s">
        <v>63</v>
      </c>
      <c r="H160" s="27">
        <v>60</v>
      </c>
      <c r="I160" s="27">
        <v>17</v>
      </c>
      <c r="J160" s="37">
        <v>-6.0599999999999998E-4</v>
      </c>
      <c r="K160" s="27">
        <v>4</v>
      </c>
      <c r="L160" s="38">
        <v>1.4909999999999999E-3</v>
      </c>
      <c r="M160" s="27" t="s">
        <v>65</v>
      </c>
      <c r="O160" s="27" t="s">
        <v>278</v>
      </c>
      <c r="P160" s="27">
        <v>144</v>
      </c>
      <c r="Q160" s="27" t="s">
        <v>128</v>
      </c>
      <c r="R160" s="27" t="s">
        <v>378</v>
      </c>
      <c r="S160" s="27" t="s">
        <v>291</v>
      </c>
      <c r="T160" s="27" t="s">
        <v>63</v>
      </c>
      <c r="U160" s="27">
        <v>10</v>
      </c>
      <c r="V160" s="27">
        <v>17</v>
      </c>
      <c r="W160" s="37">
        <v>-5.9999999999999995E-4</v>
      </c>
      <c r="X160" s="27">
        <v>4</v>
      </c>
      <c r="Y160" s="38">
        <v>1.4250000000000001E-3</v>
      </c>
      <c r="Z160" s="27" t="s">
        <v>65</v>
      </c>
    </row>
    <row r="161" spans="2:26" x14ac:dyDescent="0.3">
      <c r="B161" s="27" t="s">
        <v>278</v>
      </c>
      <c r="C161" s="27">
        <v>144</v>
      </c>
      <c r="D161" s="27" t="s">
        <v>128</v>
      </c>
      <c r="E161" s="27" t="s">
        <v>106</v>
      </c>
      <c r="F161" s="27" t="s">
        <v>292</v>
      </c>
      <c r="G161" s="27" t="s">
        <v>64</v>
      </c>
      <c r="H161" s="27">
        <v>60</v>
      </c>
      <c r="I161" s="27">
        <v>20</v>
      </c>
      <c r="J161" s="37">
        <v>-4.6000000000000001E-4</v>
      </c>
      <c r="K161" s="27">
        <v>3</v>
      </c>
      <c r="L161" s="38">
        <v>5.4100000000000003E-4</v>
      </c>
      <c r="M161" s="27" t="s">
        <v>65</v>
      </c>
      <c r="O161" s="27" t="s">
        <v>278</v>
      </c>
      <c r="P161" s="27">
        <v>144</v>
      </c>
      <c r="Q161" s="27" t="s">
        <v>128</v>
      </c>
      <c r="R161" s="27" t="s">
        <v>378</v>
      </c>
      <c r="S161" s="27" t="s">
        <v>292</v>
      </c>
      <c r="T161" s="27" t="s">
        <v>64</v>
      </c>
      <c r="U161" s="27">
        <v>10</v>
      </c>
      <c r="V161" s="27">
        <v>20</v>
      </c>
      <c r="W161" s="37">
        <v>-4.8500000000000003E-4</v>
      </c>
      <c r="X161" s="27">
        <v>3</v>
      </c>
      <c r="Y161" s="38">
        <v>5.8500000000000002E-4</v>
      </c>
      <c r="Z161" s="27" t="s">
        <v>65</v>
      </c>
    </row>
    <row r="162" spans="2:26" x14ac:dyDescent="0.3">
      <c r="B162" s="27" t="s">
        <v>278</v>
      </c>
      <c r="C162" s="27">
        <v>129</v>
      </c>
      <c r="D162" s="27" t="s">
        <v>129</v>
      </c>
      <c r="E162" s="27" t="s">
        <v>106</v>
      </c>
      <c r="F162" s="27" t="s">
        <v>293</v>
      </c>
      <c r="G162" s="27" t="s">
        <v>63</v>
      </c>
      <c r="H162" s="27">
        <v>60</v>
      </c>
      <c r="I162" s="27">
        <v>17</v>
      </c>
      <c r="J162" s="37">
        <v>-9.3199999999999999E-4</v>
      </c>
      <c r="K162" s="27">
        <v>7</v>
      </c>
      <c r="L162" s="38">
        <v>9.5299999999999996E-4</v>
      </c>
      <c r="M162" s="27" t="s">
        <v>65</v>
      </c>
      <c r="O162" s="27" t="s">
        <v>278</v>
      </c>
      <c r="P162" s="27">
        <v>129</v>
      </c>
      <c r="Q162" s="27" t="s">
        <v>129</v>
      </c>
      <c r="R162" s="27" t="s">
        <v>378</v>
      </c>
      <c r="S162" s="27" t="s">
        <v>293</v>
      </c>
      <c r="T162" s="27" t="s">
        <v>63</v>
      </c>
      <c r="U162" s="27">
        <v>10</v>
      </c>
      <c r="V162" s="27">
        <v>17</v>
      </c>
      <c r="W162" s="37">
        <v>-8.4400000000000002E-4</v>
      </c>
      <c r="X162" s="27">
        <v>6</v>
      </c>
      <c r="Y162" s="38">
        <v>-8.4599999999999996E-4</v>
      </c>
      <c r="Z162" s="27" t="s">
        <v>65</v>
      </c>
    </row>
    <row r="163" spans="2:26" x14ac:dyDescent="0.3">
      <c r="B163" s="27" t="s">
        <v>278</v>
      </c>
      <c r="C163" s="27">
        <v>129</v>
      </c>
      <c r="D163" s="27" t="s">
        <v>129</v>
      </c>
      <c r="E163" s="27" t="s">
        <v>106</v>
      </c>
      <c r="F163" s="27" t="s">
        <v>294</v>
      </c>
      <c r="G163" s="27" t="s">
        <v>64</v>
      </c>
      <c r="H163" s="27">
        <v>60</v>
      </c>
      <c r="I163" s="27">
        <v>20</v>
      </c>
      <c r="J163" s="37">
        <v>-5.5199999999999997E-4</v>
      </c>
      <c r="K163" s="27">
        <v>7</v>
      </c>
      <c r="L163" s="38">
        <v>-5.53E-4</v>
      </c>
      <c r="M163" s="27" t="s">
        <v>65</v>
      </c>
      <c r="O163" s="27" t="s">
        <v>278</v>
      </c>
      <c r="P163" s="27">
        <v>129</v>
      </c>
      <c r="Q163" s="27" t="s">
        <v>129</v>
      </c>
      <c r="R163" s="27" t="s">
        <v>378</v>
      </c>
      <c r="S163" s="27" t="s">
        <v>294</v>
      </c>
      <c r="T163" s="27" t="s">
        <v>64</v>
      </c>
      <c r="U163" s="27">
        <v>10</v>
      </c>
      <c r="V163" s="27">
        <v>20</v>
      </c>
      <c r="W163" s="37">
        <v>-6.2100000000000002E-4</v>
      </c>
      <c r="X163" s="27">
        <v>7</v>
      </c>
      <c r="Y163" s="38">
        <v>-6.2299999999999996E-4</v>
      </c>
      <c r="Z163" s="27" t="s">
        <v>65</v>
      </c>
    </row>
    <row r="164" spans="2:26" x14ac:dyDescent="0.3">
      <c r="B164" s="27" t="s">
        <v>278</v>
      </c>
      <c r="C164" s="27">
        <v>147</v>
      </c>
      <c r="D164" s="27" t="s">
        <v>128</v>
      </c>
      <c r="E164" s="27" t="s">
        <v>106</v>
      </c>
      <c r="F164" s="27" t="s">
        <v>295</v>
      </c>
      <c r="G164" s="27" t="s">
        <v>63</v>
      </c>
      <c r="H164" s="27">
        <v>60</v>
      </c>
      <c r="I164" s="27">
        <v>15</v>
      </c>
      <c r="J164" s="37">
        <v>-1.3259999999999999E-3</v>
      </c>
      <c r="K164" s="27">
        <v>1</v>
      </c>
      <c r="L164" s="38">
        <v>2.0630000000000002E-3</v>
      </c>
      <c r="M164" s="27" t="s">
        <v>65</v>
      </c>
      <c r="O164" s="27" t="s">
        <v>278</v>
      </c>
      <c r="P164" s="27">
        <v>147</v>
      </c>
      <c r="Q164" s="27" t="s">
        <v>128</v>
      </c>
      <c r="R164" s="27" t="s">
        <v>378</v>
      </c>
      <c r="S164" s="27" t="s">
        <v>295</v>
      </c>
      <c r="T164" s="27" t="s">
        <v>63</v>
      </c>
      <c r="U164" s="27">
        <v>10</v>
      </c>
      <c r="V164" s="27">
        <v>15</v>
      </c>
      <c r="W164" s="37">
        <v>-1.3240000000000001E-3</v>
      </c>
      <c r="X164" s="27">
        <v>1</v>
      </c>
      <c r="Y164" s="38">
        <v>2.0690000000000001E-3</v>
      </c>
      <c r="Z164" s="27" t="s">
        <v>65</v>
      </c>
    </row>
    <row r="165" spans="2:26" x14ac:dyDescent="0.3">
      <c r="B165" s="27" t="s">
        <v>278</v>
      </c>
      <c r="C165" s="27">
        <v>147</v>
      </c>
      <c r="D165" s="27" t="s">
        <v>128</v>
      </c>
      <c r="E165" s="27" t="s">
        <v>106</v>
      </c>
      <c r="F165" s="27" t="s">
        <v>296</v>
      </c>
      <c r="G165" s="27" t="s">
        <v>64</v>
      </c>
      <c r="H165" s="27">
        <v>60</v>
      </c>
      <c r="I165" s="27">
        <v>22</v>
      </c>
      <c r="J165" s="37">
        <v>-1.121E-3</v>
      </c>
      <c r="K165" s="27">
        <v>6</v>
      </c>
      <c r="L165" s="38">
        <v>1.129E-3</v>
      </c>
      <c r="M165" s="27" t="s">
        <v>65</v>
      </c>
      <c r="O165" s="27" t="s">
        <v>278</v>
      </c>
      <c r="P165" s="27">
        <v>147</v>
      </c>
      <c r="Q165" s="27" t="s">
        <v>128</v>
      </c>
      <c r="R165" s="27" t="s">
        <v>378</v>
      </c>
      <c r="S165" s="27" t="s">
        <v>296</v>
      </c>
      <c r="T165" s="27" t="s">
        <v>64</v>
      </c>
      <c r="U165" s="27">
        <v>10</v>
      </c>
      <c r="V165" s="27">
        <v>22</v>
      </c>
      <c r="W165" s="37">
        <v>-1.1460000000000001E-3</v>
      </c>
      <c r="X165" s="27">
        <v>6</v>
      </c>
      <c r="Y165" s="38">
        <v>1.268E-3</v>
      </c>
      <c r="Z165" s="27" t="s">
        <v>65</v>
      </c>
    </row>
    <row r="166" spans="2:26" x14ac:dyDescent="0.3">
      <c r="B166" s="27" t="s">
        <v>278</v>
      </c>
      <c r="C166" s="27">
        <v>148</v>
      </c>
      <c r="D166" s="27" t="s">
        <v>128</v>
      </c>
      <c r="E166" s="27" t="s">
        <v>106</v>
      </c>
      <c r="F166" s="27" t="s">
        <v>297</v>
      </c>
      <c r="G166" s="27" t="s">
        <v>63</v>
      </c>
      <c r="H166" s="27">
        <v>60</v>
      </c>
      <c r="I166" s="27">
        <v>17</v>
      </c>
      <c r="J166" s="37">
        <v>-1.3259999999999999E-3</v>
      </c>
      <c r="K166" s="27">
        <v>4</v>
      </c>
      <c r="L166" s="38">
        <v>2.4689999999999998E-3</v>
      </c>
      <c r="M166" s="27" t="s">
        <v>65</v>
      </c>
      <c r="O166" s="27" t="s">
        <v>278</v>
      </c>
      <c r="P166" s="27">
        <v>148</v>
      </c>
      <c r="Q166" s="27" t="s">
        <v>128</v>
      </c>
      <c r="R166" s="27" t="s">
        <v>378</v>
      </c>
      <c r="S166" s="27" t="s">
        <v>297</v>
      </c>
      <c r="T166" s="27" t="s">
        <v>63</v>
      </c>
      <c r="U166" s="27">
        <v>10</v>
      </c>
      <c r="V166" s="27">
        <v>17</v>
      </c>
      <c r="W166" s="37">
        <v>-1.328E-3</v>
      </c>
      <c r="X166" s="27">
        <v>1</v>
      </c>
      <c r="Y166" s="38">
        <v>2.464E-3</v>
      </c>
      <c r="Z166" s="27" t="s">
        <v>65</v>
      </c>
    </row>
    <row r="167" spans="2:26" x14ac:dyDescent="0.3">
      <c r="B167" s="27" t="s">
        <v>278</v>
      </c>
      <c r="C167" s="27">
        <v>148</v>
      </c>
      <c r="D167" s="27" t="s">
        <v>128</v>
      </c>
      <c r="E167" s="27" t="s">
        <v>106</v>
      </c>
      <c r="F167" s="27" t="s">
        <v>298</v>
      </c>
      <c r="G167" s="27" t="s">
        <v>64</v>
      </c>
      <c r="H167" s="27">
        <v>60</v>
      </c>
      <c r="I167" s="27">
        <v>22</v>
      </c>
      <c r="J167" s="37">
        <v>-1.116E-3</v>
      </c>
      <c r="K167" s="27">
        <v>6</v>
      </c>
      <c r="L167" s="38">
        <v>1.6509999999999999E-3</v>
      </c>
      <c r="M167" s="27" t="s">
        <v>65</v>
      </c>
      <c r="O167" s="27" t="s">
        <v>278</v>
      </c>
      <c r="P167" s="27">
        <v>148</v>
      </c>
      <c r="Q167" s="27" t="s">
        <v>128</v>
      </c>
      <c r="R167" s="27" t="s">
        <v>378</v>
      </c>
      <c r="S167" s="27" t="s">
        <v>298</v>
      </c>
      <c r="T167" s="27" t="s">
        <v>64</v>
      </c>
      <c r="U167" s="27">
        <v>10</v>
      </c>
      <c r="V167" s="27">
        <v>22</v>
      </c>
      <c r="W167" s="37">
        <v>-1.1349999999999999E-3</v>
      </c>
      <c r="X167" s="27">
        <v>6</v>
      </c>
      <c r="Y167" s="38">
        <v>1.7340000000000001E-3</v>
      </c>
      <c r="Z167" s="27" t="s">
        <v>65</v>
      </c>
    </row>
    <row r="168" spans="2:26" x14ac:dyDescent="0.3">
      <c r="B168" s="27" t="s">
        <v>278</v>
      </c>
      <c r="C168" s="27">
        <v>131</v>
      </c>
      <c r="D168" s="27" t="s">
        <v>129</v>
      </c>
      <c r="E168" s="27" t="s">
        <v>106</v>
      </c>
      <c r="F168" s="27" t="s">
        <v>299</v>
      </c>
      <c r="G168" s="27" t="s">
        <v>63</v>
      </c>
      <c r="H168" s="27">
        <v>60</v>
      </c>
      <c r="I168" s="27">
        <v>17</v>
      </c>
      <c r="J168" s="37">
        <v>-9.3499999999999996E-4</v>
      </c>
      <c r="K168" s="27">
        <v>7</v>
      </c>
      <c r="L168" s="38">
        <v>9.9099999999999991E-4</v>
      </c>
      <c r="M168" s="27" t="s">
        <v>65</v>
      </c>
      <c r="O168" s="27" t="s">
        <v>278</v>
      </c>
      <c r="P168" s="27">
        <v>131</v>
      </c>
      <c r="Q168" s="27" t="s">
        <v>129</v>
      </c>
      <c r="R168" s="27" t="s">
        <v>378</v>
      </c>
      <c r="S168" s="27" t="s">
        <v>299</v>
      </c>
      <c r="T168" s="27" t="s">
        <v>63</v>
      </c>
      <c r="U168" s="27">
        <v>10</v>
      </c>
      <c r="V168" s="27">
        <v>17</v>
      </c>
      <c r="W168" s="37">
        <v>-8.4999999999999995E-4</v>
      </c>
      <c r="X168" s="27">
        <v>6</v>
      </c>
      <c r="Y168" s="38">
        <v>-8.4999999999999995E-4</v>
      </c>
      <c r="Z168" s="27" t="s">
        <v>65</v>
      </c>
    </row>
    <row r="169" spans="2:26" x14ac:dyDescent="0.3">
      <c r="B169" s="27" t="s">
        <v>278</v>
      </c>
      <c r="C169" s="27">
        <v>131</v>
      </c>
      <c r="D169" s="27" t="s">
        <v>129</v>
      </c>
      <c r="E169" s="27" t="s">
        <v>106</v>
      </c>
      <c r="F169" s="27" t="s">
        <v>300</v>
      </c>
      <c r="G169" s="27" t="s">
        <v>64</v>
      </c>
      <c r="H169" s="27">
        <v>60</v>
      </c>
      <c r="I169" s="27">
        <v>20</v>
      </c>
      <c r="J169" s="37">
        <v>-5.4699999999999996E-4</v>
      </c>
      <c r="K169" s="27">
        <v>7</v>
      </c>
      <c r="L169" s="38">
        <v>-5.4699999999999996E-4</v>
      </c>
      <c r="M169" s="27" t="s">
        <v>65</v>
      </c>
      <c r="O169" s="27" t="s">
        <v>278</v>
      </c>
      <c r="P169" s="27">
        <v>131</v>
      </c>
      <c r="Q169" s="27" t="s">
        <v>129</v>
      </c>
      <c r="R169" s="27" t="s">
        <v>378</v>
      </c>
      <c r="S169" s="27" t="s">
        <v>300</v>
      </c>
      <c r="T169" s="27" t="s">
        <v>64</v>
      </c>
      <c r="U169" s="27">
        <v>10</v>
      </c>
      <c r="V169" s="27">
        <v>20</v>
      </c>
      <c r="W169" s="37">
        <v>-6.2E-4</v>
      </c>
      <c r="X169" s="27">
        <v>7</v>
      </c>
      <c r="Y169" s="38">
        <v>-6.2E-4</v>
      </c>
      <c r="Z169" s="27" t="s">
        <v>65</v>
      </c>
    </row>
    <row r="170" spans="2:26" x14ac:dyDescent="0.3">
      <c r="B170" s="27" t="s">
        <v>278</v>
      </c>
      <c r="C170" s="27">
        <v>142</v>
      </c>
      <c r="D170" s="27" t="s">
        <v>128</v>
      </c>
      <c r="E170" s="27" t="s">
        <v>106</v>
      </c>
      <c r="F170" s="27" t="s">
        <v>301</v>
      </c>
      <c r="G170" s="27" t="s">
        <v>63</v>
      </c>
      <c r="H170" s="27">
        <v>60</v>
      </c>
      <c r="I170" s="27">
        <v>17</v>
      </c>
      <c r="J170" s="37">
        <v>-8.8000000000000003E-4</v>
      </c>
      <c r="K170" s="27">
        <v>4</v>
      </c>
      <c r="L170" s="38">
        <v>7.2900000000000005E-4</v>
      </c>
      <c r="M170" s="27" t="s">
        <v>65</v>
      </c>
      <c r="O170" s="27" t="s">
        <v>278</v>
      </c>
      <c r="P170" s="27">
        <v>142</v>
      </c>
      <c r="Q170" s="27" t="s">
        <v>128</v>
      </c>
      <c r="R170" s="27" t="s">
        <v>378</v>
      </c>
      <c r="S170" s="27" t="s">
        <v>301</v>
      </c>
      <c r="T170" s="27" t="s">
        <v>63</v>
      </c>
      <c r="U170" s="27">
        <v>10</v>
      </c>
      <c r="V170" s="27">
        <v>17</v>
      </c>
      <c r="W170" s="37">
        <v>-8.5300000000000003E-4</v>
      </c>
      <c r="X170" s="27">
        <v>3</v>
      </c>
      <c r="Y170" s="38">
        <v>-6.9499999999999998E-4</v>
      </c>
      <c r="Z170" s="27" t="s">
        <v>65</v>
      </c>
    </row>
    <row r="171" spans="2:26" x14ac:dyDescent="0.3">
      <c r="B171" s="27" t="s">
        <v>278</v>
      </c>
      <c r="C171" s="27">
        <v>142</v>
      </c>
      <c r="D171" s="27" t="s">
        <v>128</v>
      </c>
      <c r="E171" s="27" t="s">
        <v>106</v>
      </c>
      <c r="F171" s="27" t="s">
        <v>302</v>
      </c>
      <c r="G171" s="27" t="s">
        <v>64</v>
      </c>
      <c r="H171" s="27">
        <v>60</v>
      </c>
      <c r="I171" s="27">
        <v>20</v>
      </c>
      <c r="J171" s="37">
        <v>-6.2799999999999998E-4</v>
      </c>
      <c r="K171" s="27">
        <v>4</v>
      </c>
      <c r="L171" s="38">
        <v>-5.3899999999999998E-4</v>
      </c>
      <c r="M171" s="27" t="s">
        <v>65</v>
      </c>
      <c r="O171" s="27" t="s">
        <v>278</v>
      </c>
      <c r="P171" s="27">
        <v>142</v>
      </c>
      <c r="Q171" s="27" t="s">
        <v>128</v>
      </c>
      <c r="R171" s="27" t="s">
        <v>378</v>
      </c>
      <c r="S171" s="27" t="s">
        <v>302</v>
      </c>
      <c r="T171" s="27" t="s">
        <v>64</v>
      </c>
      <c r="U171" s="27">
        <v>10</v>
      </c>
      <c r="V171" s="27">
        <v>20</v>
      </c>
      <c r="W171" s="37">
        <v>-6.5499999999999998E-4</v>
      </c>
      <c r="X171" s="27">
        <v>4</v>
      </c>
      <c r="Y171" s="38">
        <v>-5.5599999999999996E-4</v>
      </c>
      <c r="Z171" s="27" t="s">
        <v>65</v>
      </c>
    </row>
    <row r="172" spans="2:26" x14ac:dyDescent="0.3">
      <c r="B172" s="27" t="s">
        <v>278</v>
      </c>
      <c r="C172" s="27">
        <v>143</v>
      </c>
      <c r="D172" s="27" t="s">
        <v>128</v>
      </c>
      <c r="E172" s="27" t="s">
        <v>106</v>
      </c>
      <c r="F172" s="27" t="s">
        <v>303</v>
      </c>
      <c r="G172" s="27" t="s">
        <v>63</v>
      </c>
      <c r="H172" s="27">
        <v>60</v>
      </c>
      <c r="I172" s="27">
        <v>15</v>
      </c>
      <c r="J172" s="37">
        <v>-6.0300000000000002E-4</v>
      </c>
      <c r="K172" s="27">
        <v>1</v>
      </c>
      <c r="L172" s="38">
        <v>1.4940000000000001E-3</v>
      </c>
      <c r="M172" s="27" t="s">
        <v>65</v>
      </c>
      <c r="O172" s="27" t="s">
        <v>278</v>
      </c>
      <c r="P172" s="27">
        <v>143</v>
      </c>
      <c r="Q172" s="27" t="s">
        <v>128</v>
      </c>
      <c r="R172" s="27" t="s">
        <v>378</v>
      </c>
      <c r="S172" s="27" t="s">
        <v>303</v>
      </c>
      <c r="T172" s="27" t="s">
        <v>63</v>
      </c>
      <c r="U172" s="27">
        <v>10</v>
      </c>
      <c r="V172" s="27">
        <v>15</v>
      </c>
      <c r="W172" s="37">
        <v>-5.9900000000000003E-4</v>
      </c>
      <c r="X172" s="27">
        <v>1</v>
      </c>
      <c r="Y172" s="38">
        <v>1.426E-3</v>
      </c>
      <c r="Z172" s="27" t="s">
        <v>65</v>
      </c>
    </row>
    <row r="173" spans="2:26" x14ac:dyDescent="0.3">
      <c r="B173" s="27" t="s">
        <v>278</v>
      </c>
      <c r="C173" s="27">
        <v>143</v>
      </c>
      <c r="D173" s="27" t="s">
        <v>128</v>
      </c>
      <c r="E173" s="27" t="s">
        <v>106</v>
      </c>
      <c r="F173" s="27" t="s">
        <v>304</v>
      </c>
      <c r="G173" s="27" t="s">
        <v>64</v>
      </c>
      <c r="H173" s="27">
        <v>60</v>
      </c>
      <c r="I173" s="27">
        <v>22</v>
      </c>
      <c r="J173" s="37">
        <v>-4.6000000000000001E-4</v>
      </c>
      <c r="K173" s="27">
        <v>6</v>
      </c>
      <c r="L173" s="38">
        <v>5.4100000000000003E-4</v>
      </c>
      <c r="M173" s="27" t="s">
        <v>65</v>
      </c>
      <c r="O173" s="27" t="s">
        <v>278</v>
      </c>
      <c r="P173" s="27">
        <v>143</v>
      </c>
      <c r="Q173" s="27" t="s">
        <v>128</v>
      </c>
      <c r="R173" s="27" t="s">
        <v>378</v>
      </c>
      <c r="S173" s="27" t="s">
        <v>304</v>
      </c>
      <c r="T173" s="27" t="s">
        <v>64</v>
      </c>
      <c r="U173" s="27">
        <v>10</v>
      </c>
      <c r="V173" s="27">
        <v>22</v>
      </c>
      <c r="W173" s="37">
        <v>-4.8500000000000003E-4</v>
      </c>
      <c r="X173" s="27">
        <v>6</v>
      </c>
      <c r="Y173" s="38">
        <v>5.8600000000000004E-4</v>
      </c>
      <c r="Z173" s="27" t="s">
        <v>65</v>
      </c>
    </row>
    <row r="174" spans="2:26" x14ac:dyDescent="0.3">
      <c r="B174" s="27" t="s">
        <v>278</v>
      </c>
      <c r="C174" s="27">
        <v>130</v>
      </c>
      <c r="D174" s="27" t="s">
        <v>129</v>
      </c>
      <c r="E174" s="27" t="s">
        <v>106</v>
      </c>
      <c r="F174" s="27" t="s">
        <v>305</v>
      </c>
      <c r="G174" s="27" t="s">
        <v>63</v>
      </c>
      <c r="H174" s="27">
        <v>60</v>
      </c>
      <c r="I174" s="27">
        <v>15</v>
      </c>
      <c r="J174" s="37">
        <v>-9.3199999999999999E-4</v>
      </c>
      <c r="K174" s="27">
        <v>1</v>
      </c>
      <c r="L174" s="38">
        <v>9.5500000000000001E-4</v>
      </c>
      <c r="M174" s="27" t="s">
        <v>65</v>
      </c>
      <c r="O174" s="27" t="s">
        <v>278</v>
      </c>
      <c r="P174" s="27">
        <v>130</v>
      </c>
      <c r="Q174" s="27" t="s">
        <v>129</v>
      </c>
      <c r="R174" s="27" t="s">
        <v>378</v>
      </c>
      <c r="S174" s="27" t="s">
        <v>305</v>
      </c>
      <c r="T174" s="27" t="s">
        <v>63</v>
      </c>
      <c r="U174" s="27">
        <v>10</v>
      </c>
      <c r="V174" s="27">
        <v>15</v>
      </c>
      <c r="W174" s="37">
        <v>-8.43E-4</v>
      </c>
      <c r="X174" s="27">
        <v>12</v>
      </c>
      <c r="Y174" s="38">
        <v>-8.4500000000000005E-4</v>
      </c>
      <c r="Z174" s="27" t="s">
        <v>65</v>
      </c>
    </row>
    <row r="175" spans="2:26" x14ac:dyDescent="0.3">
      <c r="B175" s="27" t="s">
        <v>278</v>
      </c>
      <c r="C175" s="27">
        <v>130</v>
      </c>
      <c r="D175" s="27" t="s">
        <v>129</v>
      </c>
      <c r="E175" s="27" t="s">
        <v>106</v>
      </c>
      <c r="F175" s="27" t="s">
        <v>306</v>
      </c>
      <c r="G175" s="27" t="s">
        <v>64</v>
      </c>
      <c r="H175" s="27">
        <v>60</v>
      </c>
      <c r="I175" s="27">
        <v>20</v>
      </c>
      <c r="J175" s="37">
        <v>-5.5099999999999995E-4</v>
      </c>
      <c r="K175" s="27">
        <v>1</v>
      </c>
      <c r="L175" s="38">
        <v>-5.53E-4</v>
      </c>
      <c r="M175" s="27" t="s">
        <v>65</v>
      </c>
      <c r="O175" s="27" t="s">
        <v>278</v>
      </c>
      <c r="P175" s="27">
        <v>130</v>
      </c>
      <c r="Q175" s="27" t="s">
        <v>129</v>
      </c>
      <c r="R175" s="27" t="s">
        <v>378</v>
      </c>
      <c r="S175" s="27" t="s">
        <v>306</v>
      </c>
      <c r="T175" s="27" t="s">
        <v>64</v>
      </c>
      <c r="U175" s="27">
        <v>10</v>
      </c>
      <c r="V175" s="27">
        <v>20</v>
      </c>
      <c r="W175" s="37">
        <v>-6.2E-4</v>
      </c>
      <c r="X175" s="27">
        <v>1</v>
      </c>
      <c r="Y175" s="38">
        <v>-6.2200000000000005E-4</v>
      </c>
      <c r="Z175" s="27" t="s">
        <v>65</v>
      </c>
    </row>
    <row r="176" spans="2:26" x14ac:dyDescent="0.3">
      <c r="B176" s="27" t="s">
        <v>278</v>
      </c>
      <c r="C176" s="27">
        <v>145</v>
      </c>
      <c r="D176" s="27" t="s">
        <v>128</v>
      </c>
      <c r="E176" s="27" t="s">
        <v>106</v>
      </c>
      <c r="F176" s="27" t="s">
        <v>307</v>
      </c>
      <c r="G176" s="27" t="s">
        <v>63</v>
      </c>
      <c r="H176" s="27">
        <v>60</v>
      </c>
      <c r="I176" s="27">
        <v>17</v>
      </c>
      <c r="J176" s="37">
        <v>-1.3270000000000001E-3</v>
      </c>
      <c r="K176" s="27">
        <v>4</v>
      </c>
      <c r="L176" s="38">
        <v>2.068E-3</v>
      </c>
      <c r="M176" s="27" t="s">
        <v>65</v>
      </c>
      <c r="O176" s="27" t="s">
        <v>278</v>
      </c>
      <c r="P176" s="27">
        <v>145</v>
      </c>
      <c r="Q176" s="27" t="s">
        <v>128</v>
      </c>
      <c r="R176" s="27" t="s">
        <v>378</v>
      </c>
      <c r="S176" s="27" t="s">
        <v>307</v>
      </c>
      <c r="T176" s="27" t="s">
        <v>63</v>
      </c>
      <c r="U176" s="27">
        <v>10</v>
      </c>
      <c r="V176" s="27">
        <v>17</v>
      </c>
      <c r="W176" s="37">
        <v>-1.3259999999999999E-3</v>
      </c>
      <c r="X176" s="27">
        <v>4</v>
      </c>
      <c r="Y176" s="38">
        <v>2.0720000000000001E-3</v>
      </c>
      <c r="Z176" s="27" t="s">
        <v>65</v>
      </c>
    </row>
    <row r="177" spans="2:26" x14ac:dyDescent="0.3">
      <c r="B177" s="27" t="s">
        <v>278</v>
      </c>
      <c r="C177" s="27">
        <v>145</v>
      </c>
      <c r="D177" s="27" t="s">
        <v>128</v>
      </c>
      <c r="E177" s="27" t="s">
        <v>106</v>
      </c>
      <c r="F177" s="27" t="s">
        <v>308</v>
      </c>
      <c r="G177" s="27" t="s">
        <v>64</v>
      </c>
      <c r="H177" s="27">
        <v>60</v>
      </c>
      <c r="I177" s="27">
        <v>20</v>
      </c>
      <c r="J177" s="37">
        <v>-1.122E-3</v>
      </c>
      <c r="K177" s="27">
        <v>3</v>
      </c>
      <c r="L177" s="38">
        <v>1.132E-3</v>
      </c>
      <c r="M177" s="27" t="s">
        <v>65</v>
      </c>
      <c r="O177" s="27" t="s">
        <v>278</v>
      </c>
      <c r="P177" s="27">
        <v>145</v>
      </c>
      <c r="Q177" s="27" t="s">
        <v>128</v>
      </c>
      <c r="R177" s="27" t="s">
        <v>378</v>
      </c>
      <c r="S177" s="27" t="s">
        <v>308</v>
      </c>
      <c r="T177" s="27" t="s">
        <v>64</v>
      </c>
      <c r="U177" s="27">
        <v>10</v>
      </c>
      <c r="V177" s="27">
        <v>20</v>
      </c>
      <c r="W177" s="37">
        <v>-1.147E-3</v>
      </c>
      <c r="X177" s="27">
        <v>3</v>
      </c>
      <c r="Y177" s="38">
        <v>1.271E-3</v>
      </c>
      <c r="Z177" s="27" t="s">
        <v>65</v>
      </c>
    </row>
    <row r="178" spans="2:26" x14ac:dyDescent="0.3">
      <c r="B178" s="27" t="s">
        <v>278</v>
      </c>
      <c r="C178" s="27">
        <v>146</v>
      </c>
      <c r="D178" s="27" t="s">
        <v>128</v>
      </c>
      <c r="E178" s="27" t="s">
        <v>106</v>
      </c>
      <c r="F178" s="27" t="s">
        <v>309</v>
      </c>
      <c r="G178" s="27" t="s">
        <v>63</v>
      </c>
      <c r="H178" s="27">
        <v>60</v>
      </c>
      <c r="I178" s="27">
        <v>15</v>
      </c>
      <c r="J178" s="37">
        <v>-1.328E-3</v>
      </c>
      <c r="K178" s="27">
        <v>1</v>
      </c>
      <c r="L178" s="38">
        <v>2.4750000000000002E-3</v>
      </c>
      <c r="M178" s="27" t="s">
        <v>65</v>
      </c>
      <c r="O178" s="27" t="s">
        <v>278</v>
      </c>
      <c r="P178" s="27">
        <v>146</v>
      </c>
      <c r="Q178" s="27" t="s">
        <v>128</v>
      </c>
      <c r="R178" s="27" t="s">
        <v>378</v>
      </c>
      <c r="S178" s="27" t="s">
        <v>309</v>
      </c>
      <c r="T178" s="27" t="s">
        <v>63</v>
      </c>
      <c r="U178" s="27">
        <v>10</v>
      </c>
      <c r="V178" s="27">
        <v>15</v>
      </c>
      <c r="W178" s="37">
        <v>-1.328E-3</v>
      </c>
      <c r="X178" s="27">
        <v>1</v>
      </c>
      <c r="Y178" s="38">
        <v>2.4650000000000002E-3</v>
      </c>
      <c r="Z178" s="27" t="s">
        <v>65</v>
      </c>
    </row>
    <row r="179" spans="2:26" x14ac:dyDescent="0.3">
      <c r="B179" s="27" t="s">
        <v>278</v>
      </c>
      <c r="C179" s="27">
        <v>146</v>
      </c>
      <c r="D179" s="27" t="s">
        <v>128</v>
      </c>
      <c r="E179" s="27" t="s">
        <v>106</v>
      </c>
      <c r="F179" s="27" t="s">
        <v>310</v>
      </c>
      <c r="G179" s="27" t="s">
        <v>64</v>
      </c>
      <c r="H179" s="27">
        <v>60</v>
      </c>
      <c r="I179" s="27">
        <v>20</v>
      </c>
      <c r="J179" s="37">
        <v>-1.116E-3</v>
      </c>
      <c r="K179" s="27">
        <v>3</v>
      </c>
      <c r="L179" s="38">
        <v>1.653E-3</v>
      </c>
      <c r="M179" s="27" t="s">
        <v>65</v>
      </c>
      <c r="O179" s="27" t="s">
        <v>278</v>
      </c>
      <c r="P179" s="27">
        <v>146</v>
      </c>
      <c r="Q179" s="27" t="s">
        <v>128</v>
      </c>
      <c r="R179" s="27" t="s">
        <v>378</v>
      </c>
      <c r="S179" s="27" t="s">
        <v>310</v>
      </c>
      <c r="T179" s="27" t="s">
        <v>64</v>
      </c>
      <c r="U179" s="27">
        <v>10</v>
      </c>
      <c r="V179" s="27">
        <v>20</v>
      </c>
      <c r="W179" s="37">
        <v>-1.1360000000000001E-3</v>
      </c>
      <c r="X179" s="27">
        <v>3</v>
      </c>
      <c r="Y179" s="38">
        <v>1.7359999999999999E-3</v>
      </c>
      <c r="Z179" s="27" t="s">
        <v>65</v>
      </c>
    </row>
    <row r="180" spans="2:26" x14ac:dyDescent="0.3">
      <c r="B180" s="27" t="s">
        <v>278</v>
      </c>
      <c r="C180" s="27">
        <v>132</v>
      </c>
      <c r="D180" s="27" t="s">
        <v>129</v>
      </c>
      <c r="E180" s="27" t="s">
        <v>106</v>
      </c>
      <c r="F180" s="27" t="s">
        <v>311</v>
      </c>
      <c r="G180" s="27" t="s">
        <v>63</v>
      </c>
      <c r="H180" s="27">
        <v>60</v>
      </c>
      <c r="I180" s="27">
        <v>15</v>
      </c>
      <c r="J180" s="37">
        <v>-9.3899999999999995E-4</v>
      </c>
      <c r="K180" s="27">
        <v>1</v>
      </c>
      <c r="L180" s="38">
        <v>9.9599999999999992E-4</v>
      </c>
      <c r="M180" s="27" t="s">
        <v>65</v>
      </c>
      <c r="O180" s="27" t="s">
        <v>278</v>
      </c>
      <c r="P180" s="27">
        <v>132</v>
      </c>
      <c r="Q180" s="27" t="s">
        <v>129</v>
      </c>
      <c r="R180" s="27" t="s">
        <v>378</v>
      </c>
      <c r="S180" s="27" t="s">
        <v>311</v>
      </c>
      <c r="T180" s="27" t="s">
        <v>63</v>
      </c>
      <c r="U180" s="27">
        <v>10</v>
      </c>
      <c r="V180" s="27">
        <v>15</v>
      </c>
      <c r="W180" s="37">
        <v>-8.5099999999999998E-4</v>
      </c>
      <c r="X180" s="27">
        <v>12</v>
      </c>
      <c r="Y180" s="38">
        <v>-8.5099999999999998E-4</v>
      </c>
      <c r="Z180" s="27" t="s">
        <v>65</v>
      </c>
    </row>
    <row r="181" spans="2:26" x14ac:dyDescent="0.3">
      <c r="B181" s="27" t="s">
        <v>278</v>
      </c>
      <c r="C181" s="27">
        <v>132</v>
      </c>
      <c r="D181" s="27" t="s">
        <v>129</v>
      </c>
      <c r="E181" s="27" t="s">
        <v>106</v>
      </c>
      <c r="F181" s="27" t="s">
        <v>312</v>
      </c>
      <c r="G181" s="27" t="s">
        <v>64</v>
      </c>
      <c r="H181" s="27">
        <v>60</v>
      </c>
      <c r="I181" s="27">
        <v>22</v>
      </c>
      <c r="J181" s="37">
        <v>-5.5000000000000003E-4</v>
      </c>
      <c r="K181" s="27">
        <v>1</v>
      </c>
      <c r="L181" s="38">
        <v>-5.4900000000000001E-4</v>
      </c>
      <c r="M181" s="27" t="s">
        <v>65</v>
      </c>
      <c r="O181" s="27" t="s">
        <v>278</v>
      </c>
      <c r="P181" s="27">
        <v>132</v>
      </c>
      <c r="Q181" s="27" t="s">
        <v>129</v>
      </c>
      <c r="R181" s="27" t="s">
        <v>378</v>
      </c>
      <c r="S181" s="27" t="s">
        <v>312</v>
      </c>
      <c r="T181" s="27" t="s">
        <v>64</v>
      </c>
      <c r="U181" s="27">
        <v>10</v>
      </c>
      <c r="V181" s="27">
        <v>22</v>
      </c>
      <c r="W181" s="37">
        <v>-6.2100000000000002E-4</v>
      </c>
      <c r="X181" s="27">
        <v>1</v>
      </c>
      <c r="Y181" s="38">
        <v>-6.2100000000000002E-4</v>
      </c>
      <c r="Z181" s="27" t="s">
        <v>65</v>
      </c>
    </row>
    <row r="182" spans="2:26" x14ac:dyDescent="0.3">
      <c r="B182" s="27" t="s">
        <v>278</v>
      </c>
      <c r="C182" s="27">
        <v>141</v>
      </c>
      <c r="D182" s="27" t="s">
        <v>128</v>
      </c>
      <c r="E182" s="27" t="s">
        <v>106</v>
      </c>
      <c r="F182" s="27" t="s">
        <v>313</v>
      </c>
      <c r="G182" s="27" t="s">
        <v>63</v>
      </c>
      <c r="H182" s="27">
        <v>60</v>
      </c>
      <c r="I182" s="27">
        <v>15</v>
      </c>
      <c r="J182" s="37">
        <v>-8.8400000000000002E-4</v>
      </c>
      <c r="K182" s="27">
        <v>1</v>
      </c>
      <c r="L182" s="38">
        <v>7.3399999999999995E-4</v>
      </c>
      <c r="M182" s="27" t="s">
        <v>65</v>
      </c>
      <c r="O182" s="27" t="s">
        <v>278</v>
      </c>
      <c r="P182" s="27">
        <v>141</v>
      </c>
      <c r="Q182" s="27" t="s">
        <v>128</v>
      </c>
      <c r="R182" s="27" t="s">
        <v>378</v>
      </c>
      <c r="S182" s="27" t="s">
        <v>313</v>
      </c>
      <c r="T182" s="27" t="s">
        <v>63</v>
      </c>
      <c r="U182" s="27">
        <v>10</v>
      </c>
      <c r="V182" s="27">
        <v>15</v>
      </c>
      <c r="W182" s="37">
        <v>-8.5499999999999997E-4</v>
      </c>
      <c r="X182" s="27">
        <v>6</v>
      </c>
      <c r="Y182" s="38">
        <v>-6.9700000000000003E-4</v>
      </c>
      <c r="Z182" s="27" t="s">
        <v>65</v>
      </c>
    </row>
    <row r="183" spans="2:26" x14ac:dyDescent="0.3">
      <c r="B183" s="27" t="s">
        <v>278</v>
      </c>
      <c r="C183" s="27">
        <v>141</v>
      </c>
      <c r="D183" s="27" t="s">
        <v>128</v>
      </c>
      <c r="E183" s="27" t="s">
        <v>106</v>
      </c>
      <c r="F183" s="27" t="s">
        <v>314</v>
      </c>
      <c r="G183" s="27" t="s">
        <v>64</v>
      </c>
      <c r="H183" s="27">
        <v>60</v>
      </c>
      <c r="I183" s="27">
        <v>22</v>
      </c>
      <c r="J183" s="37">
        <v>-6.3000000000000003E-4</v>
      </c>
      <c r="K183" s="27">
        <v>1</v>
      </c>
      <c r="L183" s="38">
        <v>-5.4000000000000001E-4</v>
      </c>
      <c r="M183" s="27" t="s">
        <v>65</v>
      </c>
      <c r="O183" s="27" t="s">
        <v>278</v>
      </c>
      <c r="P183" s="27">
        <v>141</v>
      </c>
      <c r="Q183" s="27" t="s">
        <v>128</v>
      </c>
      <c r="R183" s="27" t="s">
        <v>378</v>
      </c>
      <c r="S183" s="27" t="s">
        <v>314</v>
      </c>
      <c r="T183" s="27" t="s">
        <v>64</v>
      </c>
      <c r="U183" s="27">
        <v>10</v>
      </c>
      <c r="V183" s="27">
        <v>22</v>
      </c>
      <c r="W183" s="37">
        <v>-6.5499999999999998E-4</v>
      </c>
      <c r="X183" s="27">
        <v>1</v>
      </c>
      <c r="Y183" s="38">
        <v>-5.5599999999999996E-4</v>
      </c>
      <c r="Z183" s="27" t="s">
        <v>65</v>
      </c>
    </row>
    <row r="184" spans="2:26" x14ac:dyDescent="0.3">
      <c r="B184" s="27" t="s">
        <v>278</v>
      </c>
      <c r="C184" s="27">
        <v>125</v>
      </c>
      <c r="D184" s="27" t="s">
        <v>127</v>
      </c>
      <c r="E184" s="27" t="s">
        <v>106</v>
      </c>
      <c r="F184" s="27" t="s">
        <v>315</v>
      </c>
      <c r="G184" s="27" t="s">
        <v>63</v>
      </c>
      <c r="H184" s="27">
        <v>60</v>
      </c>
      <c r="I184" s="27">
        <v>11</v>
      </c>
      <c r="J184" s="37">
        <v>-1.333E-3</v>
      </c>
      <c r="K184" s="27">
        <v>4</v>
      </c>
      <c r="L184" s="38">
        <v>2.9520000000000002E-3</v>
      </c>
      <c r="M184" s="27" t="s">
        <v>65</v>
      </c>
      <c r="O184" s="27" t="s">
        <v>278</v>
      </c>
      <c r="P184" s="27">
        <v>125</v>
      </c>
      <c r="Q184" s="27" t="s">
        <v>127</v>
      </c>
      <c r="R184" s="27" t="s">
        <v>378</v>
      </c>
      <c r="S184" s="27" t="s">
        <v>315</v>
      </c>
      <c r="T184" s="27" t="s">
        <v>63</v>
      </c>
      <c r="U184" s="27">
        <v>10</v>
      </c>
      <c r="V184" s="27">
        <v>11</v>
      </c>
      <c r="W184" s="37">
        <v>-1.31E-3</v>
      </c>
      <c r="X184" s="27">
        <v>4</v>
      </c>
      <c r="Y184" s="38">
        <v>2.8389999999999999E-3</v>
      </c>
      <c r="Z184" s="27" t="s">
        <v>65</v>
      </c>
    </row>
    <row r="185" spans="2:26" x14ac:dyDescent="0.3">
      <c r="B185" s="27" t="s">
        <v>278</v>
      </c>
      <c r="C185" s="27">
        <v>125</v>
      </c>
      <c r="D185" s="27" t="s">
        <v>127</v>
      </c>
      <c r="E185" s="27" t="s">
        <v>106</v>
      </c>
      <c r="F185" s="27" t="s">
        <v>316</v>
      </c>
      <c r="G185" s="27" t="s">
        <v>64</v>
      </c>
      <c r="H185" s="27">
        <v>60</v>
      </c>
      <c r="I185" s="27">
        <v>14</v>
      </c>
      <c r="J185" s="37">
        <v>-9.0799999999999995E-4</v>
      </c>
      <c r="K185" s="27">
        <v>3</v>
      </c>
      <c r="L185" s="38">
        <v>1.751E-3</v>
      </c>
      <c r="M185" s="27" t="s">
        <v>65</v>
      </c>
      <c r="O185" s="27" t="s">
        <v>278</v>
      </c>
      <c r="P185" s="27">
        <v>125</v>
      </c>
      <c r="Q185" s="27" t="s">
        <v>127</v>
      </c>
      <c r="R185" s="27" t="s">
        <v>378</v>
      </c>
      <c r="S185" s="27" t="s">
        <v>316</v>
      </c>
      <c r="T185" s="27" t="s">
        <v>64</v>
      </c>
      <c r="U185" s="27">
        <v>10</v>
      </c>
      <c r="V185" s="27">
        <v>14</v>
      </c>
      <c r="W185" s="37">
        <v>-9.3000000000000005E-4</v>
      </c>
      <c r="X185" s="27">
        <v>3</v>
      </c>
      <c r="Y185" s="38">
        <v>1.8339999999999999E-3</v>
      </c>
      <c r="Z185" s="27" t="s">
        <v>65</v>
      </c>
    </row>
    <row r="186" spans="2:26" x14ac:dyDescent="0.3">
      <c r="B186" s="27" t="s">
        <v>278</v>
      </c>
      <c r="C186" s="27">
        <v>137</v>
      </c>
      <c r="D186" s="27" t="s">
        <v>128</v>
      </c>
      <c r="E186" s="27" t="s">
        <v>106</v>
      </c>
      <c r="F186" s="27" t="s">
        <v>317</v>
      </c>
      <c r="G186" s="27" t="s">
        <v>63</v>
      </c>
      <c r="H186" s="27">
        <v>60</v>
      </c>
      <c r="I186" s="27">
        <v>17</v>
      </c>
      <c r="J186" s="37">
        <v>-1.1180000000000001E-3</v>
      </c>
      <c r="K186" s="27">
        <v>4</v>
      </c>
      <c r="L186" s="38">
        <v>2.1350000000000002E-3</v>
      </c>
      <c r="M186" s="27" t="s">
        <v>65</v>
      </c>
      <c r="O186" s="27" t="s">
        <v>278</v>
      </c>
      <c r="P186" s="27">
        <v>137</v>
      </c>
      <c r="Q186" s="27" t="s">
        <v>128</v>
      </c>
      <c r="R186" s="27" t="s">
        <v>378</v>
      </c>
      <c r="S186" s="27" t="s">
        <v>317</v>
      </c>
      <c r="T186" s="27" t="s">
        <v>63</v>
      </c>
      <c r="U186" s="27">
        <v>10</v>
      </c>
      <c r="V186" s="27">
        <v>17</v>
      </c>
      <c r="W186" s="37">
        <v>-1.109E-3</v>
      </c>
      <c r="X186" s="27">
        <v>4</v>
      </c>
      <c r="Y186" s="38">
        <v>2.1020000000000001E-3</v>
      </c>
      <c r="Z186" s="27" t="s">
        <v>65</v>
      </c>
    </row>
    <row r="187" spans="2:26" x14ac:dyDescent="0.3">
      <c r="B187" s="27" t="s">
        <v>278</v>
      </c>
      <c r="C187" s="27">
        <v>137</v>
      </c>
      <c r="D187" s="27" t="s">
        <v>128</v>
      </c>
      <c r="E187" s="27" t="s">
        <v>106</v>
      </c>
      <c r="F187" s="27" t="s">
        <v>318</v>
      </c>
      <c r="G187" s="27" t="s">
        <v>64</v>
      </c>
      <c r="H187" s="27">
        <v>60</v>
      </c>
      <c r="I187" s="27">
        <v>20</v>
      </c>
      <c r="J187" s="37">
        <v>-9.3000000000000005E-4</v>
      </c>
      <c r="K187" s="27">
        <v>3</v>
      </c>
      <c r="L187" s="38">
        <v>1.475E-3</v>
      </c>
      <c r="M187" s="27" t="s">
        <v>65</v>
      </c>
      <c r="O187" s="27" t="s">
        <v>278</v>
      </c>
      <c r="P187" s="27">
        <v>137</v>
      </c>
      <c r="Q187" s="27" t="s">
        <v>128</v>
      </c>
      <c r="R187" s="27" t="s">
        <v>378</v>
      </c>
      <c r="S187" s="27" t="s">
        <v>318</v>
      </c>
      <c r="T187" s="27" t="s">
        <v>64</v>
      </c>
      <c r="U187" s="27">
        <v>10</v>
      </c>
      <c r="V187" s="27">
        <v>20</v>
      </c>
      <c r="W187" s="37">
        <v>-9.4700000000000003E-4</v>
      </c>
      <c r="X187" s="27">
        <v>3</v>
      </c>
      <c r="Y187" s="38">
        <v>1.5939999999999999E-3</v>
      </c>
      <c r="Z187" s="27" t="s">
        <v>65</v>
      </c>
    </row>
    <row r="188" spans="2:26" x14ac:dyDescent="0.3">
      <c r="B188" s="27" t="s">
        <v>278</v>
      </c>
      <c r="C188" s="27">
        <v>133</v>
      </c>
      <c r="D188" s="27" t="s">
        <v>129</v>
      </c>
      <c r="E188" s="27" t="s">
        <v>106</v>
      </c>
      <c r="F188" s="27" t="s">
        <v>319</v>
      </c>
      <c r="G188" s="27" t="s">
        <v>63</v>
      </c>
      <c r="H188" s="27">
        <v>60</v>
      </c>
      <c r="I188" s="27">
        <v>17</v>
      </c>
      <c r="J188" s="37">
        <v>-1.0629999999999999E-3</v>
      </c>
      <c r="K188" s="27">
        <v>7</v>
      </c>
      <c r="L188" s="38">
        <v>1.516E-3</v>
      </c>
      <c r="M188" s="27" t="s">
        <v>65</v>
      </c>
      <c r="O188" s="27" t="s">
        <v>278</v>
      </c>
      <c r="P188" s="27">
        <v>133</v>
      </c>
      <c r="Q188" s="27" t="s">
        <v>129</v>
      </c>
      <c r="R188" s="27" t="s">
        <v>378</v>
      </c>
      <c r="S188" s="27" t="s">
        <v>319</v>
      </c>
      <c r="T188" s="27" t="s">
        <v>63</v>
      </c>
      <c r="U188" s="27">
        <v>10</v>
      </c>
      <c r="V188" s="27">
        <v>17</v>
      </c>
      <c r="W188" s="37">
        <v>-9.6000000000000002E-4</v>
      </c>
      <c r="X188" s="27">
        <v>7</v>
      </c>
      <c r="Y188" s="38">
        <v>1.1950000000000001E-3</v>
      </c>
      <c r="Z188" s="27" t="s">
        <v>65</v>
      </c>
    </row>
    <row r="189" spans="2:26" x14ac:dyDescent="0.3">
      <c r="B189" s="27" t="s">
        <v>278</v>
      </c>
      <c r="C189" s="27">
        <v>133</v>
      </c>
      <c r="D189" s="27" t="s">
        <v>129</v>
      </c>
      <c r="E189" s="27" t="s">
        <v>106</v>
      </c>
      <c r="F189" s="27" t="s">
        <v>320</v>
      </c>
      <c r="G189" s="27" t="s">
        <v>64</v>
      </c>
      <c r="H189" s="27">
        <v>60</v>
      </c>
      <c r="I189" s="27">
        <v>20</v>
      </c>
      <c r="J189" s="37">
        <v>-5.5400000000000002E-4</v>
      </c>
      <c r="K189" s="27">
        <v>7</v>
      </c>
      <c r="L189" s="38">
        <v>-5.31E-4</v>
      </c>
      <c r="M189" s="27" t="s">
        <v>65</v>
      </c>
      <c r="O189" s="27" t="s">
        <v>278</v>
      </c>
      <c r="P189" s="27">
        <v>133</v>
      </c>
      <c r="Q189" s="27" t="s">
        <v>129</v>
      </c>
      <c r="R189" s="27" t="s">
        <v>378</v>
      </c>
      <c r="S189" s="27" t="s">
        <v>320</v>
      </c>
      <c r="T189" s="27" t="s">
        <v>64</v>
      </c>
      <c r="U189" s="27">
        <v>10</v>
      </c>
      <c r="V189" s="27">
        <v>20</v>
      </c>
      <c r="W189" s="37">
        <v>-6.2299999999999996E-4</v>
      </c>
      <c r="X189" s="27">
        <v>7</v>
      </c>
      <c r="Y189" s="38">
        <v>-5.9999999999999995E-4</v>
      </c>
      <c r="Z189" s="27" t="s">
        <v>65</v>
      </c>
    </row>
    <row r="190" spans="2:26" x14ac:dyDescent="0.3">
      <c r="B190" s="27" t="s">
        <v>278</v>
      </c>
      <c r="C190" s="27">
        <v>134</v>
      </c>
      <c r="D190" s="27" t="s">
        <v>129</v>
      </c>
      <c r="E190" s="27" t="s">
        <v>106</v>
      </c>
      <c r="F190" s="27" t="s">
        <v>321</v>
      </c>
      <c r="G190" s="27" t="s">
        <v>63</v>
      </c>
      <c r="H190" s="27">
        <v>60</v>
      </c>
      <c r="I190" s="27">
        <v>17</v>
      </c>
      <c r="J190" s="37">
        <v>-1.0349999999999999E-3</v>
      </c>
      <c r="K190" s="27">
        <v>7</v>
      </c>
      <c r="L190" s="38">
        <v>1.353E-3</v>
      </c>
      <c r="M190" s="27" t="s">
        <v>65</v>
      </c>
      <c r="O190" s="27" t="s">
        <v>278</v>
      </c>
      <c r="P190" s="27">
        <v>134</v>
      </c>
      <c r="Q190" s="27" t="s">
        <v>129</v>
      </c>
      <c r="R190" s="27" t="s">
        <v>378</v>
      </c>
      <c r="S190" s="27" t="s">
        <v>321</v>
      </c>
      <c r="T190" s="27" t="s">
        <v>63</v>
      </c>
      <c r="U190" s="27">
        <v>10</v>
      </c>
      <c r="V190" s="27">
        <v>17</v>
      </c>
      <c r="W190" s="37">
        <v>-9.3300000000000002E-4</v>
      </c>
      <c r="X190" s="27">
        <v>7</v>
      </c>
      <c r="Y190" s="38">
        <v>1.0709999999999999E-3</v>
      </c>
      <c r="Z190" s="27" t="s">
        <v>65</v>
      </c>
    </row>
    <row r="191" spans="2:26" x14ac:dyDescent="0.3">
      <c r="B191" s="27" t="s">
        <v>278</v>
      </c>
      <c r="C191" s="27">
        <v>134</v>
      </c>
      <c r="D191" s="27" t="s">
        <v>129</v>
      </c>
      <c r="E191" s="27" t="s">
        <v>106</v>
      </c>
      <c r="F191" s="27" t="s">
        <v>322</v>
      </c>
      <c r="G191" s="27" t="s">
        <v>64</v>
      </c>
      <c r="H191" s="27">
        <v>60</v>
      </c>
      <c r="I191" s="27">
        <v>20</v>
      </c>
      <c r="J191" s="37">
        <v>-5.5000000000000003E-4</v>
      </c>
      <c r="K191" s="27">
        <v>7</v>
      </c>
      <c r="L191" s="38">
        <v>-5.2800000000000004E-4</v>
      </c>
      <c r="M191" s="27" t="s">
        <v>65</v>
      </c>
      <c r="O191" s="27" t="s">
        <v>278</v>
      </c>
      <c r="P191" s="27">
        <v>134</v>
      </c>
      <c r="Q191" s="27" t="s">
        <v>129</v>
      </c>
      <c r="R191" s="27" t="s">
        <v>378</v>
      </c>
      <c r="S191" s="27" t="s">
        <v>322</v>
      </c>
      <c r="T191" s="27" t="s">
        <v>64</v>
      </c>
      <c r="U191" s="27">
        <v>10</v>
      </c>
      <c r="V191" s="27">
        <v>20</v>
      </c>
      <c r="W191" s="37">
        <v>-6.1899999999999998E-4</v>
      </c>
      <c r="X191" s="27">
        <v>7</v>
      </c>
      <c r="Y191" s="38">
        <v>-5.9599999999999996E-4</v>
      </c>
      <c r="Z191" s="27" t="s">
        <v>65</v>
      </c>
    </row>
    <row r="192" spans="2:26" x14ac:dyDescent="0.3">
      <c r="B192" s="27" t="s">
        <v>278</v>
      </c>
      <c r="C192" s="27">
        <v>138</v>
      </c>
      <c r="D192" s="27" t="s">
        <v>128</v>
      </c>
      <c r="E192" s="27" t="s">
        <v>106</v>
      </c>
      <c r="F192" s="27" t="s">
        <v>323</v>
      </c>
      <c r="G192" s="27" t="s">
        <v>63</v>
      </c>
      <c r="H192" s="27">
        <v>60</v>
      </c>
      <c r="I192" s="27">
        <v>17</v>
      </c>
      <c r="J192" s="37">
        <v>-1.096E-3</v>
      </c>
      <c r="K192" s="27">
        <v>4</v>
      </c>
      <c r="L192" s="38">
        <v>1.761E-3</v>
      </c>
      <c r="M192" s="27" t="s">
        <v>65</v>
      </c>
      <c r="O192" s="27" t="s">
        <v>278</v>
      </c>
      <c r="P192" s="27">
        <v>138</v>
      </c>
      <c r="Q192" s="27" t="s">
        <v>128</v>
      </c>
      <c r="R192" s="27" t="s">
        <v>378</v>
      </c>
      <c r="S192" s="27" t="s">
        <v>323</v>
      </c>
      <c r="T192" s="27" t="s">
        <v>63</v>
      </c>
      <c r="U192" s="27">
        <v>10</v>
      </c>
      <c r="V192" s="27">
        <v>17</v>
      </c>
      <c r="W192" s="37">
        <v>-1.0859999999999999E-3</v>
      </c>
      <c r="X192" s="27">
        <v>4</v>
      </c>
      <c r="Y192" s="38">
        <v>1.7030000000000001E-3</v>
      </c>
      <c r="Z192" s="27" t="s">
        <v>65</v>
      </c>
    </row>
    <row r="193" spans="2:26" x14ac:dyDescent="0.3">
      <c r="B193" s="27" t="s">
        <v>278</v>
      </c>
      <c r="C193" s="27">
        <v>138</v>
      </c>
      <c r="D193" s="27" t="s">
        <v>128</v>
      </c>
      <c r="E193" s="27" t="s">
        <v>106</v>
      </c>
      <c r="F193" s="27" t="s">
        <v>324</v>
      </c>
      <c r="G193" s="27" t="s">
        <v>64</v>
      </c>
      <c r="H193" s="27">
        <v>60</v>
      </c>
      <c r="I193" s="27">
        <v>20</v>
      </c>
      <c r="J193" s="37">
        <v>-8.1800000000000004E-4</v>
      </c>
      <c r="K193" s="27">
        <v>3</v>
      </c>
      <c r="L193" s="38">
        <v>8.61E-4</v>
      </c>
      <c r="M193" s="27" t="s">
        <v>65</v>
      </c>
      <c r="O193" s="27" t="s">
        <v>278</v>
      </c>
      <c r="P193" s="27">
        <v>138</v>
      </c>
      <c r="Q193" s="27" t="s">
        <v>128</v>
      </c>
      <c r="R193" s="27" t="s">
        <v>378</v>
      </c>
      <c r="S193" s="27" t="s">
        <v>324</v>
      </c>
      <c r="T193" s="27" t="s">
        <v>64</v>
      </c>
      <c r="U193" s="27">
        <v>10</v>
      </c>
      <c r="V193" s="27">
        <v>20</v>
      </c>
      <c r="W193" s="37">
        <v>-8.3900000000000001E-4</v>
      </c>
      <c r="X193" s="27">
        <v>3</v>
      </c>
      <c r="Y193" s="38">
        <v>9.0399999999999996E-4</v>
      </c>
      <c r="Z193" s="27" t="s">
        <v>65</v>
      </c>
    </row>
    <row r="194" spans="2:26" x14ac:dyDescent="0.3">
      <c r="B194" s="27" t="s">
        <v>278</v>
      </c>
      <c r="C194" s="27">
        <v>126</v>
      </c>
      <c r="D194" s="27" t="s">
        <v>127</v>
      </c>
      <c r="E194" s="27" t="s">
        <v>106</v>
      </c>
      <c r="F194" s="27" t="s">
        <v>325</v>
      </c>
      <c r="G194" s="27" t="s">
        <v>63</v>
      </c>
      <c r="H194" s="27">
        <v>60</v>
      </c>
      <c r="I194" s="27">
        <v>11</v>
      </c>
      <c r="J194" s="37">
        <v>-2.3860000000000001E-3</v>
      </c>
      <c r="K194" s="27">
        <v>4</v>
      </c>
      <c r="L194" s="38">
        <v>2.728E-3</v>
      </c>
      <c r="M194" s="27" t="s">
        <v>65</v>
      </c>
      <c r="O194" s="27" t="s">
        <v>278</v>
      </c>
      <c r="P194" s="27">
        <v>126</v>
      </c>
      <c r="Q194" s="27" t="s">
        <v>127</v>
      </c>
      <c r="R194" s="27" t="s">
        <v>378</v>
      </c>
      <c r="S194" s="27" t="s">
        <v>325</v>
      </c>
      <c r="T194" s="27" t="s">
        <v>63</v>
      </c>
      <c r="U194" s="27">
        <v>10</v>
      </c>
      <c r="V194" s="27">
        <v>11</v>
      </c>
      <c r="W194" s="37">
        <v>-2.3530000000000001E-3</v>
      </c>
      <c r="X194" s="27">
        <v>4</v>
      </c>
      <c r="Y194" s="38">
        <v>2.679E-3</v>
      </c>
      <c r="Z194" s="27" t="s">
        <v>65</v>
      </c>
    </row>
    <row r="195" spans="2:26" x14ac:dyDescent="0.3">
      <c r="B195" s="27" t="s">
        <v>278</v>
      </c>
      <c r="C195" s="27">
        <v>126</v>
      </c>
      <c r="D195" s="27" t="s">
        <v>127</v>
      </c>
      <c r="E195" s="27" t="s">
        <v>106</v>
      </c>
      <c r="F195" s="27" t="s">
        <v>326</v>
      </c>
      <c r="G195" s="27" t="s">
        <v>64</v>
      </c>
      <c r="H195" s="27">
        <v>60</v>
      </c>
      <c r="I195" s="27">
        <v>14</v>
      </c>
      <c r="J195" s="37">
        <v>-1.248E-3</v>
      </c>
      <c r="K195" s="27">
        <v>4</v>
      </c>
      <c r="L195" s="38">
        <v>-1.0480000000000001E-3</v>
      </c>
      <c r="M195" s="27" t="s">
        <v>65</v>
      </c>
      <c r="O195" s="27" t="s">
        <v>278</v>
      </c>
      <c r="P195" s="27">
        <v>126</v>
      </c>
      <c r="Q195" s="27" t="s">
        <v>127</v>
      </c>
      <c r="R195" s="27" t="s">
        <v>378</v>
      </c>
      <c r="S195" s="27" t="s">
        <v>326</v>
      </c>
      <c r="T195" s="27" t="s">
        <v>64</v>
      </c>
      <c r="U195" s="27">
        <v>10</v>
      </c>
      <c r="V195" s="27">
        <v>14</v>
      </c>
      <c r="W195" s="37">
        <v>-1.3090000000000001E-3</v>
      </c>
      <c r="X195" s="27">
        <v>4</v>
      </c>
      <c r="Y195" s="38">
        <v>-1.0920000000000001E-3</v>
      </c>
      <c r="Z195" s="27" t="s">
        <v>65</v>
      </c>
    </row>
    <row r="196" spans="2:26" x14ac:dyDescent="0.3">
      <c r="B196" s="27" t="s">
        <v>327</v>
      </c>
      <c r="C196" s="27">
        <v>3</v>
      </c>
      <c r="D196" s="27" t="s">
        <v>127</v>
      </c>
      <c r="E196" s="27" t="s">
        <v>106</v>
      </c>
      <c r="F196" s="27" t="s">
        <v>328</v>
      </c>
      <c r="G196" s="27" t="s">
        <v>63</v>
      </c>
      <c r="H196" s="27">
        <v>60</v>
      </c>
      <c r="I196" s="27">
        <v>9</v>
      </c>
      <c r="J196" s="37">
        <v>-3.96E-3</v>
      </c>
      <c r="K196" s="27">
        <v>1</v>
      </c>
      <c r="L196" s="38">
        <v>1.6778999999999999E-2</v>
      </c>
      <c r="M196" s="27" t="s">
        <v>376</v>
      </c>
      <c r="O196" s="27" t="s">
        <v>327</v>
      </c>
      <c r="P196" s="27">
        <v>3</v>
      </c>
      <c r="Q196" s="27" t="s">
        <v>127</v>
      </c>
      <c r="R196" s="27" t="s">
        <v>378</v>
      </c>
      <c r="S196" s="27" t="s">
        <v>328</v>
      </c>
      <c r="T196" s="27" t="s">
        <v>63</v>
      </c>
      <c r="U196" s="27">
        <v>10</v>
      </c>
      <c r="V196" s="27">
        <v>9</v>
      </c>
      <c r="W196" s="37">
        <v>-4.169E-3</v>
      </c>
      <c r="X196" s="27">
        <v>1</v>
      </c>
      <c r="Y196" s="38">
        <v>1.7673999999999999E-2</v>
      </c>
      <c r="Z196" s="27" t="s">
        <v>376</v>
      </c>
    </row>
    <row r="197" spans="2:26" x14ac:dyDescent="0.3">
      <c r="B197" s="27" t="s">
        <v>327</v>
      </c>
      <c r="C197" s="27">
        <v>3</v>
      </c>
      <c r="D197" s="27" t="s">
        <v>127</v>
      </c>
      <c r="E197" s="27" t="s">
        <v>106</v>
      </c>
      <c r="F197" s="27" t="s">
        <v>329</v>
      </c>
      <c r="G197" s="27" t="s">
        <v>64</v>
      </c>
      <c r="H197" s="27">
        <v>60</v>
      </c>
      <c r="I197" s="27">
        <v>16</v>
      </c>
      <c r="J197" s="37">
        <v>-5.3700000000000004E-4</v>
      </c>
      <c r="K197" s="27">
        <v>6</v>
      </c>
      <c r="L197" s="38">
        <v>5.2099999999999998E-4</v>
      </c>
      <c r="M197" s="27" t="s">
        <v>65</v>
      </c>
      <c r="O197" s="27" t="s">
        <v>327</v>
      </c>
      <c r="P197" s="27">
        <v>3</v>
      </c>
      <c r="Q197" s="27" t="s">
        <v>127</v>
      </c>
      <c r="R197" s="27" t="s">
        <v>378</v>
      </c>
      <c r="S197" s="27" t="s">
        <v>329</v>
      </c>
      <c r="T197" s="27" t="s">
        <v>64</v>
      </c>
      <c r="U197" s="27">
        <v>10</v>
      </c>
      <c r="V197" s="27">
        <v>16</v>
      </c>
      <c r="W197" s="37">
        <v>-6.0099999999999997E-4</v>
      </c>
      <c r="X197" s="27">
        <v>6</v>
      </c>
      <c r="Y197" s="38">
        <v>6.5300000000000004E-4</v>
      </c>
      <c r="Z197" s="27" t="s">
        <v>65</v>
      </c>
    </row>
    <row r="198" spans="2:26" x14ac:dyDescent="0.3">
      <c r="B198" s="27" t="s">
        <v>327</v>
      </c>
      <c r="C198" s="27">
        <v>15</v>
      </c>
      <c r="D198" s="27" t="s">
        <v>128</v>
      </c>
      <c r="E198" s="27" t="s">
        <v>106</v>
      </c>
      <c r="F198" s="27" t="s">
        <v>330</v>
      </c>
      <c r="G198" s="27" t="s">
        <v>63</v>
      </c>
      <c r="H198" s="27">
        <v>60</v>
      </c>
      <c r="I198" s="27">
        <v>15</v>
      </c>
      <c r="J198" s="37">
        <v>-2.1770000000000001E-3</v>
      </c>
      <c r="K198" s="27">
        <v>1</v>
      </c>
      <c r="L198" s="38">
        <v>7.5079999999999999E-3</v>
      </c>
      <c r="M198" s="27" t="s">
        <v>376</v>
      </c>
      <c r="O198" s="27" t="s">
        <v>327</v>
      </c>
      <c r="P198" s="27">
        <v>15</v>
      </c>
      <c r="Q198" s="27" t="s">
        <v>128</v>
      </c>
      <c r="R198" s="27" t="s">
        <v>378</v>
      </c>
      <c r="S198" s="27" t="s">
        <v>330</v>
      </c>
      <c r="T198" s="27" t="s">
        <v>63</v>
      </c>
      <c r="U198" s="27">
        <v>10</v>
      </c>
      <c r="V198" s="27">
        <v>15</v>
      </c>
      <c r="W198" s="37">
        <v>-2.2629999999999998E-3</v>
      </c>
      <c r="X198" s="27">
        <v>1</v>
      </c>
      <c r="Y198" s="38">
        <v>7.8989999999999998E-3</v>
      </c>
      <c r="Z198" s="27" t="s">
        <v>376</v>
      </c>
    </row>
    <row r="199" spans="2:26" x14ac:dyDescent="0.3">
      <c r="B199" s="27" t="s">
        <v>327</v>
      </c>
      <c r="C199" s="27">
        <v>15</v>
      </c>
      <c r="D199" s="27" t="s">
        <v>128</v>
      </c>
      <c r="E199" s="27" t="s">
        <v>106</v>
      </c>
      <c r="F199" s="27" t="s">
        <v>331</v>
      </c>
      <c r="G199" s="27" t="s">
        <v>64</v>
      </c>
      <c r="H199" s="27">
        <v>60</v>
      </c>
      <c r="I199" s="27">
        <v>22</v>
      </c>
      <c r="J199" s="37">
        <v>-6.3400000000000001E-4</v>
      </c>
      <c r="K199" s="27">
        <v>1</v>
      </c>
      <c r="L199" s="38">
        <v>-5.44E-4</v>
      </c>
      <c r="M199" s="27" t="s">
        <v>65</v>
      </c>
      <c r="O199" s="27" t="s">
        <v>327</v>
      </c>
      <c r="P199" s="27">
        <v>15</v>
      </c>
      <c r="Q199" s="27" t="s">
        <v>128</v>
      </c>
      <c r="R199" s="27" t="s">
        <v>378</v>
      </c>
      <c r="S199" s="27" t="s">
        <v>331</v>
      </c>
      <c r="T199" s="27" t="s">
        <v>64</v>
      </c>
      <c r="U199" s="27">
        <v>10</v>
      </c>
      <c r="V199" s="27">
        <v>22</v>
      </c>
      <c r="W199" s="37">
        <v>-6.7699999999999998E-4</v>
      </c>
      <c r="X199" s="27">
        <v>1</v>
      </c>
      <c r="Y199" s="38">
        <v>-5.7300000000000005E-4</v>
      </c>
      <c r="Z199" s="27" t="s">
        <v>65</v>
      </c>
    </row>
    <row r="200" spans="2:26" x14ac:dyDescent="0.3">
      <c r="B200" s="27" t="s">
        <v>327</v>
      </c>
      <c r="C200" s="27">
        <v>11</v>
      </c>
      <c r="D200" s="27" t="s">
        <v>129</v>
      </c>
      <c r="E200" s="27" t="s">
        <v>106</v>
      </c>
      <c r="F200" s="27" t="s">
        <v>332</v>
      </c>
      <c r="G200" s="27" t="s">
        <v>63</v>
      </c>
      <c r="H200" s="27">
        <v>60</v>
      </c>
      <c r="I200" s="27">
        <v>15</v>
      </c>
      <c r="J200" s="37">
        <v>-3.7209999999999999E-3</v>
      </c>
      <c r="K200" s="27">
        <v>1</v>
      </c>
      <c r="L200" s="38">
        <v>2.0919E-2</v>
      </c>
      <c r="M200" s="27" t="s">
        <v>376</v>
      </c>
      <c r="O200" s="27" t="s">
        <v>327</v>
      </c>
      <c r="P200" s="27">
        <v>11</v>
      </c>
      <c r="Q200" s="27" t="s">
        <v>129</v>
      </c>
      <c r="R200" s="27" t="s">
        <v>378</v>
      </c>
      <c r="S200" s="27" t="s">
        <v>332</v>
      </c>
      <c r="T200" s="27" t="s">
        <v>63</v>
      </c>
      <c r="U200" s="27">
        <v>10</v>
      </c>
      <c r="V200" s="27">
        <v>15</v>
      </c>
      <c r="W200" s="37">
        <v>-3.8700000000000002E-3</v>
      </c>
      <c r="X200" s="27">
        <v>1</v>
      </c>
      <c r="Y200" s="38">
        <v>2.1881000000000001E-2</v>
      </c>
      <c r="Z200" s="27" t="s">
        <v>376</v>
      </c>
    </row>
    <row r="201" spans="2:26" x14ac:dyDescent="0.3">
      <c r="B201" s="27" t="s">
        <v>327</v>
      </c>
      <c r="C201" s="27">
        <v>11</v>
      </c>
      <c r="D201" s="27" t="s">
        <v>129</v>
      </c>
      <c r="E201" s="27" t="s">
        <v>106</v>
      </c>
      <c r="F201" s="27" t="s">
        <v>333</v>
      </c>
      <c r="G201" s="27" t="s">
        <v>64</v>
      </c>
      <c r="H201" s="27">
        <v>60</v>
      </c>
      <c r="I201" s="27">
        <v>22</v>
      </c>
      <c r="J201" s="37">
        <v>-2.6200000000000003E-4</v>
      </c>
      <c r="K201" s="27">
        <v>1</v>
      </c>
      <c r="L201" s="38">
        <v>-2.41E-4</v>
      </c>
      <c r="M201" s="27" t="s">
        <v>65</v>
      </c>
      <c r="O201" s="27" t="s">
        <v>327</v>
      </c>
      <c r="P201" s="27">
        <v>11</v>
      </c>
      <c r="Q201" s="27" t="s">
        <v>129</v>
      </c>
      <c r="R201" s="27" t="s">
        <v>378</v>
      </c>
      <c r="S201" s="27" t="s">
        <v>333</v>
      </c>
      <c r="T201" s="27" t="s">
        <v>64</v>
      </c>
      <c r="U201" s="27">
        <v>10</v>
      </c>
      <c r="V201" s="27">
        <v>22</v>
      </c>
      <c r="W201" s="37">
        <v>-2.8200000000000002E-4</v>
      </c>
      <c r="X201" s="27">
        <v>1</v>
      </c>
      <c r="Y201" s="38">
        <v>-2.6200000000000003E-4</v>
      </c>
      <c r="Z201" s="27" t="s">
        <v>65</v>
      </c>
    </row>
    <row r="202" spans="2:26" x14ac:dyDescent="0.3">
      <c r="B202" s="27" t="s">
        <v>327</v>
      </c>
      <c r="C202" s="27">
        <v>12</v>
      </c>
      <c r="D202" s="27" t="s">
        <v>129</v>
      </c>
      <c r="E202" s="27" t="s">
        <v>106</v>
      </c>
      <c r="F202" s="27" t="s">
        <v>334</v>
      </c>
      <c r="G202" s="27" t="s">
        <v>63</v>
      </c>
      <c r="H202" s="27">
        <v>60</v>
      </c>
      <c r="I202" s="27">
        <v>15</v>
      </c>
      <c r="J202" s="37">
        <v>-3.7880000000000001E-3</v>
      </c>
      <c r="K202" s="27">
        <v>1</v>
      </c>
      <c r="L202" s="38">
        <v>2.0736000000000001E-2</v>
      </c>
      <c r="M202" s="27" t="s">
        <v>376</v>
      </c>
      <c r="O202" s="27" t="s">
        <v>327</v>
      </c>
      <c r="P202" s="27">
        <v>12</v>
      </c>
      <c r="Q202" s="27" t="s">
        <v>129</v>
      </c>
      <c r="R202" s="27" t="s">
        <v>378</v>
      </c>
      <c r="S202" s="27" t="s">
        <v>334</v>
      </c>
      <c r="T202" s="27" t="s">
        <v>63</v>
      </c>
      <c r="U202" s="27">
        <v>10</v>
      </c>
      <c r="V202" s="27">
        <v>15</v>
      </c>
      <c r="W202" s="37">
        <v>-3.9350000000000001E-3</v>
      </c>
      <c r="X202" s="27">
        <v>1</v>
      </c>
      <c r="Y202" s="38">
        <v>2.1704999999999999E-2</v>
      </c>
      <c r="Z202" s="27" t="s">
        <v>376</v>
      </c>
    </row>
    <row r="203" spans="2:26" x14ac:dyDescent="0.3">
      <c r="B203" s="27" t="s">
        <v>327</v>
      </c>
      <c r="C203" s="27">
        <v>12</v>
      </c>
      <c r="D203" s="27" t="s">
        <v>129</v>
      </c>
      <c r="E203" s="27" t="s">
        <v>106</v>
      </c>
      <c r="F203" s="27" t="s">
        <v>335</v>
      </c>
      <c r="G203" s="27" t="s">
        <v>64</v>
      </c>
      <c r="H203" s="27">
        <v>60</v>
      </c>
      <c r="I203" s="27">
        <v>22</v>
      </c>
      <c r="J203" s="37">
        <v>-2.5599999999999999E-4</v>
      </c>
      <c r="K203" s="27">
        <v>1</v>
      </c>
      <c r="L203" s="38">
        <v>-2.3599999999999999E-4</v>
      </c>
      <c r="M203" s="27" t="s">
        <v>65</v>
      </c>
      <c r="O203" s="27" t="s">
        <v>327</v>
      </c>
      <c r="P203" s="27">
        <v>12</v>
      </c>
      <c r="Q203" s="27" t="s">
        <v>129</v>
      </c>
      <c r="R203" s="27" t="s">
        <v>378</v>
      </c>
      <c r="S203" s="27" t="s">
        <v>335</v>
      </c>
      <c r="T203" s="27" t="s">
        <v>64</v>
      </c>
      <c r="U203" s="27">
        <v>10</v>
      </c>
      <c r="V203" s="27">
        <v>22</v>
      </c>
      <c r="W203" s="37">
        <v>-2.7999999999999998E-4</v>
      </c>
      <c r="X203" s="27">
        <v>1</v>
      </c>
      <c r="Y203" s="38">
        <v>-2.61E-4</v>
      </c>
      <c r="Z203" s="27" t="s">
        <v>65</v>
      </c>
    </row>
    <row r="204" spans="2:26" x14ac:dyDescent="0.3">
      <c r="B204" s="27" t="s">
        <v>327</v>
      </c>
      <c r="C204" s="27">
        <v>16</v>
      </c>
      <c r="D204" s="27" t="s">
        <v>128</v>
      </c>
      <c r="E204" s="27" t="s">
        <v>106</v>
      </c>
      <c r="F204" s="27" t="s">
        <v>336</v>
      </c>
      <c r="G204" s="27" t="s">
        <v>63</v>
      </c>
      <c r="H204" s="27">
        <v>60</v>
      </c>
      <c r="I204" s="27">
        <v>15</v>
      </c>
      <c r="J204" s="37">
        <v>-2.245E-3</v>
      </c>
      <c r="K204" s="27">
        <v>1</v>
      </c>
      <c r="L204" s="38">
        <v>7.2890000000000003E-3</v>
      </c>
      <c r="M204" s="27" t="s">
        <v>65</v>
      </c>
      <c r="O204" s="27" t="s">
        <v>327</v>
      </c>
      <c r="P204" s="27">
        <v>16</v>
      </c>
      <c r="Q204" s="27" t="s">
        <v>128</v>
      </c>
      <c r="R204" s="27" t="s">
        <v>378</v>
      </c>
      <c r="S204" s="27" t="s">
        <v>336</v>
      </c>
      <c r="T204" s="27" t="s">
        <v>63</v>
      </c>
      <c r="U204" s="27">
        <v>10</v>
      </c>
      <c r="V204" s="27">
        <v>15</v>
      </c>
      <c r="W204" s="37">
        <v>-2.3210000000000001E-3</v>
      </c>
      <c r="X204" s="27">
        <v>1</v>
      </c>
      <c r="Y204" s="38">
        <v>7.6779999999999999E-3</v>
      </c>
      <c r="Z204" s="27" t="s">
        <v>376</v>
      </c>
    </row>
    <row r="205" spans="2:26" x14ac:dyDescent="0.3">
      <c r="B205" s="27" t="s">
        <v>327</v>
      </c>
      <c r="C205" s="27">
        <v>16</v>
      </c>
      <c r="D205" s="27" t="s">
        <v>128</v>
      </c>
      <c r="E205" s="27" t="s">
        <v>106</v>
      </c>
      <c r="F205" s="27" t="s">
        <v>337</v>
      </c>
      <c r="G205" s="27" t="s">
        <v>64</v>
      </c>
      <c r="H205" s="27">
        <v>60</v>
      </c>
      <c r="I205" s="27">
        <v>22</v>
      </c>
      <c r="J205" s="37">
        <v>-5.7499999999999999E-4</v>
      </c>
      <c r="K205" s="27">
        <v>1</v>
      </c>
      <c r="L205" s="38">
        <v>-5.0600000000000005E-4</v>
      </c>
      <c r="M205" s="27" t="s">
        <v>65</v>
      </c>
      <c r="O205" s="27" t="s">
        <v>327</v>
      </c>
      <c r="P205" s="27">
        <v>16</v>
      </c>
      <c r="Q205" s="27" t="s">
        <v>128</v>
      </c>
      <c r="R205" s="27" t="s">
        <v>378</v>
      </c>
      <c r="S205" s="27" t="s">
        <v>337</v>
      </c>
      <c r="T205" s="27" t="s">
        <v>64</v>
      </c>
      <c r="U205" s="27">
        <v>10</v>
      </c>
      <c r="V205" s="27">
        <v>22</v>
      </c>
      <c r="W205" s="37">
        <v>-6.1700000000000004E-4</v>
      </c>
      <c r="X205" s="27">
        <v>1</v>
      </c>
      <c r="Y205" s="38">
        <v>-5.3899999999999998E-4</v>
      </c>
      <c r="Z205" s="27" t="s">
        <v>65</v>
      </c>
    </row>
    <row r="206" spans="2:26" x14ac:dyDescent="0.3">
      <c r="B206" s="27" t="s">
        <v>327</v>
      </c>
      <c r="C206" s="27">
        <v>4</v>
      </c>
      <c r="D206" s="27" t="s">
        <v>127</v>
      </c>
      <c r="E206" s="27" t="s">
        <v>106</v>
      </c>
      <c r="F206" s="27" t="s">
        <v>338</v>
      </c>
      <c r="G206" s="27" t="s">
        <v>63</v>
      </c>
      <c r="H206" s="27">
        <v>60</v>
      </c>
      <c r="I206" s="27">
        <v>9</v>
      </c>
      <c r="J206" s="37">
        <v>-1.1698E-2</v>
      </c>
      <c r="K206" s="27">
        <v>6</v>
      </c>
      <c r="L206" s="38">
        <v>-9.7269999999999995E-3</v>
      </c>
      <c r="M206" s="27" t="s">
        <v>377</v>
      </c>
      <c r="O206" s="27" t="s">
        <v>327</v>
      </c>
      <c r="P206" s="27">
        <v>4</v>
      </c>
      <c r="Q206" s="27" t="s">
        <v>127</v>
      </c>
      <c r="R206" s="27" t="s">
        <v>378</v>
      </c>
      <c r="S206" s="27" t="s">
        <v>338</v>
      </c>
      <c r="T206" s="27" t="s">
        <v>63</v>
      </c>
      <c r="U206" s="27">
        <v>10</v>
      </c>
      <c r="V206" s="27">
        <v>9</v>
      </c>
      <c r="W206" s="37">
        <v>-1.2423E-2</v>
      </c>
      <c r="X206" s="27">
        <v>6</v>
      </c>
      <c r="Y206" s="38">
        <v>-1.0331E-2</v>
      </c>
      <c r="Z206" s="27" t="s">
        <v>377</v>
      </c>
    </row>
    <row r="207" spans="2:26" x14ac:dyDescent="0.3">
      <c r="B207" s="27" t="s">
        <v>327</v>
      </c>
      <c r="C207" s="27">
        <v>4</v>
      </c>
      <c r="D207" s="27" t="s">
        <v>127</v>
      </c>
      <c r="E207" s="27" t="s">
        <v>106</v>
      </c>
      <c r="F207" s="27" t="s">
        <v>339</v>
      </c>
      <c r="G207" s="27" t="s">
        <v>64</v>
      </c>
      <c r="H207" s="27">
        <v>60</v>
      </c>
      <c r="I207" s="27">
        <v>16</v>
      </c>
      <c r="J207" s="37">
        <v>-9.0399999999999996E-4</v>
      </c>
      <c r="K207" s="27">
        <v>1</v>
      </c>
      <c r="L207" s="38">
        <v>-7.9900000000000001E-4</v>
      </c>
      <c r="M207" s="27" t="s">
        <v>65</v>
      </c>
      <c r="O207" s="27" t="s">
        <v>327</v>
      </c>
      <c r="P207" s="27">
        <v>4</v>
      </c>
      <c r="Q207" s="27" t="s">
        <v>127</v>
      </c>
      <c r="R207" s="27" t="s">
        <v>378</v>
      </c>
      <c r="S207" s="27" t="s">
        <v>339</v>
      </c>
      <c r="T207" s="27" t="s">
        <v>64</v>
      </c>
      <c r="U207" s="27">
        <v>10</v>
      </c>
      <c r="V207" s="27">
        <v>16</v>
      </c>
      <c r="W207" s="37">
        <v>-9.4899999999999997E-4</v>
      </c>
      <c r="X207" s="27">
        <v>1</v>
      </c>
      <c r="Y207" s="38">
        <v>-8.3500000000000002E-4</v>
      </c>
      <c r="Z207" s="27" t="s">
        <v>65</v>
      </c>
    </row>
    <row r="208" spans="2:26" x14ac:dyDescent="0.3">
      <c r="B208" s="27" t="s">
        <v>327</v>
      </c>
      <c r="C208" s="27">
        <v>20</v>
      </c>
      <c r="D208" s="27" t="s">
        <v>128</v>
      </c>
      <c r="E208" s="27" t="s">
        <v>106</v>
      </c>
      <c r="F208" s="27" t="s">
        <v>340</v>
      </c>
      <c r="G208" s="27" t="s">
        <v>63</v>
      </c>
      <c r="H208" s="27">
        <v>60</v>
      </c>
      <c r="I208" s="27">
        <v>17</v>
      </c>
      <c r="J208" s="37">
        <v>-1.8E-3</v>
      </c>
      <c r="K208" s="27">
        <v>4</v>
      </c>
      <c r="L208" s="38">
        <v>7.8220000000000008E-3</v>
      </c>
      <c r="M208" s="27" t="s">
        <v>376</v>
      </c>
      <c r="O208" s="27" t="s">
        <v>327</v>
      </c>
      <c r="P208" s="27">
        <v>20</v>
      </c>
      <c r="Q208" s="27" t="s">
        <v>128</v>
      </c>
      <c r="R208" s="27" t="s">
        <v>378</v>
      </c>
      <c r="S208" s="27" t="s">
        <v>340</v>
      </c>
      <c r="T208" s="27" t="s">
        <v>63</v>
      </c>
      <c r="U208" s="27">
        <v>10</v>
      </c>
      <c r="V208" s="27">
        <v>17</v>
      </c>
      <c r="W208" s="37">
        <v>-1.877E-3</v>
      </c>
      <c r="X208" s="27">
        <v>4</v>
      </c>
      <c r="Y208" s="38">
        <v>8.2039999999999995E-3</v>
      </c>
      <c r="Z208" s="27" t="s">
        <v>376</v>
      </c>
    </row>
    <row r="209" spans="2:26" x14ac:dyDescent="0.3">
      <c r="B209" s="27" t="s">
        <v>327</v>
      </c>
      <c r="C209" s="27">
        <v>20</v>
      </c>
      <c r="D209" s="27" t="s">
        <v>128</v>
      </c>
      <c r="E209" s="27" t="s">
        <v>106</v>
      </c>
      <c r="F209" s="27" t="s">
        <v>341</v>
      </c>
      <c r="G209" s="27" t="s">
        <v>64</v>
      </c>
      <c r="H209" s="27">
        <v>60</v>
      </c>
      <c r="I209" s="27">
        <v>20</v>
      </c>
      <c r="J209" s="37">
        <v>-3.01E-4</v>
      </c>
      <c r="K209" s="27">
        <v>4</v>
      </c>
      <c r="L209" s="38">
        <v>-2.4899999999999998E-4</v>
      </c>
      <c r="M209" s="27" t="s">
        <v>65</v>
      </c>
      <c r="O209" s="27" t="s">
        <v>327</v>
      </c>
      <c r="P209" s="27">
        <v>20</v>
      </c>
      <c r="Q209" s="27" t="s">
        <v>128</v>
      </c>
      <c r="R209" s="27" t="s">
        <v>378</v>
      </c>
      <c r="S209" s="27" t="s">
        <v>341</v>
      </c>
      <c r="T209" s="27" t="s">
        <v>64</v>
      </c>
      <c r="U209" s="27">
        <v>10</v>
      </c>
      <c r="V209" s="27">
        <v>20</v>
      </c>
      <c r="W209" s="37">
        <v>-3.4000000000000002E-4</v>
      </c>
      <c r="X209" s="27">
        <v>3</v>
      </c>
      <c r="Y209" s="38">
        <v>2.7999999999999998E-4</v>
      </c>
      <c r="Z209" s="27" t="s">
        <v>65</v>
      </c>
    </row>
    <row r="210" spans="2:26" x14ac:dyDescent="0.3">
      <c r="B210" s="27" t="s">
        <v>327</v>
      </c>
      <c r="C210" s="27">
        <v>5</v>
      </c>
      <c r="D210" s="27" t="s">
        <v>129</v>
      </c>
      <c r="E210" s="27" t="s">
        <v>106</v>
      </c>
      <c r="F210" s="27" t="s">
        <v>342</v>
      </c>
      <c r="G210" s="27" t="s">
        <v>63</v>
      </c>
      <c r="H210" s="27">
        <v>60</v>
      </c>
      <c r="I210" s="27">
        <v>17</v>
      </c>
      <c r="J210" s="37">
        <v>-4.79E-3</v>
      </c>
      <c r="K210" s="27">
        <v>7</v>
      </c>
      <c r="L210" s="38">
        <v>1.9120000000000002E-2</v>
      </c>
      <c r="M210" s="27" t="s">
        <v>376</v>
      </c>
      <c r="O210" s="27" t="s">
        <v>327</v>
      </c>
      <c r="P210" s="27">
        <v>5</v>
      </c>
      <c r="Q210" s="27" t="s">
        <v>129</v>
      </c>
      <c r="R210" s="27" t="s">
        <v>378</v>
      </c>
      <c r="S210" s="27" t="s">
        <v>342</v>
      </c>
      <c r="T210" s="27" t="s">
        <v>63</v>
      </c>
      <c r="U210" s="27">
        <v>10</v>
      </c>
      <c r="V210" s="27">
        <v>17</v>
      </c>
      <c r="W210" s="37">
        <v>-5.0159999999999996E-3</v>
      </c>
      <c r="X210" s="27">
        <v>7</v>
      </c>
      <c r="Y210" s="38">
        <v>2.0029999999999999E-2</v>
      </c>
      <c r="Z210" s="27" t="s">
        <v>377</v>
      </c>
    </row>
    <row r="211" spans="2:26" x14ac:dyDescent="0.3">
      <c r="B211" s="27" t="s">
        <v>327</v>
      </c>
      <c r="C211" s="27">
        <v>5</v>
      </c>
      <c r="D211" s="27" t="s">
        <v>129</v>
      </c>
      <c r="E211" s="27" t="s">
        <v>106</v>
      </c>
      <c r="F211" s="27" t="s">
        <v>343</v>
      </c>
      <c r="G211" s="27" t="s">
        <v>64</v>
      </c>
      <c r="H211" s="27">
        <v>60</v>
      </c>
      <c r="I211" s="27">
        <v>20</v>
      </c>
      <c r="J211" s="37">
        <v>-2.9300000000000002E-4</v>
      </c>
      <c r="K211" s="27">
        <v>7</v>
      </c>
      <c r="L211" s="38">
        <v>-2.9300000000000002E-4</v>
      </c>
      <c r="M211" s="27" t="s">
        <v>65</v>
      </c>
      <c r="O211" s="27" t="s">
        <v>327</v>
      </c>
      <c r="P211" s="27">
        <v>5</v>
      </c>
      <c r="Q211" s="27" t="s">
        <v>129</v>
      </c>
      <c r="R211" s="27" t="s">
        <v>378</v>
      </c>
      <c r="S211" s="27" t="s">
        <v>343</v>
      </c>
      <c r="T211" s="27" t="s">
        <v>64</v>
      </c>
      <c r="U211" s="27">
        <v>10</v>
      </c>
      <c r="V211" s="27">
        <v>20</v>
      </c>
      <c r="W211" s="37">
        <v>-3.2899999999999997E-4</v>
      </c>
      <c r="X211" s="27">
        <v>7</v>
      </c>
      <c r="Y211" s="38">
        <v>-3.2899999999999997E-4</v>
      </c>
      <c r="Z211" s="27" t="s">
        <v>65</v>
      </c>
    </row>
    <row r="212" spans="2:26" x14ac:dyDescent="0.3">
      <c r="B212" s="27" t="s">
        <v>327</v>
      </c>
      <c r="C212" s="27">
        <v>23</v>
      </c>
      <c r="D212" s="27" t="s">
        <v>128</v>
      </c>
      <c r="E212" s="27" t="s">
        <v>106</v>
      </c>
      <c r="F212" s="27" t="s">
        <v>344</v>
      </c>
      <c r="G212" s="27" t="s">
        <v>63</v>
      </c>
      <c r="H212" s="27">
        <v>60</v>
      </c>
      <c r="I212" s="27">
        <v>15</v>
      </c>
      <c r="J212" s="37">
        <v>-2.6679999999999998E-3</v>
      </c>
      <c r="K212" s="27">
        <v>1</v>
      </c>
      <c r="L212" s="38">
        <v>6.7799999999999996E-3</v>
      </c>
      <c r="M212" s="27" t="s">
        <v>376</v>
      </c>
      <c r="O212" s="27" t="s">
        <v>327</v>
      </c>
      <c r="P212" s="27">
        <v>23</v>
      </c>
      <c r="Q212" s="27" t="s">
        <v>128</v>
      </c>
      <c r="R212" s="27" t="s">
        <v>378</v>
      </c>
      <c r="S212" s="27" t="s">
        <v>344</v>
      </c>
      <c r="T212" s="27" t="s">
        <v>63</v>
      </c>
      <c r="U212" s="27">
        <v>10</v>
      </c>
      <c r="V212" s="27">
        <v>15</v>
      </c>
      <c r="W212" s="37">
        <v>-2.7539999999999999E-3</v>
      </c>
      <c r="X212" s="27">
        <v>1</v>
      </c>
      <c r="Y212" s="38">
        <v>7.182E-3</v>
      </c>
      <c r="Z212" s="27" t="s">
        <v>376</v>
      </c>
    </row>
    <row r="213" spans="2:26" x14ac:dyDescent="0.3">
      <c r="B213" s="27" t="s">
        <v>327</v>
      </c>
      <c r="C213" s="27">
        <v>23</v>
      </c>
      <c r="D213" s="27" t="s">
        <v>128</v>
      </c>
      <c r="E213" s="27" t="s">
        <v>106</v>
      </c>
      <c r="F213" s="27" t="s">
        <v>345</v>
      </c>
      <c r="G213" s="27" t="s">
        <v>64</v>
      </c>
      <c r="H213" s="27">
        <v>60</v>
      </c>
      <c r="I213" s="27">
        <v>22</v>
      </c>
      <c r="J213" s="37">
        <v>-7.8799999999999996E-4</v>
      </c>
      <c r="K213" s="27">
        <v>1</v>
      </c>
      <c r="L213" s="38">
        <v>-6.7100000000000005E-4</v>
      </c>
      <c r="M213" s="27" t="s">
        <v>65</v>
      </c>
      <c r="O213" s="27" t="s">
        <v>327</v>
      </c>
      <c r="P213" s="27">
        <v>23</v>
      </c>
      <c r="Q213" s="27" t="s">
        <v>128</v>
      </c>
      <c r="R213" s="27" t="s">
        <v>378</v>
      </c>
      <c r="S213" s="27" t="s">
        <v>345</v>
      </c>
      <c r="T213" s="27" t="s">
        <v>64</v>
      </c>
      <c r="U213" s="27">
        <v>10</v>
      </c>
      <c r="V213" s="27">
        <v>22</v>
      </c>
      <c r="W213" s="37">
        <v>-8.52E-4</v>
      </c>
      <c r="X213" s="27">
        <v>1</v>
      </c>
      <c r="Y213" s="38">
        <v>-7.1599999999999995E-4</v>
      </c>
      <c r="Z213" s="27" t="s">
        <v>65</v>
      </c>
    </row>
    <row r="214" spans="2:26" x14ac:dyDescent="0.3">
      <c r="B214" s="27" t="s">
        <v>327</v>
      </c>
      <c r="C214" s="27">
        <v>24</v>
      </c>
      <c r="D214" s="27" t="s">
        <v>128</v>
      </c>
      <c r="E214" s="27" t="s">
        <v>106</v>
      </c>
      <c r="F214" s="27" t="s">
        <v>346</v>
      </c>
      <c r="G214" s="27" t="s">
        <v>63</v>
      </c>
      <c r="H214" s="27">
        <v>60</v>
      </c>
      <c r="I214" s="27">
        <v>15</v>
      </c>
      <c r="J214" s="37">
        <v>-2.5720000000000001E-3</v>
      </c>
      <c r="K214" s="27">
        <v>1</v>
      </c>
      <c r="L214" s="38">
        <v>7.0860000000000003E-3</v>
      </c>
      <c r="M214" s="27" t="s">
        <v>376</v>
      </c>
      <c r="O214" s="27" t="s">
        <v>327</v>
      </c>
      <c r="P214" s="27">
        <v>24</v>
      </c>
      <c r="Q214" s="27" t="s">
        <v>128</v>
      </c>
      <c r="R214" s="27" t="s">
        <v>378</v>
      </c>
      <c r="S214" s="27" t="s">
        <v>346</v>
      </c>
      <c r="T214" s="27" t="s">
        <v>63</v>
      </c>
      <c r="U214" s="27">
        <v>10</v>
      </c>
      <c r="V214" s="27">
        <v>17</v>
      </c>
      <c r="W214" s="37">
        <v>-2.6610000000000002E-3</v>
      </c>
      <c r="X214" s="27">
        <v>4</v>
      </c>
      <c r="Y214" s="38">
        <v>7.4819999999999999E-3</v>
      </c>
      <c r="Z214" s="27" t="s">
        <v>376</v>
      </c>
    </row>
    <row r="215" spans="2:26" x14ac:dyDescent="0.3">
      <c r="B215" s="27" t="s">
        <v>327</v>
      </c>
      <c r="C215" s="27">
        <v>24</v>
      </c>
      <c r="D215" s="27" t="s">
        <v>128</v>
      </c>
      <c r="E215" s="27" t="s">
        <v>106</v>
      </c>
      <c r="F215" s="27" t="s">
        <v>347</v>
      </c>
      <c r="G215" s="27" t="s">
        <v>64</v>
      </c>
      <c r="H215" s="27">
        <v>60</v>
      </c>
      <c r="I215" s="27">
        <v>20</v>
      </c>
      <c r="J215" s="37">
        <v>-8.5400000000000005E-4</v>
      </c>
      <c r="K215" s="27">
        <v>4</v>
      </c>
      <c r="L215" s="38">
        <v>-7.0500000000000001E-4</v>
      </c>
      <c r="M215" s="27" t="s">
        <v>65</v>
      </c>
      <c r="O215" s="27" t="s">
        <v>327</v>
      </c>
      <c r="P215" s="27">
        <v>24</v>
      </c>
      <c r="Q215" s="27" t="s">
        <v>128</v>
      </c>
      <c r="R215" s="27" t="s">
        <v>378</v>
      </c>
      <c r="S215" s="27" t="s">
        <v>347</v>
      </c>
      <c r="T215" s="27" t="s">
        <v>64</v>
      </c>
      <c r="U215" s="27">
        <v>10</v>
      </c>
      <c r="V215" s="27">
        <v>20</v>
      </c>
      <c r="W215" s="37">
        <v>-9.2100000000000005E-4</v>
      </c>
      <c r="X215" s="27">
        <v>4</v>
      </c>
      <c r="Y215" s="38">
        <v>-7.5299999999999998E-4</v>
      </c>
      <c r="Z215" s="27" t="s">
        <v>65</v>
      </c>
    </row>
    <row r="216" spans="2:26" x14ac:dyDescent="0.3">
      <c r="B216" s="27" t="s">
        <v>327</v>
      </c>
      <c r="C216" s="27">
        <v>7</v>
      </c>
      <c r="D216" s="27" t="s">
        <v>129</v>
      </c>
      <c r="E216" s="27" t="s">
        <v>106</v>
      </c>
      <c r="F216" s="27" t="s">
        <v>348</v>
      </c>
      <c r="G216" s="27" t="s">
        <v>63</v>
      </c>
      <c r="H216" s="27">
        <v>60</v>
      </c>
      <c r="I216" s="27">
        <v>17</v>
      </c>
      <c r="J216" s="37">
        <v>-4.5950000000000001E-3</v>
      </c>
      <c r="K216" s="27">
        <v>7</v>
      </c>
      <c r="L216" s="38">
        <v>1.9383000000000001E-2</v>
      </c>
      <c r="M216" s="27" t="s">
        <v>376</v>
      </c>
      <c r="O216" s="27" t="s">
        <v>327</v>
      </c>
      <c r="P216" s="27">
        <v>7</v>
      </c>
      <c r="Q216" s="27" t="s">
        <v>129</v>
      </c>
      <c r="R216" s="27" t="s">
        <v>378</v>
      </c>
      <c r="S216" s="27" t="s">
        <v>348</v>
      </c>
      <c r="T216" s="27" t="s">
        <v>63</v>
      </c>
      <c r="U216" s="27">
        <v>10</v>
      </c>
      <c r="V216" s="27">
        <v>17</v>
      </c>
      <c r="W216" s="37">
        <v>-4.7809999999999997E-3</v>
      </c>
      <c r="X216" s="27">
        <v>7</v>
      </c>
      <c r="Y216" s="38">
        <v>2.0351999999999999E-2</v>
      </c>
      <c r="Z216" s="27" t="s">
        <v>377</v>
      </c>
    </row>
    <row r="217" spans="2:26" x14ac:dyDescent="0.3">
      <c r="B217" s="27" t="s">
        <v>327</v>
      </c>
      <c r="C217" s="27">
        <v>7</v>
      </c>
      <c r="D217" s="27" t="s">
        <v>129</v>
      </c>
      <c r="E217" s="27" t="s">
        <v>106</v>
      </c>
      <c r="F217" s="27" t="s">
        <v>349</v>
      </c>
      <c r="G217" s="27" t="s">
        <v>64</v>
      </c>
      <c r="H217" s="27">
        <v>60</v>
      </c>
      <c r="I217" s="27">
        <v>20</v>
      </c>
      <c r="J217" s="37">
        <v>-2.8499999999999999E-4</v>
      </c>
      <c r="K217" s="27">
        <v>7</v>
      </c>
      <c r="L217" s="38">
        <v>-2.8400000000000002E-4</v>
      </c>
      <c r="M217" s="27" t="s">
        <v>65</v>
      </c>
      <c r="O217" s="27" t="s">
        <v>327</v>
      </c>
      <c r="P217" s="27">
        <v>7</v>
      </c>
      <c r="Q217" s="27" t="s">
        <v>129</v>
      </c>
      <c r="R217" s="27" t="s">
        <v>378</v>
      </c>
      <c r="S217" s="27" t="s">
        <v>349</v>
      </c>
      <c r="T217" s="27" t="s">
        <v>64</v>
      </c>
      <c r="U217" s="27">
        <v>10</v>
      </c>
      <c r="V217" s="27">
        <v>20</v>
      </c>
      <c r="W217" s="37">
        <v>-3.2200000000000002E-4</v>
      </c>
      <c r="X217" s="27">
        <v>7</v>
      </c>
      <c r="Y217" s="38">
        <v>-3.21E-4</v>
      </c>
      <c r="Z217" s="27" t="s">
        <v>65</v>
      </c>
    </row>
    <row r="218" spans="2:26" x14ac:dyDescent="0.3">
      <c r="B218" s="27" t="s">
        <v>327</v>
      </c>
      <c r="C218" s="27">
        <v>18</v>
      </c>
      <c r="D218" s="27" t="s">
        <v>128</v>
      </c>
      <c r="E218" s="27" t="s">
        <v>106</v>
      </c>
      <c r="F218" s="27" t="s">
        <v>350</v>
      </c>
      <c r="G218" s="27" t="s">
        <v>63</v>
      </c>
      <c r="H218" s="27">
        <v>60</v>
      </c>
      <c r="I218" s="27">
        <v>15</v>
      </c>
      <c r="J218" s="37">
        <v>-2.578E-3</v>
      </c>
      <c r="K218" s="27">
        <v>1</v>
      </c>
      <c r="L218" s="38">
        <v>6.2129999999999998E-3</v>
      </c>
      <c r="M218" s="27" t="s">
        <v>376</v>
      </c>
      <c r="O218" s="27" t="s">
        <v>327</v>
      </c>
      <c r="P218" s="27">
        <v>18</v>
      </c>
      <c r="Q218" s="27" t="s">
        <v>128</v>
      </c>
      <c r="R218" s="27" t="s">
        <v>378</v>
      </c>
      <c r="S218" s="27" t="s">
        <v>350</v>
      </c>
      <c r="T218" s="27" t="s">
        <v>63</v>
      </c>
      <c r="U218" s="27">
        <v>10</v>
      </c>
      <c r="V218" s="27">
        <v>15</v>
      </c>
      <c r="W218" s="37">
        <v>-2.663E-3</v>
      </c>
      <c r="X218" s="27">
        <v>1</v>
      </c>
      <c r="Y218" s="38">
        <v>6.5830000000000003E-3</v>
      </c>
      <c r="Z218" s="27" t="s">
        <v>376</v>
      </c>
    </row>
    <row r="219" spans="2:26" x14ac:dyDescent="0.3">
      <c r="B219" s="27" t="s">
        <v>327</v>
      </c>
      <c r="C219" s="27">
        <v>18</v>
      </c>
      <c r="D219" s="27" t="s">
        <v>128</v>
      </c>
      <c r="E219" s="27" t="s">
        <v>106</v>
      </c>
      <c r="F219" s="27" t="s">
        <v>351</v>
      </c>
      <c r="G219" s="27" t="s">
        <v>64</v>
      </c>
      <c r="H219" s="27">
        <v>60</v>
      </c>
      <c r="I219" s="27">
        <v>20</v>
      </c>
      <c r="J219" s="37">
        <v>-5.1099999999999995E-4</v>
      </c>
      <c r="K219" s="27">
        <v>4</v>
      </c>
      <c r="L219" s="38">
        <v>-4.6000000000000001E-4</v>
      </c>
      <c r="M219" s="27" t="s">
        <v>65</v>
      </c>
      <c r="O219" s="27" t="s">
        <v>327</v>
      </c>
      <c r="P219" s="27">
        <v>18</v>
      </c>
      <c r="Q219" s="27" t="s">
        <v>128</v>
      </c>
      <c r="R219" s="27" t="s">
        <v>378</v>
      </c>
      <c r="S219" s="27" t="s">
        <v>351</v>
      </c>
      <c r="T219" s="27" t="s">
        <v>64</v>
      </c>
      <c r="U219" s="27">
        <v>10</v>
      </c>
      <c r="V219" s="27">
        <v>20</v>
      </c>
      <c r="W219" s="37">
        <v>-5.3300000000000005E-4</v>
      </c>
      <c r="X219" s="27">
        <v>4</v>
      </c>
      <c r="Y219" s="38">
        <v>-4.7800000000000002E-4</v>
      </c>
      <c r="Z219" s="27" t="s">
        <v>65</v>
      </c>
    </row>
    <row r="220" spans="2:26" x14ac:dyDescent="0.3">
      <c r="B220" s="27" t="s">
        <v>327</v>
      </c>
      <c r="C220" s="27">
        <v>19</v>
      </c>
      <c r="D220" s="27" t="s">
        <v>128</v>
      </c>
      <c r="E220" s="27" t="s">
        <v>106</v>
      </c>
      <c r="F220" s="27" t="s">
        <v>352</v>
      </c>
      <c r="G220" s="27" t="s">
        <v>63</v>
      </c>
      <c r="H220" s="27">
        <v>60</v>
      </c>
      <c r="I220" s="27">
        <v>17</v>
      </c>
      <c r="J220" s="37">
        <v>-1.7949999999999999E-3</v>
      </c>
      <c r="K220" s="27">
        <v>4</v>
      </c>
      <c r="L220" s="38">
        <v>7.8239999999999994E-3</v>
      </c>
      <c r="M220" s="27" t="s">
        <v>376</v>
      </c>
      <c r="O220" s="27" t="s">
        <v>327</v>
      </c>
      <c r="P220" s="27">
        <v>19</v>
      </c>
      <c r="Q220" s="27" t="s">
        <v>128</v>
      </c>
      <c r="R220" s="27" t="s">
        <v>378</v>
      </c>
      <c r="S220" s="27" t="s">
        <v>352</v>
      </c>
      <c r="T220" s="27" t="s">
        <v>63</v>
      </c>
      <c r="U220" s="27">
        <v>10</v>
      </c>
      <c r="V220" s="27">
        <v>17</v>
      </c>
      <c r="W220" s="37">
        <v>-1.8710000000000001E-3</v>
      </c>
      <c r="X220" s="27">
        <v>4</v>
      </c>
      <c r="Y220" s="38">
        <v>8.2019999999999992E-3</v>
      </c>
      <c r="Z220" s="27" t="s">
        <v>376</v>
      </c>
    </row>
    <row r="221" spans="2:26" x14ac:dyDescent="0.3">
      <c r="B221" s="27" t="s">
        <v>327</v>
      </c>
      <c r="C221" s="27">
        <v>19</v>
      </c>
      <c r="D221" s="27" t="s">
        <v>128</v>
      </c>
      <c r="E221" s="27" t="s">
        <v>106</v>
      </c>
      <c r="F221" s="27" t="s">
        <v>353</v>
      </c>
      <c r="G221" s="27" t="s">
        <v>64</v>
      </c>
      <c r="H221" s="27">
        <v>60</v>
      </c>
      <c r="I221" s="27">
        <v>22</v>
      </c>
      <c r="J221" s="37">
        <v>-3.0200000000000002E-4</v>
      </c>
      <c r="K221" s="27">
        <v>1</v>
      </c>
      <c r="L221" s="38">
        <v>-2.5000000000000001E-4</v>
      </c>
      <c r="M221" s="27" t="s">
        <v>65</v>
      </c>
      <c r="O221" s="27" t="s">
        <v>327</v>
      </c>
      <c r="P221" s="27">
        <v>19</v>
      </c>
      <c r="Q221" s="27" t="s">
        <v>128</v>
      </c>
      <c r="R221" s="27" t="s">
        <v>378</v>
      </c>
      <c r="S221" s="27" t="s">
        <v>353</v>
      </c>
      <c r="T221" s="27" t="s">
        <v>64</v>
      </c>
      <c r="U221" s="27">
        <v>10</v>
      </c>
      <c r="V221" s="27">
        <v>22</v>
      </c>
      <c r="W221" s="37">
        <v>-3.4000000000000002E-4</v>
      </c>
      <c r="X221" s="27">
        <v>6</v>
      </c>
      <c r="Y221" s="38">
        <v>2.81E-4</v>
      </c>
      <c r="Z221" s="27" t="s">
        <v>65</v>
      </c>
    </row>
    <row r="222" spans="2:26" x14ac:dyDescent="0.3">
      <c r="B222" s="27" t="s">
        <v>327</v>
      </c>
      <c r="C222" s="27">
        <v>6</v>
      </c>
      <c r="D222" s="27" t="s">
        <v>129</v>
      </c>
      <c r="E222" s="27" t="s">
        <v>106</v>
      </c>
      <c r="F222" s="27" t="s">
        <v>354</v>
      </c>
      <c r="G222" s="27" t="s">
        <v>63</v>
      </c>
      <c r="H222" s="27">
        <v>60</v>
      </c>
      <c r="I222" s="27">
        <v>15</v>
      </c>
      <c r="J222" s="37">
        <v>-4.7869999999999996E-3</v>
      </c>
      <c r="K222" s="27">
        <v>1</v>
      </c>
      <c r="L222" s="38">
        <v>1.9130000000000001E-2</v>
      </c>
      <c r="M222" s="27" t="s">
        <v>376</v>
      </c>
      <c r="O222" s="27" t="s">
        <v>327</v>
      </c>
      <c r="P222" s="27">
        <v>6</v>
      </c>
      <c r="Q222" s="27" t="s">
        <v>129</v>
      </c>
      <c r="R222" s="27" t="s">
        <v>378</v>
      </c>
      <c r="S222" s="27" t="s">
        <v>354</v>
      </c>
      <c r="T222" s="27" t="s">
        <v>63</v>
      </c>
      <c r="U222" s="27">
        <v>10</v>
      </c>
      <c r="V222" s="27">
        <v>15</v>
      </c>
      <c r="W222" s="37">
        <v>-4.9880000000000002E-3</v>
      </c>
      <c r="X222" s="27">
        <v>1</v>
      </c>
      <c r="Y222" s="38">
        <v>2.0052E-2</v>
      </c>
      <c r="Z222" s="27" t="s">
        <v>377</v>
      </c>
    </row>
    <row r="223" spans="2:26" x14ac:dyDescent="0.3">
      <c r="B223" s="27" t="s">
        <v>327</v>
      </c>
      <c r="C223" s="27">
        <v>6</v>
      </c>
      <c r="D223" s="27" t="s">
        <v>129</v>
      </c>
      <c r="E223" s="27" t="s">
        <v>106</v>
      </c>
      <c r="F223" s="27" t="s">
        <v>355</v>
      </c>
      <c r="G223" s="27" t="s">
        <v>64</v>
      </c>
      <c r="H223" s="27">
        <v>60</v>
      </c>
      <c r="I223" s="27">
        <v>22</v>
      </c>
      <c r="J223" s="37">
        <v>-2.9300000000000002E-4</v>
      </c>
      <c r="K223" s="27">
        <v>1</v>
      </c>
      <c r="L223" s="38">
        <v>-2.9300000000000002E-4</v>
      </c>
      <c r="M223" s="27" t="s">
        <v>65</v>
      </c>
      <c r="O223" s="27" t="s">
        <v>327</v>
      </c>
      <c r="P223" s="27">
        <v>6</v>
      </c>
      <c r="Q223" s="27" t="s">
        <v>129</v>
      </c>
      <c r="R223" s="27" t="s">
        <v>378</v>
      </c>
      <c r="S223" s="27" t="s">
        <v>355</v>
      </c>
      <c r="T223" s="27" t="s">
        <v>64</v>
      </c>
      <c r="U223" s="27">
        <v>10</v>
      </c>
      <c r="V223" s="27">
        <v>22</v>
      </c>
      <c r="W223" s="37">
        <v>-3.2899999999999997E-4</v>
      </c>
      <c r="X223" s="27">
        <v>1</v>
      </c>
      <c r="Y223" s="38">
        <v>-3.2899999999999997E-4</v>
      </c>
      <c r="Z223" s="27" t="s">
        <v>65</v>
      </c>
    </row>
    <row r="224" spans="2:26" x14ac:dyDescent="0.3">
      <c r="B224" s="27" t="s">
        <v>327</v>
      </c>
      <c r="C224" s="27">
        <v>21</v>
      </c>
      <c r="D224" s="27" t="s">
        <v>128</v>
      </c>
      <c r="E224" s="27" t="s">
        <v>106</v>
      </c>
      <c r="F224" s="27" t="s">
        <v>356</v>
      </c>
      <c r="G224" s="27" t="s">
        <v>63</v>
      </c>
      <c r="H224" s="27">
        <v>60</v>
      </c>
      <c r="I224" s="27">
        <v>17</v>
      </c>
      <c r="J224" s="37">
        <v>-2.6700000000000001E-3</v>
      </c>
      <c r="K224" s="27">
        <v>4</v>
      </c>
      <c r="L224" s="38">
        <v>6.7869999999999996E-3</v>
      </c>
      <c r="M224" s="27" t="s">
        <v>376</v>
      </c>
      <c r="O224" s="27" t="s">
        <v>327</v>
      </c>
      <c r="P224" s="27">
        <v>21</v>
      </c>
      <c r="Q224" s="27" t="s">
        <v>128</v>
      </c>
      <c r="R224" s="27" t="s">
        <v>378</v>
      </c>
      <c r="S224" s="27" t="s">
        <v>356</v>
      </c>
      <c r="T224" s="27" t="s">
        <v>63</v>
      </c>
      <c r="U224" s="27">
        <v>10</v>
      </c>
      <c r="V224" s="27">
        <v>17</v>
      </c>
      <c r="W224" s="37">
        <v>-2.761E-3</v>
      </c>
      <c r="X224" s="27">
        <v>4</v>
      </c>
      <c r="Y224" s="38">
        <v>7.1919999999999996E-3</v>
      </c>
      <c r="Z224" s="27" t="s">
        <v>376</v>
      </c>
    </row>
    <row r="225" spans="2:26" x14ac:dyDescent="0.3">
      <c r="B225" s="27" t="s">
        <v>327</v>
      </c>
      <c r="C225" s="27">
        <v>21</v>
      </c>
      <c r="D225" s="27" t="s">
        <v>128</v>
      </c>
      <c r="E225" s="27" t="s">
        <v>106</v>
      </c>
      <c r="F225" s="27" t="s">
        <v>357</v>
      </c>
      <c r="G225" s="27" t="s">
        <v>64</v>
      </c>
      <c r="H225" s="27">
        <v>60</v>
      </c>
      <c r="I225" s="27">
        <v>20</v>
      </c>
      <c r="J225" s="37">
        <v>-7.8799999999999996E-4</v>
      </c>
      <c r="K225" s="27">
        <v>4</v>
      </c>
      <c r="L225" s="38">
        <v>-6.7100000000000005E-4</v>
      </c>
      <c r="M225" s="27" t="s">
        <v>65</v>
      </c>
      <c r="O225" s="27" t="s">
        <v>327</v>
      </c>
      <c r="P225" s="27">
        <v>21</v>
      </c>
      <c r="Q225" s="27" t="s">
        <v>128</v>
      </c>
      <c r="R225" s="27" t="s">
        <v>378</v>
      </c>
      <c r="S225" s="27" t="s">
        <v>357</v>
      </c>
      <c r="T225" s="27" t="s">
        <v>64</v>
      </c>
      <c r="U225" s="27">
        <v>10</v>
      </c>
      <c r="V225" s="27">
        <v>20</v>
      </c>
      <c r="W225" s="37">
        <v>-8.52E-4</v>
      </c>
      <c r="X225" s="27">
        <v>4</v>
      </c>
      <c r="Y225" s="38">
        <v>-7.1699999999999997E-4</v>
      </c>
      <c r="Z225" s="27" t="s">
        <v>65</v>
      </c>
    </row>
    <row r="226" spans="2:26" x14ac:dyDescent="0.3">
      <c r="B226" s="27" t="s">
        <v>327</v>
      </c>
      <c r="C226" s="27">
        <v>22</v>
      </c>
      <c r="D226" s="27" t="s">
        <v>128</v>
      </c>
      <c r="E226" s="27" t="s">
        <v>106</v>
      </c>
      <c r="F226" s="27" t="s">
        <v>358</v>
      </c>
      <c r="G226" s="27" t="s">
        <v>63</v>
      </c>
      <c r="H226" s="27">
        <v>60</v>
      </c>
      <c r="I226" s="27">
        <v>15</v>
      </c>
      <c r="J226" s="37">
        <v>-2.575E-3</v>
      </c>
      <c r="K226" s="27">
        <v>1</v>
      </c>
      <c r="L226" s="38">
        <v>7.0930000000000003E-3</v>
      </c>
      <c r="M226" s="27" t="s">
        <v>376</v>
      </c>
      <c r="O226" s="27" t="s">
        <v>327</v>
      </c>
      <c r="P226" s="27">
        <v>22</v>
      </c>
      <c r="Q226" s="27" t="s">
        <v>128</v>
      </c>
      <c r="R226" s="27" t="s">
        <v>378</v>
      </c>
      <c r="S226" s="27" t="s">
        <v>358</v>
      </c>
      <c r="T226" s="27" t="s">
        <v>63</v>
      </c>
      <c r="U226" s="27">
        <v>10</v>
      </c>
      <c r="V226" s="27">
        <v>16</v>
      </c>
      <c r="W226" s="37">
        <v>-2.6610000000000002E-3</v>
      </c>
      <c r="X226" s="27">
        <v>4</v>
      </c>
      <c r="Y226" s="38">
        <v>7.4840000000000002E-3</v>
      </c>
      <c r="Z226" s="27" t="s">
        <v>376</v>
      </c>
    </row>
    <row r="227" spans="2:26" x14ac:dyDescent="0.3">
      <c r="B227" s="27" t="s">
        <v>327</v>
      </c>
      <c r="C227" s="27">
        <v>22</v>
      </c>
      <c r="D227" s="27" t="s">
        <v>128</v>
      </c>
      <c r="E227" s="27" t="s">
        <v>106</v>
      </c>
      <c r="F227" s="27" t="s">
        <v>359</v>
      </c>
      <c r="G227" s="27" t="s">
        <v>64</v>
      </c>
      <c r="H227" s="27">
        <v>60</v>
      </c>
      <c r="I227" s="27">
        <v>22</v>
      </c>
      <c r="J227" s="37">
        <v>-8.5499999999999997E-4</v>
      </c>
      <c r="K227" s="27">
        <v>1</v>
      </c>
      <c r="L227" s="38">
        <v>-7.0500000000000001E-4</v>
      </c>
      <c r="M227" s="27" t="s">
        <v>65</v>
      </c>
      <c r="O227" s="27" t="s">
        <v>327</v>
      </c>
      <c r="P227" s="27">
        <v>22</v>
      </c>
      <c r="Q227" s="27" t="s">
        <v>128</v>
      </c>
      <c r="R227" s="27" t="s">
        <v>378</v>
      </c>
      <c r="S227" s="27" t="s">
        <v>359</v>
      </c>
      <c r="T227" s="27" t="s">
        <v>64</v>
      </c>
      <c r="U227" s="27">
        <v>10</v>
      </c>
      <c r="V227" s="27">
        <v>22</v>
      </c>
      <c r="W227" s="37">
        <v>-9.2199999999999997E-4</v>
      </c>
      <c r="X227" s="27">
        <v>1</v>
      </c>
      <c r="Y227" s="38">
        <v>-7.54E-4</v>
      </c>
      <c r="Z227" s="27" t="s">
        <v>65</v>
      </c>
    </row>
    <row r="228" spans="2:26" x14ac:dyDescent="0.3">
      <c r="B228" s="27" t="s">
        <v>327</v>
      </c>
      <c r="C228" s="27">
        <v>8</v>
      </c>
      <c r="D228" s="27" t="s">
        <v>129</v>
      </c>
      <c r="E228" s="27" t="s">
        <v>106</v>
      </c>
      <c r="F228" s="27" t="s">
        <v>360</v>
      </c>
      <c r="G228" s="27" t="s">
        <v>63</v>
      </c>
      <c r="H228" s="27">
        <v>60</v>
      </c>
      <c r="I228" s="27">
        <v>15</v>
      </c>
      <c r="J228" s="37">
        <v>-4.6090000000000002E-3</v>
      </c>
      <c r="K228" s="27">
        <v>1</v>
      </c>
      <c r="L228" s="38">
        <v>1.9404999999999999E-2</v>
      </c>
      <c r="M228" s="27" t="s">
        <v>376</v>
      </c>
      <c r="O228" s="27" t="s">
        <v>327</v>
      </c>
      <c r="P228" s="27">
        <v>8</v>
      </c>
      <c r="Q228" s="27" t="s">
        <v>129</v>
      </c>
      <c r="R228" s="27" t="s">
        <v>378</v>
      </c>
      <c r="S228" s="27" t="s">
        <v>360</v>
      </c>
      <c r="T228" s="27" t="s">
        <v>63</v>
      </c>
      <c r="U228" s="27">
        <v>10</v>
      </c>
      <c r="V228" s="27">
        <v>15</v>
      </c>
      <c r="W228" s="37">
        <v>-4.7850000000000002E-3</v>
      </c>
      <c r="X228" s="27">
        <v>1</v>
      </c>
      <c r="Y228" s="38">
        <v>2.0361000000000001E-2</v>
      </c>
      <c r="Z228" s="27" t="s">
        <v>377</v>
      </c>
    </row>
    <row r="229" spans="2:26" x14ac:dyDescent="0.3">
      <c r="B229" s="27" t="s">
        <v>327</v>
      </c>
      <c r="C229" s="27">
        <v>8</v>
      </c>
      <c r="D229" s="27" t="s">
        <v>129</v>
      </c>
      <c r="E229" s="27" t="s">
        <v>106</v>
      </c>
      <c r="F229" s="27" t="s">
        <v>361</v>
      </c>
      <c r="G229" s="27" t="s">
        <v>64</v>
      </c>
      <c r="H229" s="27">
        <v>60</v>
      </c>
      <c r="I229" s="27">
        <v>22</v>
      </c>
      <c r="J229" s="37">
        <v>-2.8499999999999999E-4</v>
      </c>
      <c r="K229" s="27">
        <v>1</v>
      </c>
      <c r="L229" s="38">
        <v>-2.8400000000000002E-4</v>
      </c>
      <c r="M229" s="27" t="s">
        <v>65</v>
      </c>
      <c r="O229" s="27" t="s">
        <v>327</v>
      </c>
      <c r="P229" s="27">
        <v>8</v>
      </c>
      <c r="Q229" s="27" t="s">
        <v>129</v>
      </c>
      <c r="R229" s="27" t="s">
        <v>378</v>
      </c>
      <c r="S229" s="27" t="s">
        <v>361</v>
      </c>
      <c r="T229" s="27" t="s">
        <v>64</v>
      </c>
      <c r="U229" s="27">
        <v>10</v>
      </c>
      <c r="V229" s="27">
        <v>22</v>
      </c>
      <c r="W229" s="37">
        <v>-3.2200000000000002E-4</v>
      </c>
      <c r="X229" s="27">
        <v>1</v>
      </c>
      <c r="Y229" s="38">
        <v>-3.21E-4</v>
      </c>
      <c r="Z229" s="27" t="s">
        <v>65</v>
      </c>
    </row>
    <row r="230" spans="2:26" x14ac:dyDescent="0.3">
      <c r="B230" s="27" t="s">
        <v>327</v>
      </c>
      <c r="C230" s="27">
        <v>17</v>
      </c>
      <c r="D230" s="27" t="s">
        <v>128</v>
      </c>
      <c r="E230" s="27" t="s">
        <v>106</v>
      </c>
      <c r="F230" s="27" t="s">
        <v>362</v>
      </c>
      <c r="G230" s="27" t="s">
        <v>63</v>
      </c>
      <c r="H230" s="27">
        <v>60</v>
      </c>
      <c r="I230" s="27">
        <v>15</v>
      </c>
      <c r="J230" s="37">
        <v>-2.5890000000000002E-3</v>
      </c>
      <c r="K230" s="27">
        <v>1</v>
      </c>
      <c r="L230" s="38">
        <v>6.2259999999999998E-3</v>
      </c>
      <c r="M230" s="27" t="s">
        <v>376</v>
      </c>
      <c r="O230" s="27" t="s">
        <v>327</v>
      </c>
      <c r="P230" s="27">
        <v>17</v>
      </c>
      <c r="Q230" s="27" t="s">
        <v>128</v>
      </c>
      <c r="R230" s="27" t="s">
        <v>378</v>
      </c>
      <c r="S230" s="27" t="s">
        <v>362</v>
      </c>
      <c r="T230" s="27" t="s">
        <v>63</v>
      </c>
      <c r="U230" s="27">
        <v>10</v>
      </c>
      <c r="V230" s="27">
        <v>15</v>
      </c>
      <c r="W230" s="37">
        <v>-2.6719999999999999E-3</v>
      </c>
      <c r="X230" s="27">
        <v>1</v>
      </c>
      <c r="Y230" s="38">
        <v>6.594E-3</v>
      </c>
      <c r="Z230" s="27" t="s">
        <v>376</v>
      </c>
    </row>
    <row r="231" spans="2:26" x14ac:dyDescent="0.3">
      <c r="B231" s="27" t="s">
        <v>327</v>
      </c>
      <c r="C231" s="27">
        <v>17</v>
      </c>
      <c r="D231" s="27" t="s">
        <v>128</v>
      </c>
      <c r="E231" s="27" t="s">
        <v>106</v>
      </c>
      <c r="F231" s="27" t="s">
        <v>363</v>
      </c>
      <c r="G231" s="27" t="s">
        <v>64</v>
      </c>
      <c r="H231" s="27">
        <v>60</v>
      </c>
      <c r="I231" s="27">
        <v>22</v>
      </c>
      <c r="J231" s="37">
        <v>-5.1099999999999995E-4</v>
      </c>
      <c r="K231" s="27">
        <v>1</v>
      </c>
      <c r="L231" s="38">
        <v>-4.5899999999999999E-4</v>
      </c>
      <c r="M231" s="27" t="s">
        <v>65</v>
      </c>
      <c r="O231" s="27" t="s">
        <v>327</v>
      </c>
      <c r="P231" s="27">
        <v>17</v>
      </c>
      <c r="Q231" s="27" t="s">
        <v>128</v>
      </c>
      <c r="R231" s="27" t="s">
        <v>378</v>
      </c>
      <c r="S231" s="27" t="s">
        <v>363</v>
      </c>
      <c r="T231" s="27" t="s">
        <v>64</v>
      </c>
      <c r="U231" s="27">
        <v>10</v>
      </c>
      <c r="V231" s="27">
        <v>22</v>
      </c>
      <c r="W231" s="37">
        <v>-5.3300000000000005E-4</v>
      </c>
      <c r="X231" s="27">
        <v>1</v>
      </c>
      <c r="Y231" s="38">
        <v>-4.7800000000000002E-4</v>
      </c>
      <c r="Z231" s="27" t="s">
        <v>65</v>
      </c>
    </row>
    <row r="232" spans="2:26" x14ac:dyDescent="0.3">
      <c r="B232" s="27" t="s">
        <v>327</v>
      </c>
      <c r="C232" s="27">
        <v>1</v>
      </c>
      <c r="D232" s="27" t="s">
        <v>127</v>
      </c>
      <c r="E232" s="27" t="s">
        <v>106</v>
      </c>
      <c r="F232" s="27" t="s">
        <v>364</v>
      </c>
      <c r="G232" s="27" t="s">
        <v>63</v>
      </c>
      <c r="H232" s="27">
        <v>60</v>
      </c>
      <c r="I232" s="27">
        <v>11</v>
      </c>
      <c r="J232" s="37">
        <v>-3.9880000000000002E-3</v>
      </c>
      <c r="K232" s="27">
        <v>4</v>
      </c>
      <c r="L232" s="38">
        <v>1.6840999999999998E-2</v>
      </c>
      <c r="M232" s="27" t="s">
        <v>376</v>
      </c>
      <c r="O232" s="27" t="s">
        <v>327</v>
      </c>
      <c r="P232" s="27">
        <v>1</v>
      </c>
      <c r="Q232" s="27" t="s">
        <v>127</v>
      </c>
      <c r="R232" s="27" t="s">
        <v>378</v>
      </c>
      <c r="S232" s="27" t="s">
        <v>364</v>
      </c>
      <c r="T232" s="27" t="s">
        <v>63</v>
      </c>
      <c r="U232" s="27">
        <v>10</v>
      </c>
      <c r="V232" s="27">
        <v>11</v>
      </c>
      <c r="W232" s="37">
        <v>-4.1920000000000004E-3</v>
      </c>
      <c r="X232" s="27">
        <v>4</v>
      </c>
      <c r="Y232" s="38">
        <v>1.7708999999999999E-2</v>
      </c>
      <c r="Z232" s="27" t="s">
        <v>376</v>
      </c>
    </row>
    <row r="233" spans="2:26" x14ac:dyDescent="0.3">
      <c r="B233" s="27" t="s">
        <v>327</v>
      </c>
      <c r="C233" s="27">
        <v>1</v>
      </c>
      <c r="D233" s="27" t="s">
        <v>127</v>
      </c>
      <c r="E233" s="27" t="s">
        <v>106</v>
      </c>
      <c r="F233" s="27" t="s">
        <v>365</v>
      </c>
      <c r="G233" s="27" t="s">
        <v>64</v>
      </c>
      <c r="H233" s="27">
        <v>60</v>
      </c>
      <c r="I233" s="27">
        <v>14</v>
      </c>
      <c r="J233" s="37">
        <v>-5.4299999999999997E-4</v>
      </c>
      <c r="K233" s="27">
        <v>3</v>
      </c>
      <c r="L233" s="38">
        <v>5.3200000000000003E-4</v>
      </c>
      <c r="M233" s="27" t="s">
        <v>65</v>
      </c>
      <c r="O233" s="27" t="s">
        <v>327</v>
      </c>
      <c r="P233" s="27">
        <v>1</v>
      </c>
      <c r="Q233" s="27" t="s">
        <v>127</v>
      </c>
      <c r="R233" s="27" t="s">
        <v>378</v>
      </c>
      <c r="S233" s="27" t="s">
        <v>365</v>
      </c>
      <c r="T233" s="27" t="s">
        <v>64</v>
      </c>
      <c r="U233" s="27">
        <v>10</v>
      </c>
      <c r="V233" s="27">
        <v>14</v>
      </c>
      <c r="W233" s="37">
        <v>-6.0400000000000004E-4</v>
      </c>
      <c r="X233" s="27">
        <v>3</v>
      </c>
      <c r="Y233" s="38">
        <v>6.5700000000000003E-4</v>
      </c>
      <c r="Z233" s="27" t="s">
        <v>65</v>
      </c>
    </row>
    <row r="234" spans="2:26" x14ac:dyDescent="0.3">
      <c r="B234" s="27" t="s">
        <v>327</v>
      </c>
      <c r="C234" s="27">
        <v>13</v>
      </c>
      <c r="D234" s="27" t="s">
        <v>128</v>
      </c>
      <c r="E234" s="27" t="s">
        <v>106</v>
      </c>
      <c r="F234" s="27" t="s">
        <v>366</v>
      </c>
      <c r="G234" s="27" t="s">
        <v>63</v>
      </c>
      <c r="H234" s="27">
        <v>60</v>
      </c>
      <c r="I234" s="27">
        <v>17</v>
      </c>
      <c r="J234" s="37">
        <v>-2.1909999999999998E-3</v>
      </c>
      <c r="K234" s="27">
        <v>4</v>
      </c>
      <c r="L234" s="38">
        <v>7.535E-3</v>
      </c>
      <c r="M234" s="27" t="s">
        <v>376</v>
      </c>
      <c r="O234" s="27" t="s">
        <v>327</v>
      </c>
      <c r="P234" s="27">
        <v>13</v>
      </c>
      <c r="Q234" s="27" t="s">
        <v>128</v>
      </c>
      <c r="R234" s="27" t="s">
        <v>378</v>
      </c>
      <c r="S234" s="27" t="s">
        <v>366</v>
      </c>
      <c r="T234" s="27" t="s">
        <v>63</v>
      </c>
      <c r="U234" s="27">
        <v>10</v>
      </c>
      <c r="V234" s="27">
        <v>17</v>
      </c>
      <c r="W234" s="37">
        <v>-2.2769999999999999E-3</v>
      </c>
      <c r="X234" s="27">
        <v>4</v>
      </c>
      <c r="Y234" s="38">
        <v>7.9229999999999995E-3</v>
      </c>
      <c r="Z234" s="27" t="s">
        <v>376</v>
      </c>
    </row>
    <row r="235" spans="2:26" x14ac:dyDescent="0.3">
      <c r="B235" s="27" t="s">
        <v>327</v>
      </c>
      <c r="C235" s="27">
        <v>13</v>
      </c>
      <c r="D235" s="27" t="s">
        <v>128</v>
      </c>
      <c r="E235" s="27" t="s">
        <v>106</v>
      </c>
      <c r="F235" s="27" t="s">
        <v>367</v>
      </c>
      <c r="G235" s="27" t="s">
        <v>64</v>
      </c>
      <c r="H235" s="27">
        <v>60</v>
      </c>
      <c r="I235" s="27">
        <v>20</v>
      </c>
      <c r="J235" s="37">
        <v>-6.3500000000000004E-4</v>
      </c>
      <c r="K235" s="27">
        <v>4</v>
      </c>
      <c r="L235" s="38">
        <v>-5.44E-4</v>
      </c>
      <c r="M235" s="27" t="s">
        <v>65</v>
      </c>
      <c r="O235" s="27" t="s">
        <v>327</v>
      </c>
      <c r="P235" s="27">
        <v>13</v>
      </c>
      <c r="Q235" s="27" t="s">
        <v>128</v>
      </c>
      <c r="R235" s="27" t="s">
        <v>378</v>
      </c>
      <c r="S235" s="27" t="s">
        <v>367</v>
      </c>
      <c r="T235" s="27" t="s">
        <v>64</v>
      </c>
      <c r="U235" s="27">
        <v>10</v>
      </c>
      <c r="V235" s="27">
        <v>20</v>
      </c>
      <c r="W235" s="37">
        <v>-6.7699999999999998E-4</v>
      </c>
      <c r="X235" s="27">
        <v>4</v>
      </c>
      <c r="Y235" s="38">
        <v>-5.7300000000000005E-4</v>
      </c>
      <c r="Z235" s="27" t="s">
        <v>65</v>
      </c>
    </row>
    <row r="236" spans="2:26" x14ac:dyDescent="0.3">
      <c r="B236" s="27" t="s">
        <v>327</v>
      </c>
      <c r="C236" s="27">
        <v>9</v>
      </c>
      <c r="D236" s="27" t="s">
        <v>129</v>
      </c>
      <c r="E236" s="27" t="s">
        <v>106</v>
      </c>
      <c r="F236" s="27" t="s">
        <v>368</v>
      </c>
      <c r="G236" s="27" t="s">
        <v>63</v>
      </c>
      <c r="H236" s="27">
        <v>60</v>
      </c>
      <c r="I236" s="27">
        <v>17</v>
      </c>
      <c r="J236" s="37">
        <v>-3.7290000000000001E-3</v>
      </c>
      <c r="K236" s="27">
        <v>7</v>
      </c>
      <c r="L236" s="38">
        <v>2.0967E-2</v>
      </c>
      <c r="M236" s="27" t="s">
        <v>376</v>
      </c>
      <c r="O236" s="27" t="s">
        <v>327</v>
      </c>
      <c r="P236" s="27">
        <v>9</v>
      </c>
      <c r="Q236" s="27" t="s">
        <v>129</v>
      </c>
      <c r="R236" s="27" t="s">
        <v>378</v>
      </c>
      <c r="S236" s="27" t="s">
        <v>368</v>
      </c>
      <c r="T236" s="27" t="s">
        <v>63</v>
      </c>
      <c r="U236" s="27">
        <v>10</v>
      </c>
      <c r="V236" s="27">
        <v>17</v>
      </c>
      <c r="W236" s="37">
        <v>-3.8779999999999999E-3</v>
      </c>
      <c r="X236" s="27">
        <v>7</v>
      </c>
      <c r="Y236" s="38">
        <v>2.1906999999999999E-2</v>
      </c>
      <c r="Z236" s="27" t="s">
        <v>376</v>
      </c>
    </row>
    <row r="237" spans="2:26" x14ac:dyDescent="0.3">
      <c r="B237" s="27" t="s">
        <v>327</v>
      </c>
      <c r="C237" s="27">
        <v>9</v>
      </c>
      <c r="D237" s="27" t="s">
        <v>129</v>
      </c>
      <c r="E237" s="27" t="s">
        <v>106</v>
      </c>
      <c r="F237" s="27" t="s">
        <v>369</v>
      </c>
      <c r="G237" s="27" t="s">
        <v>64</v>
      </c>
      <c r="H237" s="27">
        <v>60</v>
      </c>
      <c r="I237" s="27">
        <v>20</v>
      </c>
      <c r="J237" s="37">
        <v>-2.6200000000000003E-4</v>
      </c>
      <c r="K237" s="27">
        <v>7</v>
      </c>
      <c r="L237" s="38">
        <v>-2.41E-4</v>
      </c>
      <c r="M237" s="27" t="s">
        <v>65</v>
      </c>
      <c r="O237" s="27" t="s">
        <v>327</v>
      </c>
      <c r="P237" s="27">
        <v>9</v>
      </c>
      <c r="Q237" s="27" t="s">
        <v>129</v>
      </c>
      <c r="R237" s="27" t="s">
        <v>378</v>
      </c>
      <c r="S237" s="27" t="s">
        <v>369</v>
      </c>
      <c r="T237" s="27" t="s">
        <v>64</v>
      </c>
      <c r="U237" s="27">
        <v>10</v>
      </c>
      <c r="V237" s="27">
        <v>20</v>
      </c>
      <c r="W237" s="37">
        <v>-2.8200000000000002E-4</v>
      </c>
      <c r="X237" s="27">
        <v>7</v>
      </c>
      <c r="Y237" s="38">
        <v>-2.6200000000000003E-4</v>
      </c>
      <c r="Z237" s="27" t="s">
        <v>65</v>
      </c>
    </row>
    <row r="238" spans="2:26" x14ac:dyDescent="0.3">
      <c r="B238" s="27" t="s">
        <v>327</v>
      </c>
      <c r="C238" s="27">
        <v>10</v>
      </c>
      <c r="D238" s="27" t="s">
        <v>129</v>
      </c>
      <c r="E238" s="27" t="s">
        <v>106</v>
      </c>
      <c r="F238" s="27" t="s">
        <v>370</v>
      </c>
      <c r="G238" s="27" t="s">
        <v>63</v>
      </c>
      <c r="H238" s="27">
        <v>60</v>
      </c>
      <c r="I238" s="27">
        <v>17</v>
      </c>
      <c r="J238" s="37">
        <v>-3.7910000000000001E-3</v>
      </c>
      <c r="K238" s="27">
        <v>7</v>
      </c>
      <c r="L238" s="38">
        <v>2.0781000000000001E-2</v>
      </c>
      <c r="M238" s="27" t="s">
        <v>376</v>
      </c>
      <c r="O238" s="27" t="s">
        <v>327</v>
      </c>
      <c r="P238" s="27">
        <v>10</v>
      </c>
      <c r="Q238" s="27" t="s">
        <v>129</v>
      </c>
      <c r="R238" s="27" t="s">
        <v>378</v>
      </c>
      <c r="S238" s="27" t="s">
        <v>370</v>
      </c>
      <c r="T238" s="27" t="s">
        <v>63</v>
      </c>
      <c r="U238" s="27">
        <v>10</v>
      </c>
      <c r="V238" s="27">
        <v>17</v>
      </c>
      <c r="W238" s="37">
        <v>-3.9399999999999999E-3</v>
      </c>
      <c r="X238" s="27">
        <v>7</v>
      </c>
      <c r="Y238" s="38">
        <v>2.1727E-2</v>
      </c>
      <c r="Z238" s="27" t="s">
        <v>376</v>
      </c>
    </row>
    <row r="239" spans="2:26" x14ac:dyDescent="0.3">
      <c r="B239" s="27" t="s">
        <v>327</v>
      </c>
      <c r="C239" s="27">
        <v>10</v>
      </c>
      <c r="D239" s="27" t="s">
        <v>129</v>
      </c>
      <c r="E239" s="27" t="s">
        <v>106</v>
      </c>
      <c r="F239" s="27" t="s">
        <v>371</v>
      </c>
      <c r="G239" s="27" t="s">
        <v>64</v>
      </c>
      <c r="H239" s="27">
        <v>60</v>
      </c>
      <c r="I239" s="27">
        <v>20</v>
      </c>
      <c r="J239" s="37">
        <v>-2.5700000000000001E-4</v>
      </c>
      <c r="K239" s="27">
        <v>7</v>
      </c>
      <c r="L239" s="38">
        <v>-2.3599999999999999E-4</v>
      </c>
      <c r="M239" s="27" t="s">
        <v>65</v>
      </c>
      <c r="O239" s="27" t="s">
        <v>327</v>
      </c>
      <c r="P239" s="27">
        <v>10</v>
      </c>
      <c r="Q239" s="27" t="s">
        <v>129</v>
      </c>
      <c r="R239" s="27" t="s">
        <v>378</v>
      </c>
      <c r="S239" s="27" t="s">
        <v>371</v>
      </c>
      <c r="T239" s="27" t="s">
        <v>64</v>
      </c>
      <c r="U239" s="27">
        <v>10</v>
      </c>
      <c r="V239" s="27">
        <v>20</v>
      </c>
      <c r="W239" s="37">
        <v>-2.7999999999999998E-4</v>
      </c>
      <c r="X239" s="27">
        <v>7</v>
      </c>
      <c r="Y239" s="38">
        <v>-2.5999999999999998E-4</v>
      </c>
      <c r="Z239" s="27" t="s">
        <v>65</v>
      </c>
    </row>
    <row r="240" spans="2:26" x14ac:dyDescent="0.3">
      <c r="B240" s="27" t="s">
        <v>327</v>
      </c>
      <c r="C240" s="27">
        <v>14</v>
      </c>
      <c r="D240" s="27" t="s">
        <v>128</v>
      </c>
      <c r="E240" s="27" t="s">
        <v>106</v>
      </c>
      <c r="F240" s="27" t="s">
        <v>372</v>
      </c>
      <c r="G240" s="27" t="s">
        <v>63</v>
      </c>
      <c r="H240" s="27">
        <v>60</v>
      </c>
      <c r="I240" s="27">
        <v>17</v>
      </c>
      <c r="J240" s="37">
        <v>-2.2330000000000002E-3</v>
      </c>
      <c r="K240" s="27">
        <v>4</v>
      </c>
      <c r="L240" s="38">
        <v>7.293E-3</v>
      </c>
      <c r="M240" s="27" t="s">
        <v>65</v>
      </c>
      <c r="O240" s="27" t="s">
        <v>327</v>
      </c>
      <c r="P240" s="27">
        <v>14</v>
      </c>
      <c r="Q240" s="27" t="s">
        <v>128</v>
      </c>
      <c r="R240" s="27" t="s">
        <v>378</v>
      </c>
      <c r="S240" s="27" t="s">
        <v>372</v>
      </c>
      <c r="T240" s="27" t="s">
        <v>63</v>
      </c>
      <c r="U240" s="27">
        <v>10</v>
      </c>
      <c r="V240" s="27">
        <v>17</v>
      </c>
      <c r="W240" s="37">
        <v>-2.3219999999999998E-3</v>
      </c>
      <c r="X240" s="27">
        <v>4</v>
      </c>
      <c r="Y240" s="38">
        <v>7.685E-3</v>
      </c>
      <c r="Z240" s="27" t="s">
        <v>376</v>
      </c>
    </row>
    <row r="241" spans="2:26" x14ac:dyDescent="0.3">
      <c r="B241" s="27" t="s">
        <v>327</v>
      </c>
      <c r="C241" s="27">
        <v>14</v>
      </c>
      <c r="D241" s="27" t="s">
        <v>128</v>
      </c>
      <c r="E241" s="27" t="s">
        <v>106</v>
      </c>
      <c r="F241" s="27" t="s">
        <v>373</v>
      </c>
      <c r="G241" s="27" t="s">
        <v>64</v>
      </c>
      <c r="H241" s="27">
        <v>60</v>
      </c>
      <c r="I241" s="27">
        <v>20</v>
      </c>
      <c r="J241" s="37">
        <v>-5.7700000000000004E-4</v>
      </c>
      <c r="K241" s="27">
        <v>4</v>
      </c>
      <c r="L241" s="38">
        <v>-5.0799999999999999E-4</v>
      </c>
      <c r="M241" s="27" t="s">
        <v>65</v>
      </c>
      <c r="O241" s="27" t="s">
        <v>327</v>
      </c>
      <c r="P241" s="27">
        <v>14</v>
      </c>
      <c r="Q241" s="27" t="s">
        <v>128</v>
      </c>
      <c r="R241" s="27" t="s">
        <v>378</v>
      </c>
      <c r="S241" s="27" t="s">
        <v>373</v>
      </c>
      <c r="T241" s="27" t="s">
        <v>64</v>
      </c>
      <c r="U241" s="27">
        <v>10</v>
      </c>
      <c r="V241" s="27">
        <v>20</v>
      </c>
      <c r="W241" s="37">
        <v>-6.1799999999999995E-4</v>
      </c>
      <c r="X241" s="27">
        <v>4</v>
      </c>
      <c r="Y241" s="38">
        <v>-5.4000000000000001E-4</v>
      </c>
      <c r="Z241" s="27" t="s">
        <v>65</v>
      </c>
    </row>
    <row r="242" spans="2:26" x14ac:dyDescent="0.3">
      <c r="B242" s="27" t="s">
        <v>327</v>
      </c>
      <c r="C242" s="27">
        <v>2</v>
      </c>
      <c r="D242" s="27" t="s">
        <v>127</v>
      </c>
      <c r="E242" s="27" t="s">
        <v>106</v>
      </c>
      <c r="F242" s="27" t="s">
        <v>374</v>
      </c>
      <c r="G242" s="27" t="s">
        <v>63</v>
      </c>
      <c r="H242" s="27">
        <v>60</v>
      </c>
      <c r="I242" s="27">
        <v>11</v>
      </c>
      <c r="J242" s="37">
        <v>-1.1722E-2</v>
      </c>
      <c r="K242" s="27">
        <v>3</v>
      </c>
      <c r="L242" s="38">
        <v>-9.7470000000000005E-3</v>
      </c>
      <c r="M242" s="27" t="s">
        <v>377</v>
      </c>
      <c r="O242" s="27" t="s">
        <v>327</v>
      </c>
      <c r="P242" s="27">
        <v>2</v>
      </c>
      <c r="Q242" s="27" t="s">
        <v>127</v>
      </c>
      <c r="R242" s="27" t="s">
        <v>378</v>
      </c>
      <c r="S242" s="27" t="s">
        <v>374</v>
      </c>
      <c r="T242" s="27" t="s">
        <v>63</v>
      </c>
      <c r="U242" s="27">
        <v>10</v>
      </c>
      <c r="V242" s="27">
        <v>11</v>
      </c>
      <c r="W242" s="37">
        <v>-1.2433E-2</v>
      </c>
      <c r="X242" s="27">
        <v>3</v>
      </c>
      <c r="Y242" s="38">
        <v>-1.034E-2</v>
      </c>
      <c r="Z242" s="27" t="s">
        <v>377</v>
      </c>
    </row>
    <row r="243" spans="2:26" x14ac:dyDescent="0.3">
      <c r="B243" s="27" t="s">
        <v>327</v>
      </c>
      <c r="C243" s="27">
        <v>2</v>
      </c>
      <c r="D243" s="27" t="s">
        <v>127</v>
      </c>
      <c r="E243" s="27" t="s">
        <v>106</v>
      </c>
      <c r="F243" s="27" t="s">
        <v>375</v>
      </c>
      <c r="G243" s="27" t="s">
        <v>64</v>
      </c>
      <c r="H243" s="27">
        <v>60</v>
      </c>
      <c r="I243" s="27">
        <v>14</v>
      </c>
      <c r="J243" s="37">
        <v>-9.0399999999999996E-4</v>
      </c>
      <c r="K243" s="27">
        <v>4</v>
      </c>
      <c r="L243" s="38">
        <v>-7.9799999999999999E-4</v>
      </c>
      <c r="M243" s="27" t="s">
        <v>65</v>
      </c>
      <c r="O243" s="27" t="s">
        <v>327</v>
      </c>
      <c r="P243" s="27">
        <v>2</v>
      </c>
      <c r="Q243" s="27" t="s">
        <v>127</v>
      </c>
      <c r="R243" s="27" t="s">
        <v>378</v>
      </c>
      <c r="S243" s="27" t="s">
        <v>375</v>
      </c>
      <c r="T243" s="27" t="s">
        <v>64</v>
      </c>
      <c r="U243" s="27">
        <v>10</v>
      </c>
      <c r="V243" s="27">
        <v>14</v>
      </c>
      <c r="W243" s="37">
        <v>-9.4899999999999997E-4</v>
      </c>
      <c r="X243" s="27">
        <v>4</v>
      </c>
      <c r="Y243" s="38">
        <v>-8.3500000000000002E-4</v>
      </c>
      <c r="Z243" s="27" t="s">
        <v>65</v>
      </c>
    </row>
    <row r="244" spans="2:26" x14ac:dyDescent="0.3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3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3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3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3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3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3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3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3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3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3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3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3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3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3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3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3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3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3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3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3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3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3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3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3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3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3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3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3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3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3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3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3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3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3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3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3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3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3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3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3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3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3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3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3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3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3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3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3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3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3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3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3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3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3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3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3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3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3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3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3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3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3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3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3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3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3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3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3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3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3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3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3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3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3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3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3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3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3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3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3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3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3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3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3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3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3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3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3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3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3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3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3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3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3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3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3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3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3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3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3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3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3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3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3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3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3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3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3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3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3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3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3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3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3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3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3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3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3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3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3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3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3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3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3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3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3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3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3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3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3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3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3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3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3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3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3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3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3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3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3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3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3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3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3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3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3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3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3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3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3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3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3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3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3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3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3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3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3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3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3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3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3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3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3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3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3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3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3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3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3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3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3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3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3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3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3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3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3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3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3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3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3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3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3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3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3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3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3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3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3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3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3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3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3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3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3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3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3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3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3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3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3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3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3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3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3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3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3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3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3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3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3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3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3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3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3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3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3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3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3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3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3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3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3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3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3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3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3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3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3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3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3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3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3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3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3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3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3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3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3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3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3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3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3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3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3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3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3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3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3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3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3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3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3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3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3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3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3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3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3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3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3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3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3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3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3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3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3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3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3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3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3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3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3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3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3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3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3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3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3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3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3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3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3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3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3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3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3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3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3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3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3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3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3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3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3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3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3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3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3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3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3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3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3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3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3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3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3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3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3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3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3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3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3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3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3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3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3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3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3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3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3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3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3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3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3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3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3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3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3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3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3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3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3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3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3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3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3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3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3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3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3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3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3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3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3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3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3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3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3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3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3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3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3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3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3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3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3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3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3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3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3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3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3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3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3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3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3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3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3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3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3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3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3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3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3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3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3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3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3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3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3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3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3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3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3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3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3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3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3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3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3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3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3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3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3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3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3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3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3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3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3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3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3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3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3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3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3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3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3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3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3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3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3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3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3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3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3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3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3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3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3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3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3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3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3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3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3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3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3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3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3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3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3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3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3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3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3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3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3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3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3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3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3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3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3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3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3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3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3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3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3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3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3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3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3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3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3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3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3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3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3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3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3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3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3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3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3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3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3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3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3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3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3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3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3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3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3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3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3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3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3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3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3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3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3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3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3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3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3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3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3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3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3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3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3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3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3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3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3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3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3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3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3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3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3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3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3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3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3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3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3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3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3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3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3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3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3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3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3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3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3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3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3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3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3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3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3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3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3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3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3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3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3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3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3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3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3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3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3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3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3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3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3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3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3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3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3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3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3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3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3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3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3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3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3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3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3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3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3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3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3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3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3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3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3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3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3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3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3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3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3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3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3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3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3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3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3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3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3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3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3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3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3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3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3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3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3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3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3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3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3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3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3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3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3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3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3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3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3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3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3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3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3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3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3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3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3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3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3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3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3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3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3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3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3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3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3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3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3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3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3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3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3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3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3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3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3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3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3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3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3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3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3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3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3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3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3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3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3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3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3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3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3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3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3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3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3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3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3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3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3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3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3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3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3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3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3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3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3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3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3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3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3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3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3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3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3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3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3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3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3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3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3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3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3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3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3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3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3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3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3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3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3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3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3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3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3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3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3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3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3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3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3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3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3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3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3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3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3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3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3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3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3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3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3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3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3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3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3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3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3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3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3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3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3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M2:M3"/>
    <mergeCell ref="I2:J2"/>
    <mergeCell ref="K2:L2"/>
    <mergeCell ref="B2:B3"/>
    <mergeCell ref="H2:H3"/>
    <mergeCell ref="C2:C3"/>
    <mergeCell ref="D2:D3"/>
    <mergeCell ref="E2:E3"/>
    <mergeCell ref="F2:F3"/>
    <mergeCell ref="G2:G3"/>
  </mergeCells>
  <conditionalFormatting sqref="M4:M1048576">
    <cfRule type="cellIs" dxfId="23" priority="5" operator="equal">
      <formula>"GB"</formula>
    </cfRule>
    <cfRule type="cellIs" dxfId="22" priority="6" operator="equal">
      <formula>"IH"</formula>
    </cfRule>
    <cfRule type="cellIs" dxfId="21" priority="7" operator="equal">
      <formula>"BH"</formula>
    </cfRule>
    <cfRule type="cellIs" dxfId="20" priority="8" operator="equal">
      <formula>"SH"</formula>
    </cfRule>
  </conditionalFormatting>
  <conditionalFormatting sqref="Z4:Z1048576">
    <cfRule type="cellIs" dxfId="19" priority="1" operator="equal">
      <formula>"GB"</formula>
    </cfRule>
    <cfRule type="cellIs" dxfId="18" priority="2" operator="equal">
      <formula>"IH"</formula>
    </cfRule>
    <cfRule type="cellIs" dxfId="17" priority="3" operator="equal">
      <formula>"BH"</formula>
    </cfRule>
    <cfRule type="cellIs" dxfId="16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21F3-207C-4CE8-9073-F5C5649F4F1F}">
  <sheetPr codeName="Sayfa15"/>
  <dimension ref="B1:Z960"/>
  <sheetViews>
    <sheetView topLeftCell="D1" zoomScale="80" zoomScaleNormal="80" workbookViewId="0">
      <selection activeCell="Z12" sqref="Z12"/>
    </sheetView>
  </sheetViews>
  <sheetFormatPr defaultRowHeight="13.8" x14ac:dyDescent="0.3"/>
  <cols>
    <col min="1" max="1" width="3.77734375" style="11" customWidth="1"/>
    <col min="2" max="2" width="9.77734375" style="40" customWidth="1"/>
    <col min="3" max="3" width="6.77734375" style="40" customWidth="1"/>
    <col min="4" max="4" width="9.77734375" style="40" customWidth="1"/>
    <col min="5" max="5" width="13.77734375" style="40" customWidth="1"/>
    <col min="6" max="8" width="9.77734375" style="40" customWidth="1"/>
    <col min="9" max="9" width="6.77734375" style="40" customWidth="1"/>
    <col min="10" max="10" width="13.77734375" style="40" customWidth="1"/>
    <col min="11" max="11" width="6.77734375" style="40" customWidth="1"/>
    <col min="12" max="12" width="13.77734375" style="40" customWidth="1"/>
    <col min="13" max="13" width="9.77734375" style="40" customWidth="1"/>
    <col min="14" max="14" width="6.77734375" style="11" customWidth="1"/>
    <col min="15" max="15" width="9.77734375" style="40" customWidth="1"/>
    <col min="16" max="16" width="6.77734375" style="40" customWidth="1"/>
    <col min="17" max="17" width="9.77734375" style="40" customWidth="1"/>
    <col min="18" max="18" width="20.6640625" style="40" bestFit="1" customWidth="1"/>
    <col min="19" max="21" width="9.77734375" style="40" customWidth="1"/>
    <col min="22" max="22" width="6.77734375" style="40" customWidth="1"/>
    <col min="23" max="23" width="13.77734375" style="40" customWidth="1"/>
    <col min="24" max="24" width="6.77734375" style="40" customWidth="1"/>
    <col min="25" max="25" width="13.77734375" style="40" customWidth="1"/>
    <col min="26" max="26" width="9.77734375" style="40" customWidth="1"/>
    <col min="27" max="16384" width="8.88671875" style="11"/>
  </cols>
  <sheetData>
    <row r="1" spans="2:26" ht="14.4" customHeight="1" x14ac:dyDescent="0.3">
      <c r="B1" s="55" t="s">
        <v>89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O1" s="55" t="s">
        <v>103</v>
      </c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</row>
    <row r="2" spans="2:26" ht="14.4" customHeight="1" x14ac:dyDescent="0.3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55" t="s">
        <v>42</v>
      </c>
      <c r="J2" s="55"/>
      <c r="K2" s="55" t="s">
        <v>43</v>
      </c>
      <c r="L2" s="55"/>
      <c r="M2" s="55" t="s">
        <v>47</v>
      </c>
      <c r="O2" s="55" t="s">
        <v>37</v>
      </c>
      <c r="P2" s="55" t="s">
        <v>39</v>
      </c>
      <c r="Q2" s="55" t="s">
        <v>38</v>
      </c>
      <c r="R2" s="55" t="s">
        <v>60</v>
      </c>
      <c r="S2" s="55" t="s">
        <v>46</v>
      </c>
      <c r="T2" s="55" t="s">
        <v>45</v>
      </c>
      <c r="U2" s="55" t="s">
        <v>61</v>
      </c>
      <c r="V2" s="55" t="s">
        <v>42</v>
      </c>
      <c r="W2" s="55"/>
      <c r="X2" s="55" t="s">
        <v>43</v>
      </c>
      <c r="Y2" s="55"/>
      <c r="Z2" s="55" t="s">
        <v>47</v>
      </c>
    </row>
    <row r="3" spans="2:26" ht="26.4" customHeight="1" x14ac:dyDescent="0.3">
      <c r="B3" s="55"/>
      <c r="C3" s="55"/>
      <c r="D3" s="55"/>
      <c r="E3" s="55"/>
      <c r="F3" s="55"/>
      <c r="G3" s="55"/>
      <c r="H3" s="55"/>
      <c r="I3" s="22" t="s">
        <v>40</v>
      </c>
      <c r="J3" s="22" t="s">
        <v>952</v>
      </c>
      <c r="K3" s="22" t="s">
        <v>40</v>
      </c>
      <c r="L3" s="22" t="s">
        <v>953</v>
      </c>
      <c r="M3" s="55"/>
      <c r="O3" s="55"/>
      <c r="P3" s="55"/>
      <c r="Q3" s="55"/>
      <c r="R3" s="55"/>
      <c r="S3" s="55"/>
      <c r="T3" s="55"/>
      <c r="U3" s="55"/>
      <c r="V3" s="22" t="s">
        <v>40</v>
      </c>
      <c r="W3" s="22" t="s">
        <v>952</v>
      </c>
      <c r="X3" s="22" t="s">
        <v>40</v>
      </c>
      <c r="Y3" s="22" t="s">
        <v>953</v>
      </c>
      <c r="Z3" s="55"/>
    </row>
    <row r="4" spans="2:26" x14ac:dyDescent="0.3">
      <c r="B4" s="27" t="s">
        <v>131</v>
      </c>
      <c r="C4" s="27">
        <v>189</v>
      </c>
      <c r="D4" s="27" t="s">
        <v>127</v>
      </c>
      <c r="E4" s="27" t="s">
        <v>107</v>
      </c>
      <c r="F4" s="27" t="s">
        <v>132</v>
      </c>
      <c r="G4" s="27" t="s">
        <v>63</v>
      </c>
      <c r="H4" s="27">
        <v>60</v>
      </c>
      <c r="I4" s="27">
        <v>14</v>
      </c>
      <c r="J4" s="37">
        <v>-1.3300000000000001E-4</v>
      </c>
      <c r="K4" s="27">
        <v>4</v>
      </c>
      <c r="L4" s="38">
        <v>-1.11E-4</v>
      </c>
      <c r="M4" s="27" t="s">
        <v>65</v>
      </c>
      <c r="O4" s="27" t="s">
        <v>131</v>
      </c>
      <c r="P4" s="27">
        <v>189</v>
      </c>
      <c r="Q4" s="27" t="s">
        <v>127</v>
      </c>
      <c r="R4" s="27" t="s">
        <v>379</v>
      </c>
      <c r="S4" s="27" t="s">
        <v>132</v>
      </c>
      <c r="T4" s="27" t="s">
        <v>63</v>
      </c>
      <c r="U4" s="27">
        <v>10</v>
      </c>
      <c r="V4" s="27">
        <v>14</v>
      </c>
      <c r="W4" s="37">
        <v>-1.47E-4</v>
      </c>
      <c r="X4" s="27">
        <v>4</v>
      </c>
      <c r="Y4" s="38">
        <v>-1.22E-4</v>
      </c>
      <c r="Z4" s="27" t="s">
        <v>65</v>
      </c>
    </row>
    <row r="5" spans="2:26" x14ac:dyDescent="0.3">
      <c r="B5" s="27" t="s">
        <v>131</v>
      </c>
      <c r="C5" s="27">
        <v>189</v>
      </c>
      <c r="D5" s="27" t="s">
        <v>127</v>
      </c>
      <c r="E5" s="27" t="s">
        <v>107</v>
      </c>
      <c r="F5" s="27" t="s">
        <v>133</v>
      </c>
      <c r="G5" s="27" t="s">
        <v>64</v>
      </c>
      <c r="H5" s="27">
        <v>60</v>
      </c>
      <c r="I5" s="27">
        <v>9</v>
      </c>
      <c r="J5" s="37">
        <v>-3.1300000000000002E-4</v>
      </c>
      <c r="K5" s="27">
        <v>1</v>
      </c>
      <c r="L5" s="38">
        <v>2.8299999999999999E-4</v>
      </c>
      <c r="M5" s="27" t="s">
        <v>65</v>
      </c>
      <c r="O5" s="27" t="s">
        <v>131</v>
      </c>
      <c r="P5" s="27">
        <v>189</v>
      </c>
      <c r="Q5" s="27" t="s">
        <v>127</v>
      </c>
      <c r="R5" s="27" t="s">
        <v>379</v>
      </c>
      <c r="S5" s="27" t="s">
        <v>133</v>
      </c>
      <c r="T5" s="27" t="s">
        <v>64</v>
      </c>
      <c r="U5" s="27">
        <v>10</v>
      </c>
      <c r="V5" s="27">
        <v>9</v>
      </c>
      <c r="W5" s="37">
        <v>-2.9300000000000002E-4</v>
      </c>
      <c r="X5" s="27">
        <v>1</v>
      </c>
      <c r="Y5" s="38">
        <v>2.5500000000000002E-4</v>
      </c>
      <c r="Z5" s="27" t="s">
        <v>65</v>
      </c>
    </row>
    <row r="6" spans="2:26" x14ac:dyDescent="0.3">
      <c r="B6" s="27" t="s">
        <v>131</v>
      </c>
      <c r="C6" s="27">
        <v>201</v>
      </c>
      <c r="D6" s="27" t="s">
        <v>128</v>
      </c>
      <c r="E6" s="27" t="s">
        <v>107</v>
      </c>
      <c r="F6" s="27" t="s">
        <v>134</v>
      </c>
      <c r="G6" s="27" t="s">
        <v>63</v>
      </c>
      <c r="H6" s="27">
        <v>60</v>
      </c>
      <c r="I6" s="27">
        <v>15</v>
      </c>
      <c r="J6" s="37">
        <v>-3.8000000000000002E-4</v>
      </c>
      <c r="K6" s="27">
        <v>1</v>
      </c>
      <c r="L6" s="38">
        <v>5.7499999999999999E-4</v>
      </c>
      <c r="M6" s="27" t="s">
        <v>65</v>
      </c>
      <c r="O6" s="27" t="s">
        <v>131</v>
      </c>
      <c r="P6" s="27">
        <v>201</v>
      </c>
      <c r="Q6" s="27" t="s">
        <v>128</v>
      </c>
      <c r="R6" s="27" t="s">
        <v>379</v>
      </c>
      <c r="S6" s="27" t="s">
        <v>134</v>
      </c>
      <c r="T6" s="27" t="s">
        <v>63</v>
      </c>
      <c r="U6" s="27">
        <v>10</v>
      </c>
      <c r="V6" s="27">
        <v>15</v>
      </c>
      <c r="W6" s="37">
        <v>-3.8699999999999997E-4</v>
      </c>
      <c r="X6" s="27">
        <v>1</v>
      </c>
      <c r="Y6" s="38">
        <v>5.8600000000000004E-4</v>
      </c>
      <c r="Z6" s="27" t="s">
        <v>65</v>
      </c>
    </row>
    <row r="7" spans="2:26" x14ac:dyDescent="0.3">
      <c r="B7" s="27" t="s">
        <v>131</v>
      </c>
      <c r="C7" s="27">
        <v>201</v>
      </c>
      <c r="D7" s="27" t="s">
        <v>128</v>
      </c>
      <c r="E7" s="27" t="s">
        <v>107</v>
      </c>
      <c r="F7" s="27" t="s">
        <v>135</v>
      </c>
      <c r="G7" s="27" t="s">
        <v>64</v>
      </c>
      <c r="H7" s="27">
        <v>60</v>
      </c>
      <c r="I7" s="27">
        <v>20</v>
      </c>
      <c r="J7" s="37">
        <v>-1.01E-4</v>
      </c>
      <c r="K7" s="27">
        <v>4</v>
      </c>
      <c r="L7" s="38">
        <v>-1.01E-4</v>
      </c>
      <c r="M7" s="27" t="s">
        <v>65</v>
      </c>
      <c r="O7" s="27" t="s">
        <v>131</v>
      </c>
      <c r="P7" s="27">
        <v>201</v>
      </c>
      <c r="Q7" s="27" t="s">
        <v>128</v>
      </c>
      <c r="R7" s="27" t="s">
        <v>379</v>
      </c>
      <c r="S7" s="27" t="s">
        <v>135</v>
      </c>
      <c r="T7" s="27" t="s">
        <v>64</v>
      </c>
      <c r="U7" s="27">
        <v>10</v>
      </c>
      <c r="V7" s="27">
        <v>20</v>
      </c>
      <c r="W7" s="37">
        <v>-9.7E-5</v>
      </c>
      <c r="X7" s="27">
        <v>4</v>
      </c>
      <c r="Y7" s="38">
        <v>-9.7E-5</v>
      </c>
      <c r="Z7" s="27" t="s">
        <v>65</v>
      </c>
    </row>
    <row r="8" spans="2:26" x14ac:dyDescent="0.3">
      <c r="B8" s="27" t="s">
        <v>131</v>
      </c>
      <c r="C8" s="27">
        <v>197</v>
      </c>
      <c r="D8" s="27" t="s">
        <v>129</v>
      </c>
      <c r="E8" s="27" t="s">
        <v>107</v>
      </c>
      <c r="F8" s="27" t="s">
        <v>136</v>
      </c>
      <c r="G8" s="27" t="s">
        <v>63</v>
      </c>
      <c r="H8" s="27">
        <v>60</v>
      </c>
      <c r="I8" s="27">
        <v>20</v>
      </c>
      <c r="J8" s="37">
        <v>-8.7000000000000001E-5</v>
      </c>
      <c r="K8" s="27">
        <v>7</v>
      </c>
      <c r="L8" s="38">
        <v>-7.3999999999999996E-5</v>
      </c>
      <c r="M8" s="27" t="s">
        <v>65</v>
      </c>
      <c r="O8" s="27" t="s">
        <v>131</v>
      </c>
      <c r="P8" s="27">
        <v>197</v>
      </c>
      <c r="Q8" s="27" t="s">
        <v>129</v>
      </c>
      <c r="R8" s="27" t="s">
        <v>379</v>
      </c>
      <c r="S8" s="27" t="s">
        <v>136</v>
      </c>
      <c r="T8" s="27" t="s">
        <v>63</v>
      </c>
      <c r="U8" s="27">
        <v>10</v>
      </c>
      <c r="V8" s="27">
        <v>20</v>
      </c>
      <c r="W8" s="37">
        <v>-9.5000000000000005E-5</v>
      </c>
      <c r="X8" s="27">
        <v>7</v>
      </c>
      <c r="Y8" s="38">
        <v>-8.0000000000000007E-5</v>
      </c>
      <c r="Z8" s="27" t="s">
        <v>65</v>
      </c>
    </row>
    <row r="9" spans="2:26" x14ac:dyDescent="0.3">
      <c r="B9" s="27" t="s">
        <v>131</v>
      </c>
      <c r="C9" s="27">
        <v>197</v>
      </c>
      <c r="D9" s="27" t="s">
        <v>129</v>
      </c>
      <c r="E9" s="27" t="s">
        <v>107</v>
      </c>
      <c r="F9" s="27" t="s">
        <v>137</v>
      </c>
      <c r="G9" s="27" t="s">
        <v>64</v>
      </c>
      <c r="H9" s="27">
        <v>60</v>
      </c>
      <c r="I9" s="27">
        <v>15</v>
      </c>
      <c r="J9" s="37">
        <v>-1.13E-4</v>
      </c>
      <c r="K9" s="27">
        <v>12</v>
      </c>
      <c r="L9" s="38">
        <v>-9.5000000000000005E-5</v>
      </c>
      <c r="M9" s="27" t="s">
        <v>65</v>
      </c>
      <c r="O9" s="27" t="s">
        <v>131</v>
      </c>
      <c r="P9" s="27">
        <v>197</v>
      </c>
      <c r="Q9" s="27" t="s">
        <v>129</v>
      </c>
      <c r="R9" s="27" t="s">
        <v>379</v>
      </c>
      <c r="S9" s="27" t="s">
        <v>137</v>
      </c>
      <c r="T9" s="27" t="s">
        <v>64</v>
      </c>
      <c r="U9" s="27">
        <v>10</v>
      </c>
      <c r="V9" s="27">
        <v>15</v>
      </c>
      <c r="W9" s="37">
        <v>-1.07E-4</v>
      </c>
      <c r="X9" s="27">
        <v>12</v>
      </c>
      <c r="Y9" s="38">
        <v>-9.0000000000000006E-5</v>
      </c>
      <c r="Z9" s="27" t="s">
        <v>65</v>
      </c>
    </row>
    <row r="10" spans="2:26" x14ac:dyDescent="0.3">
      <c r="B10" s="27" t="s">
        <v>131</v>
      </c>
      <c r="C10" s="27">
        <v>198</v>
      </c>
      <c r="D10" s="27" t="s">
        <v>129</v>
      </c>
      <c r="E10" s="27" t="s">
        <v>107</v>
      </c>
      <c r="F10" s="27" t="s">
        <v>138</v>
      </c>
      <c r="G10" s="27" t="s">
        <v>63</v>
      </c>
      <c r="H10" s="27">
        <v>60</v>
      </c>
      <c r="I10" s="27">
        <v>15</v>
      </c>
      <c r="J10" s="37">
        <v>-8.6000000000000003E-5</v>
      </c>
      <c r="K10" s="27">
        <v>12</v>
      </c>
      <c r="L10" s="38">
        <v>-7.2999999999999999E-5</v>
      </c>
      <c r="M10" s="27" t="s">
        <v>65</v>
      </c>
      <c r="O10" s="27" t="s">
        <v>131</v>
      </c>
      <c r="P10" s="27">
        <v>198</v>
      </c>
      <c r="Q10" s="27" t="s">
        <v>129</v>
      </c>
      <c r="R10" s="27" t="s">
        <v>379</v>
      </c>
      <c r="S10" s="27" t="s">
        <v>138</v>
      </c>
      <c r="T10" s="27" t="s">
        <v>63</v>
      </c>
      <c r="U10" s="27">
        <v>10</v>
      </c>
      <c r="V10" s="27">
        <v>15</v>
      </c>
      <c r="W10" s="37">
        <v>-9.5000000000000005E-5</v>
      </c>
      <c r="X10" s="27">
        <v>12</v>
      </c>
      <c r="Y10" s="38">
        <v>-8.0000000000000007E-5</v>
      </c>
      <c r="Z10" s="27" t="s">
        <v>65</v>
      </c>
    </row>
    <row r="11" spans="2:26" x14ac:dyDescent="0.3">
      <c r="B11" s="27" t="s">
        <v>131</v>
      </c>
      <c r="C11" s="27">
        <v>198</v>
      </c>
      <c r="D11" s="27" t="s">
        <v>129</v>
      </c>
      <c r="E11" s="27" t="s">
        <v>107</v>
      </c>
      <c r="F11" s="27" t="s">
        <v>139</v>
      </c>
      <c r="G11" s="27" t="s">
        <v>64</v>
      </c>
      <c r="H11" s="27">
        <v>60</v>
      </c>
      <c r="I11" s="27">
        <v>20</v>
      </c>
      <c r="J11" s="37">
        <v>-1.13E-4</v>
      </c>
      <c r="K11" s="27">
        <v>7</v>
      </c>
      <c r="L11" s="38">
        <v>-9.3999999999999994E-5</v>
      </c>
      <c r="M11" s="27" t="s">
        <v>65</v>
      </c>
      <c r="O11" s="27" t="s">
        <v>131</v>
      </c>
      <c r="P11" s="27">
        <v>198</v>
      </c>
      <c r="Q11" s="27" t="s">
        <v>129</v>
      </c>
      <c r="R11" s="27" t="s">
        <v>379</v>
      </c>
      <c r="S11" s="27" t="s">
        <v>139</v>
      </c>
      <c r="T11" s="27" t="s">
        <v>64</v>
      </c>
      <c r="U11" s="27">
        <v>10</v>
      </c>
      <c r="V11" s="27">
        <v>20</v>
      </c>
      <c r="W11" s="37">
        <v>-1.06E-4</v>
      </c>
      <c r="X11" s="27">
        <v>7</v>
      </c>
      <c r="Y11" s="38">
        <v>-8.8999999999999995E-5</v>
      </c>
      <c r="Z11" s="27" t="s">
        <v>65</v>
      </c>
    </row>
    <row r="12" spans="2:26" x14ac:dyDescent="0.3">
      <c r="B12" s="27" t="s">
        <v>131</v>
      </c>
      <c r="C12" s="27">
        <v>202</v>
      </c>
      <c r="D12" s="27" t="s">
        <v>128</v>
      </c>
      <c r="E12" s="27" t="s">
        <v>107</v>
      </c>
      <c r="F12" s="27" t="s">
        <v>140</v>
      </c>
      <c r="G12" s="27" t="s">
        <v>63</v>
      </c>
      <c r="H12" s="27">
        <v>60</v>
      </c>
      <c r="I12" s="27">
        <v>20</v>
      </c>
      <c r="J12" s="37">
        <v>-3.9199999999999999E-4</v>
      </c>
      <c r="K12" s="27">
        <v>3</v>
      </c>
      <c r="L12" s="38">
        <v>5.9599999999999996E-4</v>
      </c>
      <c r="M12" s="27" t="s">
        <v>65</v>
      </c>
      <c r="O12" s="27" t="s">
        <v>131</v>
      </c>
      <c r="P12" s="27">
        <v>202</v>
      </c>
      <c r="Q12" s="27" t="s">
        <v>128</v>
      </c>
      <c r="R12" s="27" t="s">
        <v>379</v>
      </c>
      <c r="S12" s="27" t="s">
        <v>140</v>
      </c>
      <c r="T12" s="27" t="s">
        <v>63</v>
      </c>
      <c r="U12" s="27">
        <v>10</v>
      </c>
      <c r="V12" s="27">
        <v>20</v>
      </c>
      <c r="W12" s="37">
        <v>-3.9899999999999999E-4</v>
      </c>
      <c r="X12" s="27">
        <v>3</v>
      </c>
      <c r="Y12" s="38">
        <v>6.0700000000000001E-4</v>
      </c>
      <c r="Z12" s="27" t="s">
        <v>65</v>
      </c>
    </row>
    <row r="13" spans="2:26" x14ac:dyDescent="0.3">
      <c r="B13" s="27" t="s">
        <v>131</v>
      </c>
      <c r="C13" s="27">
        <v>202</v>
      </c>
      <c r="D13" s="27" t="s">
        <v>128</v>
      </c>
      <c r="E13" s="27" t="s">
        <v>107</v>
      </c>
      <c r="F13" s="27" t="s">
        <v>141</v>
      </c>
      <c r="G13" s="27" t="s">
        <v>64</v>
      </c>
      <c r="H13" s="27">
        <v>60</v>
      </c>
      <c r="I13" s="27">
        <v>15</v>
      </c>
      <c r="J13" s="37">
        <v>-1.02E-4</v>
      </c>
      <c r="K13" s="27">
        <v>4</v>
      </c>
      <c r="L13" s="38">
        <v>-1.02E-4</v>
      </c>
      <c r="M13" s="27" t="s">
        <v>65</v>
      </c>
      <c r="O13" s="27" t="s">
        <v>131</v>
      </c>
      <c r="P13" s="27">
        <v>202</v>
      </c>
      <c r="Q13" s="27" t="s">
        <v>128</v>
      </c>
      <c r="R13" s="27" t="s">
        <v>379</v>
      </c>
      <c r="S13" s="27" t="s">
        <v>141</v>
      </c>
      <c r="T13" s="27" t="s">
        <v>64</v>
      </c>
      <c r="U13" s="27">
        <v>10</v>
      </c>
      <c r="V13" s="27">
        <v>15</v>
      </c>
      <c r="W13" s="37">
        <v>-9.7999999999999997E-5</v>
      </c>
      <c r="X13" s="27">
        <v>4</v>
      </c>
      <c r="Y13" s="38">
        <v>-9.7999999999999997E-5</v>
      </c>
      <c r="Z13" s="27" t="s">
        <v>65</v>
      </c>
    </row>
    <row r="14" spans="2:26" x14ac:dyDescent="0.3">
      <c r="B14" s="27" t="s">
        <v>131</v>
      </c>
      <c r="C14" s="27">
        <v>190</v>
      </c>
      <c r="D14" s="27" t="s">
        <v>127</v>
      </c>
      <c r="E14" s="27" t="s">
        <v>107</v>
      </c>
      <c r="F14" s="27" t="s">
        <v>142</v>
      </c>
      <c r="G14" s="27" t="s">
        <v>63</v>
      </c>
      <c r="H14" s="27">
        <v>60</v>
      </c>
      <c r="I14" s="27">
        <v>9</v>
      </c>
      <c r="J14" s="37">
        <v>-1.47E-4</v>
      </c>
      <c r="K14" s="27">
        <v>1</v>
      </c>
      <c r="L14" s="38">
        <v>1.27E-4</v>
      </c>
      <c r="M14" s="27" t="s">
        <v>65</v>
      </c>
      <c r="O14" s="27" t="s">
        <v>131</v>
      </c>
      <c r="P14" s="27">
        <v>190</v>
      </c>
      <c r="Q14" s="27" t="s">
        <v>127</v>
      </c>
      <c r="R14" s="27" t="s">
        <v>379</v>
      </c>
      <c r="S14" s="27" t="s">
        <v>142</v>
      </c>
      <c r="T14" s="27" t="s">
        <v>63</v>
      </c>
      <c r="U14" s="27">
        <v>10</v>
      </c>
      <c r="V14" s="27">
        <v>9</v>
      </c>
      <c r="W14" s="37">
        <v>-1.6000000000000001E-4</v>
      </c>
      <c r="X14" s="27">
        <v>1</v>
      </c>
      <c r="Y14" s="38">
        <v>1.4100000000000001E-4</v>
      </c>
      <c r="Z14" s="27" t="s">
        <v>65</v>
      </c>
    </row>
    <row r="15" spans="2:26" x14ac:dyDescent="0.3">
      <c r="B15" s="27" t="s">
        <v>131</v>
      </c>
      <c r="C15" s="27">
        <v>190</v>
      </c>
      <c r="D15" s="27" t="s">
        <v>127</v>
      </c>
      <c r="E15" s="27" t="s">
        <v>107</v>
      </c>
      <c r="F15" s="27" t="s">
        <v>143</v>
      </c>
      <c r="G15" s="27" t="s">
        <v>64</v>
      </c>
      <c r="H15" s="27">
        <v>60</v>
      </c>
      <c r="I15" s="27">
        <v>14</v>
      </c>
      <c r="J15" s="37">
        <v>-3.1300000000000002E-4</v>
      </c>
      <c r="K15" s="27">
        <v>3</v>
      </c>
      <c r="L15" s="38">
        <v>2.92E-4</v>
      </c>
      <c r="M15" s="27" t="s">
        <v>65</v>
      </c>
      <c r="O15" s="27" t="s">
        <v>131</v>
      </c>
      <c r="P15" s="27">
        <v>190</v>
      </c>
      <c r="Q15" s="27" t="s">
        <v>127</v>
      </c>
      <c r="R15" s="27" t="s">
        <v>379</v>
      </c>
      <c r="S15" s="27" t="s">
        <v>143</v>
      </c>
      <c r="T15" s="27" t="s">
        <v>64</v>
      </c>
      <c r="U15" s="27">
        <v>10</v>
      </c>
      <c r="V15" s="27">
        <v>14</v>
      </c>
      <c r="W15" s="37">
        <v>-2.9399999999999999E-4</v>
      </c>
      <c r="X15" s="27">
        <v>3</v>
      </c>
      <c r="Y15" s="38">
        <v>2.6400000000000002E-4</v>
      </c>
      <c r="Z15" s="27" t="s">
        <v>65</v>
      </c>
    </row>
    <row r="16" spans="2:26" x14ac:dyDescent="0.3">
      <c r="B16" s="27" t="s">
        <v>131</v>
      </c>
      <c r="C16" s="27">
        <v>206</v>
      </c>
      <c r="D16" s="27" t="s">
        <v>128</v>
      </c>
      <c r="E16" s="27" t="s">
        <v>107</v>
      </c>
      <c r="F16" s="27" t="s">
        <v>144</v>
      </c>
      <c r="G16" s="27" t="s">
        <v>63</v>
      </c>
      <c r="H16" s="27">
        <v>60</v>
      </c>
      <c r="I16" s="27">
        <v>20</v>
      </c>
      <c r="J16" s="37">
        <v>-2.5799999999999998E-4</v>
      </c>
      <c r="K16" s="27">
        <v>4</v>
      </c>
      <c r="L16" s="38">
        <v>-2.34E-4</v>
      </c>
      <c r="M16" s="27" t="s">
        <v>65</v>
      </c>
      <c r="O16" s="27" t="s">
        <v>131</v>
      </c>
      <c r="P16" s="27">
        <v>206</v>
      </c>
      <c r="Q16" s="27" t="s">
        <v>128</v>
      </c>
      <c r="R16" s="27" t="s">
        <v>379</v>
      </c>
      <c r="S16" s="27" t="s">
        <v>144</v>
      </c>
      <c r="T16" s="27" t="s">
        <v>63</v>
      </c>
      <c r="U16" s="27">
        <v>10</v>
      </c>
      <c r="V16" s="27">
        <v>20</v>
      </c>
      <c r="W16" s="37">
        <v>-2.6800000000000001E-4</v>
      </c>
      <c r="X16" s="27">
        <v>4</v>
      </c>
      <c r="Y16" s="38">
        <v>-2.4499999999999999E-4</v>
      </c>
      <c r="Z16" s="27" t="s">
        <v>65</v>
      </c>
    </row>
    <row r="17" spans="2:26" x14ac:dyDescent="0.3">
      <c r="B17" s="27" t="s">
        <v>131</v>
      </c>
      <c r="C17" s="27">
        <v>206</v>
      </c>
      <c r="D17" s="27" t="s">
        <v>128</v>
      </c>
      <c r="E17" s="27" t="s">
        <v>107</v>
      </c>
      <c r="F17" s="27" t="s">
        <v>145</v>
      </c>
      <c r="G17" s="27" t="s">
        <v>64</v>
      </c>
      <c r="H17" s="27">
        <v>60</v>
      </c>
      <c r="I17" s="27">
        <v>15</v>
      </c>
      <c r="J17" s="37">
        <v>-6.0999999999999997E-4</v>
      </c>
      <c r="K17" s="27">
        <v>1</v>
      </c>
      <c r="L17" s="38">
        <v>9.41E-4</v>
      </c>
      <c r="M17" s="27" t="s">
        <v>65</v>
      </c>
      <c r="O17" s="27" t="s">
        <v>131</v>
      </c>
      <c r="P17" s="27">
        <v>206</v>
      </c>
      <c r="Q17" s="27" t="s">
        <v>128</v>
      </c>
      <c r="R17" s="27" t="s">
        <v>379</v>
      </c>
      <c r="S17" s="27" t="s">
        <v>145</v>
      </c>
      <c r="T17" s="27" t="s">
        <v>64</v>
      </c>
      <c r="U17" s="27">
        <v>10</v>
      </c>
      <c r="V17" s="27">
        <v>15</v>
      </c>
      <c r="W17" s="37">
        <v>-5.6700000000000001E-4</v>
      </c>
      <c r="X17" s="27">
        <v>1</v>
      </c>
      <c r="Y17" s="38">
        <v>7.9900000000000001E-4</v>
      </c>
      <c r="Z17" s="27" t="s">
        <v>65</v>
      </c>
    </row>
    <row r="18" spans="2:26" x14ac:dyDescent="0.3">
      <c r="B18" s="27" t="s">
        <v>131</v>
      </c>
      <c r="C18" s="27">
        <v>191</v>
      </c>
      <c r="D18" s="27" t="s">
        <v>129</v>
      </c>
      <c r="E18" s="27" t="s">
        <v>107</v>
      </c>
      <c r="F18" s="27" t="s">
        <v>146</v>
      </c>
      <c r="G18" s="27" t="s">
        <v>63</v>
      </c>
      <c r="H18" s="27">
        <v>60</v>
      </c>
      <c r="I18" s="27">
        <v>22</v>
      </c>
      <c r="J18" s="37">
        <v>-4.7600000000000002E-4</v>
      </c>
      <c r="K18" s="27">
        <v>12</v>
      </c>
      <c r="L18" s="38">
        <v>5.8500000000000002E-4</v>
      </c>
      <c r="M18" s="27" t="s">
        <v>65</v>
      </c>
      <c r="O18" s="27" t="s">
        <v>131</v>
      </c>
      <c r="P18" s="27">
        <v>191</v>
      </c>
      <c r="Q18" s="27" t="s">
        <v>129</v>
      </c>
      <c r="R18" s="27" t="s">
        <v>379</v>
      </c>
      <c r="S18" s="27" t="s">
        <v>146</v>
      </c>
      <c r="T18" s="27" t="s">
        <v>63</v>
      </c>
      <c r="U18" s="27">
        <v>10</v>
      </c>
      <c r="V18" s="27">
        <v>22</v>
      </c>
      <c r="W18" s="37">
        <v>-4.4799999999999999E-4</v>
      </c>
      <c r="X18" s="27">
        <v>11</v>
      </c>
      <c r="Y18" s="38">
        <v>5.2999999999999998E-4</v>
      </c>
      <c r="Z18" s="27" t="s">
        <v>65</v>
      </c>
    </row>
    <row r="19" spans="2:26" x14ac:dyDescent="0.3">
      <c r="B19" s="27" t="s">
        <v>131</v>
      </c>
      <c r="C19" s="27">
        <v>191</v>
      </c>
      <c r="D19" s="27" t="s">
        <v>129</v>
      </c>
      <c r="E19" s="27" t="s">
        <v>107</v>
      </c>
      <c r="F19" s="27" t="s">
        <v>147</v>
      </c>
      <c r="G19" s="27" t="s">
        <v>64</v>
      </c>
      <c r="H19" s="27">
        <v>60</v>
      </c>
      <c r="I19" s="27">
        <v>20</v>
      </c>
      <c r="J19" s="37">
        <v>-5.6999999999999998E-4</v>
      </c>
      <c r="K19" s="27">
        <v>6</v>
      </c>
      <c r="L19" s="38">
        <v>1.464E-3</v>
      </c>
      <c r="M19" s="27" t="s">
        <v>65</v>
      </c>
      <c r="O19" s="27" t="s">
        <v>131</v>
      </c>
      <c r="P19" s="27">
        <v>191</v>
      </c>
      <c r="Q19" s="27" t="s">
        <v>129</v>
      </c>
      <c r="R19" s="27" t="s">
        <v>379</v>
      </c>
      <c r="S19" s="27" t="s">
        <v>147</v>
      </c>
      <c r="T19" s="27" t="s">
        <v>64</v>
      </c>
      <c r="U19" s="27">
        <v>10</v>
      </c>
      <c r="V19" s="27">
        <v>20</v>
      </c>
      <c r="W19" s="37">
        <v>-5.5199999999999997E-4</v>
      </c>
      <c r="X19" s="27">
        <v>5</v>
      </c>
      <c r="Y19" s="38">
        <v>1.3270000000000001E-3</v>
      </c>
      <c r="Z19" s="27" t="s">
        <v>65</v>
      </c>
    </row>
    <row r="20" spans="2:26" x14ac:dyDescent="0.3">
      <c r="B20" s="27" t="s">
        <v>131</v>
      </c>
      <c r="C20" s="27">
        <v>209</v>
      </c>
      <c r="D20" s="27" t="s">
        <v>128</v>
      </c>
      <c r="E20" s="27" t="s">
        <v>107</v>
      </c>
      <c r="F20" s="27" t="s">
        <v>148</v>
      </c>
      <c r="G20" s="27" t="s">
        <v>63</v>
      </c>
      <c r="H20" s="27">
        <v>60</v>
      </c>
      <c r="I20" s="27">
        <v>15</v>
      </c>
      <c r="J20" s="37">
        <v>-9.5000000000000005E-5</v>
      </c>
      <c r="K20" s="27">
        <v>6</v>
      </c>
      <c r="L20" s="38">
        <v>-9.5000000000000005E-5</v>
      </c>
      <c r="M20" s="27" t="s">
        <v>65</v>
      </c>
      <c r="O20" s="27" t="s">
        <v>131</v>
      </c>
      <c r="P20" s="27">
        <v>209</v>
      </c>
      <c r="Q20" s="27" t="s">
        <v>128</v>
      </c>
      <c r="R20" s="27" t="s">
        <v>379</v>
      </c>
      <c r="S20" s="27" t="s">
        <v>148</v>
      </c>
      <c r="T20" s="27" t="s">
        <v>63</v>
      </c>
      <c r="U20" s="27">
        <v>10</v>
      </c>
      <c r="V20" s="27">
        <v>15</v>
      </c>
      <c r="W20" s="37">
        <v>-1.02E-4</v>
      </c>
      <c r="X20" s="27">
        <v>6</v>
      </c>
      <c r="Y20" s="38">
        <v>-1.01E-4</v>
      </c>
      <c r="Z20" s="27" t="s">
        <v>65</v>
      </c>
    </row>
    <row r="21" spans="2:26" x14ac:dyDescent="0.3">
      <c r="B21" s="27" t="s">
        <v>131</v>
      </c>
      <c r="C21" s="27">
        <v>209</v>
      </c>
      <c r="D21" s="27" t="s">
        <v>128</v>
      </c>
      <c r="E21" s="27" t="s">
        <v>107</v>
      </c>
      <c r="F21" s="27" t="s">
        <v>149</v>
      </c>
      <c r="G21" s="27" t="s">
        <v>64</v>
      </c>
      <c r="H21" s="27">
        <v>60</v>
      </c>
      <c r="I21" s="27">
        <v>20</v>
      </c>
      <c r="J21" s="37">
        <v>-5.0500000000000002E-4</v>
      </c>
      <c r="K21" s="27">
        <v>3</v>
      </c>
      <c r="L21" s="38">
        <v>7.4700000000000005E-4</v>
      </c>
      <c r="M21" s="27" t="s">
        <v>65</v>
      </c>
      <c r="O21" s="27" t="s">
        <v>131</v>
      </c>
      <c r="P21" s="27">
        <v>209</v>
      </c>
      <c r="Q21" s="27" t="s">
        <v>128</v>
      </c>
      <c r="R21" s="27" t="s">
        <v>379</v>
      </c>
      <c r="S21" s="27" t="s">
        <v>149</v>
      </c>
      <c r="T21" s="27" t="s">
        <v>64</v>
      </c>
      <c r="U21" s="27">
        <v>10</v>
      </c>
      <c r="V21" s="27">
        <v>20</v>
      </c>
      <c r="W21" s="37">
        <v>-4.8000000000000001E-4</v>
      </c>
      <c r="X21" s="27">
        <v>3</v>
      </c>
      <c r="Y21" s="38">
        <v>6.9099999999999999E-4</v>
      </c>
      <c r="Z21" s="27" t="s">
        <v>65</v>
      </c>
    </row>
    <row r="22" spans="2:26" x14ac:dyDescent="0.3">
      <c r="B22" s="27" t="s">
        <v>131</v>
      </c>
      <c r="C22" s="27">
        <v>210</v>
      </c>
      <c r="D22" s="27" t="s">
        <v>128</v>
      </c>
      <c r="E22" s="27" t="s">
        <v>107</v>
      </c>
      <c r="F22" s="27" t="s">
        <v>150</v>
      </c>
      <c r="G22" s="27" t="s">
        <v>63</v>
      </c>
      <c r="H22" s="27">
        <v>60</v>
      </c>
      <c r="I22" s="27">
        <v>20</v>
      </c>
      <c r="J22" s="37">
        <v>-9.7E-5</v>
      </c>
      <c r="K22" s="27">
        <v>4</v>
      </c>
      <c r="L22" s="38">
        <v>-9.6000000000000002E-5</v>
      </c>
      <c r="M22" s="27" t="s">
        <v>65</v>
      </c>
      <c r="O22" s="27" t="s">
        <v>131</v>
      </c>
      <c r="P22" s="27">
        <v>210</v>
      </c>
      <c r="Q22" s="27" t="s">
        <v>128</v>
      </c>
      <c r="R22" s="27" t="s">
        <v>379</v>
      </c>
      <c r="S22" s="27" t="s">
        <v>150</v>
      </c>
      <c r="T22" s="27" t="s">
        <v>63</v>
      </c>
      <c r="U22" s="27">
        <v>10</v>
      </c>
      <c r="V22" s="27">
        <v>20</v>
      </c>
      <c r="W22" s="37">
        <v>-1.0399999999999999E-4</v>
      </c>
      <c r="X22" s="27">
        <v>4</v>
      </c>
      <c r="Y22" s="38">
        <v>-1.03E-4</v>
      </c>
      <c r="Z22" s="27" t="s">
        <v>65</v>
      </c>
    </row>
    <row r="23" spans="2:26" x14ac:dyDescent="0.3">
      <c r="B23" s="27" t="s">
        <v>131</v>
      </c>
      <c r="C23" s="27">
        <v>210</v>
      </c>
      <c r="D23" s="27" t="s">
        <v>128</v>
      </c>
      <c r="E23" s="27" t="s">
        <v>107</v>
      </c>
      <c r="F23" s="27" t="s">
        <v>151</v>
      </c>
      <c r="G23" s="27" t="s">
        <v>64</v>
      </c>
      <c r="H23" s="27">
        <v>60</v>
      </c>
      <c r="I23" s="27">
        <v>15</v>
      </c>
      <c r="J23" s="37">
        <v>-5.0299999999999997E-4</v>
      </c>
      <c r="K23" s="27">
        <v>1</v>
      </c>
      <c r="L23" s="38">
        <v>7.3999999999999999E-4</v>
      </c>
      <c r="M23" s="27" t="s">
        <v>65</v>
      </c>
      <c r="O23" s="27" t="s">
        <v>131</v>
      </c>
      <c r="P23" s="27">
        <v>210</v>
      </c>
      <c r="Q23" s="27" t="s">
        <v>128</v>
      </c>
      <c r="R23" s="27" t="s">
        <v>379</v>
      </c>
      <c r="S23" s="27" t="s">
        <v>151</v>
      </c>
      <c r="T23" s="27" t="s">
        <v>64</v>
      </c>
      <c r="U23" s="27">
        <v>10</v>
      </c>
      <c r="V23" s="27">
        <v>15</v>
      </c>
      <c r="W23" s="37">
        <v>-4.7899999999999999E-4</v>
      </c>
      <c r="X23" s="27">
        <v>1</v>
      </c>
      <c r="Y23" s="38">
        <v>6.87E-4</v>
      </c>
      <c r="Z23" s="27" t="s">
        <v>65</v>
      </c>
    </row>
    <row r="24" spans="2:26" x14ac:dyDescent="0.3">
      <c r="B24" s="27" t="s">
        <v>131</v>
      </c>
      <c r="C24" s="27">
        <v>193</v>
      </c>
      <c r="D24" s="27" t="s">
        <v>129</v>
      </c>
      <c r="E24" s="27" t="s">
        <v>107</v>
      </c>
      <c r="F24" s="27" t="s">
        <v>152</v>
      </c>
      <c r="G24" s="27" t="s">
        <v>63</v>
      </c>
      <c r="H24" s="27">
        <v>60</v>
      </c>
      <c r="I24" s="27">
        <v>22</v>
      </c>
      <c r="J24" s="37">
        <v>-4.7699999999999999E-4</v>
      </c>
      <c r="K24" s="27">
        <v>10</v>
      </c>
      <c r="L24" s="38">
        <v>5.9100000000000005E-4</v>
      </c>
      <c r="M24" s="27" t="s">
        <v>65</v>
      </c>
      <c r="O24" s="27" t="s">
        <v>131</v>
      </c>
      <c r="P24" s="27">
        <v>193</v>
      </c>
      <c r="Q24" s="27" t="s">
        <v>129</v>
      </c>
      <c r="R24" s="27" t="s">
        <v>379</v>
      </c>
      <c r="S24" s="27" t="s">
        <v>152</v>
      </c>
      <c r="T24" s="27" t="s">
        <v>63</v>
      </c>
      <c r="U24" s="27">
        <v>10</v>
      </c>
      <c r="V24" s="27">
        <v>19</v>
      </c>
      <c r="W24" s="37">
        <v>-4.4900000000000002E-4</v>
      </c>
      <c r="X24" s="27">
        <v>10</v>
      </c>
      <c r="Y24" s="38">
        <v>5.3799999999999996E-4</v>
      </c>
      <c r="Z24" s="27" t="s">
        <v>65</v>
      </c>
    </row>
    <row r="25" spans="2:26" x14ac:dyDescent="0.3">
      <c r="B25" s="27" t="s">
        <v>131</v>
      </c>
      <c r="C25" s="27">
        <v>193</v>
      </c>
      <c r="D25" s="27" t="s">
        <v>129</v>
      </c>
      <c r="E25" s="27" t="s">
        <v>107</v>
      </c>
      <c r="F25" s="27" t="s">
        <v>153</v>
      </c>
      <c r="G25" s="27" t="s">
        <v>64</v>
      </c>
      <c r="H25" s="27">
        <v>60</v>
      </c>
      <c r="I25" s="27">
        <v>20</v>
      </c>
      <c r="J25" s="37">
        <v>-5.6400000000000005E-4</v>
      </c>
      <c r="K25" s="27">
        <v>6</v>
      </c>
      <c r="L25" s="38">
        <v>1.408E-3</v>
      </c>
      <c r="M25" s="27" t="s">
        <v>65</v>
      </c>
      <c r="O25" s="27" t="s">
        <v>131</v>
      </c>
      <c r="P25" s="27">
        <v>193</v>
      </c>
      <c r="Q25" s="27" t="s">
        <v>129</v>
      </c>
      <c r="R25" s="27" t="s">
        <v>379</v>
      </c>
      <c r="S25" s="27" t="s">
        <v>153</v>
      </c>
      <c r="T25" s="27" t="s">
        <v>64</v>
      </c>
      <c r="U25" s="27">
        <v>10</v>
      </c>
      <c r="V25" s="27">
        <v>20</v>
      </c>
      <c r="W25" s="37">
        <v>-5.4699999999999996E-4</v>
      </c>
      <c r="X25" s="27">
        <v>6</v>
      </c>
      <c r="Y25" s="38">
        <v>1.2769999999999999E-3</v>
      </c>
      <c r="Z25" s="27" t="s">
        <v>65</v>
      </c>
    </row>
    <row r="26" spans="2:26" x14ac:dyDescent="0.3">
      <c r="B26" s="27" t="s">
        <v>131</v>
      </c>
      <c r="C26" s="27">
        <v>204</v>
      </c>
      <c r="D26" s="27" t="s">
        <v>128</v>
      </c>
      <c r="E26" s="27" t="s">
        <v>107</v>
      </c>
      <c r="F26" s="27" t="s">
        <v>154</v>
      </c>
      <c r="G26" s="27" t="s">
        <v>63</v>
      </c>
      <c r="H26" s="27">
        <v>60</v>
      </c>
      <c r="I26" s="27">
        <v>15</v>
      </c>
      <c r="J26" s="37">
        <v>-2.5799999999999998E-4</v>
      </c>
      <c r="K26" s="27">
        <v>6</v>
      </c>
      <c r="L26" s="38">
        <v>-2.34E-4</v>
      </c>
      <c r="M26" s="27" t="s">
        <v>65</v>
      </c>
      <c r="O26" s="27" t="s">
        <v>131</v>
      </c>
      <c r="P26" s="27">
        <v>204</v>
      </c>
      <c r="Q26" s="27" t="s">
        <v>128</v>
      </c>
      <c r="R26" s="27" t="s">
        <v>379</v>
      </c>
      <c r="S26" s="27" t="s">
        <v>154</v>
      </c>
      <c r="T26" s="27" t="s">
        <v>63</v>
      </c>
      <c r="U26" s="27">
        <v>10</v>
      </c>
      <c r="V26" s="27">
        <v>15</v>
      </c>
      <c r="W26" s="37">
        <v>-2.7E-4</v>
      </c>
      <c r="X26" s="27">
        <v>6</v>
      </c>
      <c r="Y26" s="38">
        <v>-2.4600000000000002E-4</v>
      </c>
      <c r="Z26" s="27" t="s">
        <v>65</v>
      </c>
    </row>
    <row r="27" spans="2:26" x14ac:dyDescent="0.3">
      <c r="B27" s="27" t="s">
        <v>131</v>
      </c>
      <c r="C27" s="27">
        <v>204</v>
      </c>
      <c r="D27" s="27" t="s">
        <v>128</v>
      </c>
      <c r="E27" s="27" t="s">
        <v>107</v>
      </c>
      <c r="F27" s="27" t="s">
        <v>155</v>
      </c>
      <c r="G27" s="27" t="s">
        <v>64</v>
      </c>
      <c r="H27" s="27">
        <v>60</v>
      </c>
      <c r="I27" s="27">
        <v>20</v>
      </c>
      <c r="J27" s="37">
        <v>-5.5500000000000005E-4</v>
      </c>
      <c r="K27" s="27">
        <v>3</v>
      </c>
      <c r="L27" s="38">
        <v>7.8100000000000001E-4</v>
      </c>
      <c r="M27" s="27" t="s">
        <v>65</v>
      </c>
      <c r="O27" s="27" t="s">
        <v>131</v>
      </c>
      <c r="P27" s="27">
        <v>204</v>
      </c>
      <c r="Q27" s="27" t="s">
        <v>128</v>
      </c>
      <c r="R27" s="27" t="s">
        <v>379</v>
      </c>
      <c r="S27" s="27" t="s">
        <v>155</v>
      </c>
      <c r="T27" s="27" t="s">
        <v>64</v>
      </c>
      <c r="U27" s="27">
        <v>10</v>
      </c>
      <c r="V27" s="27">
        <v>20</v>
      </c>
      <c r="W27" s="37">
        <v>-5.2899999999999996E-4</v>
      </c>
      <c r="X27" s="27">
        <v>3</v>
      </c>
      <c r="Y27" s="38">
        <v>7.0799999999999997E-4</v>
      </c>
      <c r="Z27" s="27" t="s">
        <v>65</v>
      </c>
    </row>
    <row r="28" spans="2:26" x14ac:dyDescent="0.3">
      <c r="B28" s="27" t="s">
        <v>131</v>
      </c>
      <c r="C28" s="27">
        <v>205</v>
      </c>
      <c r="D28" s="27" t="s">
        <v>128</v>
      </c>
      <c r="E28" s="27" t="s">
        <v>107</v>
      </c>
      <c r="F28" s="27" t="s">
        <v>156</v>
      </c>
      <c r="G28" s="27" t="s">
        <v>63</v>
      </c>
      <c r="H28" s="27">
        <v>60</v>
      </c>
      <c r="I28" s="27">
        <v>20</v>
      </c>
      <c r="J28" s="37">
        <v>-2.7999999999999998E-4</v>
      </c>
      <c r="K28" s="27">
        <v>4</v>
      </c>
      <c r="L28" s="38">
        <v>-2.5700000000000001E-4</v>
      </c>
      <c r="M28" s="27" t="s">
        <v>65</v>
      </c>
      <c r="O28" s="27" t="s">
        <v>131</v>
      </c>
      <c r="P28" s="27">
        <v>205</v>
      </c>
      <c r="Q28" s="27" t="s">
        <v>128</v>
      </c>
      <c r="R28" s="27" t="s">
        <v>379</v>
      </c>
      <c r="S28" s="27" t="s">
        <v>156</v>
      </c>
      <c r="T28" s="27" t="s">
        <v>63</v>
      </c>
      <c r="U28" s="27">
        <v>10</v>
      </c>
      <c r="V28" s="27">
        <v>20</v>
      </c>
      <c r="W28" s="37">
        <v>-2.8899999999999998E-4</v>
      </c>
      <c r="X28" s="27">
        <v>4</v>
      </c>
      <c r="Y28" s="38">
        <v>-2.6600000000000001E-4</v>
      </c>
      <c r="Z28" s="27" t="s">
        <v>65</v>
      </c>
    </row>
    <row r="29" spans="2:26" x14ac:dyDescent="0.3">
      <c r="B29" s="27" t="s">
        <v>131</v>
      </c>
      <c r="C29" s="27">
        <v>205</v>
      </c>
      <c r="D29" s="27" t="s">
        <v>128</v>
      </c>
      <c r="E29" s="27" t="s">
        <v>107</v>
      </c>
      <c r="F29" s="27" t="s">
        <v>157</v>
      </c>
      <c r="G29" s="27" t="s">
        <v>64</v>
      </c>
      <c r="H29" s="27">
        <v>60</v>
      </c>
      <c r="I29" s="27">
        <v>15</v>
      </c>
      <c r="J29" s="37">
        <v>-5.1000000000000004E-4</v>
      </c>
      <c r="K29" s="27">
        <v>1</v>
      </c>
      <c r="L29" s="38">
        <v>6.5700000000000003E-4</v>
      </c>
      <c r="M29" s="27" t="s">
        <v>65</v>
      </c>
      <c r="O29" s="27" t="s">
        <v>131</v>
      </c>
      <c r="P29" s="27">
        <v>205</v>
      </c>
      <c r="Q29" s="27" t="s">
        <v>128</v>
      </c>
      <c r="R29" s="27" t="s">
        <v>379</v>
      </c>
      <c r="S29" s="27" t="s">
        <v>157</v>
      </c>
      <c r="T29" s="27" t="s">
        <v>64</v>
      </c>
      <c r="U29" s="27">
        <v>10</v>
      </c>
      <c r="V29" s="27">
        <v>15</v>
      </c>
      <c r="W29" s="37">
        <v>-4.8899999999999996E-4</v>
      </c>
      <c r="X29" s="27">
        <v>1</v>
      </c>
      <c r="Y29" s="38">
        <v>6.0599999999999998E-4</v>
      </c>
      <c r="Z29" s="27" t="s">
        <v>65</v>
      </c>
    </row>
    <row r="30" spans="2:26" x14ac:dyDescent="0.3">
      <c r="B30" s="27" t="s">
        <v>131</v>
      </c>
      <c r="C30" s="27">
        <v>192</v>
      </c>
      <c r="D30" s="27" t="s">
        <v>129</v>
      </c>
      <c r="E30" s="27" t="s">
        <v>107</v>
      </c>
      <c r="F30" s="27" t="s">
        <v>158</v>
      </c>
      <c r="G30" s="27" t="s">
        <v>63</v>
      </c>
      <c r="H30" s="27">
        <v>60</v>
      </c>
      <c r="I30" s="27">
        <v>17</v>
      </c>
      <c r="J30" s="37">
        <v>-4.7600000000000002E-4</v>
      </c>
      <c r="K30" s="27">
        <v>7</v>
      </c>
      <c r="L30" s="38">
        <v>5.9299999999999999E-4</v>
      </c>
      <c r="M30" s="27" t="s">
        <v>65</v>
      </c>
      <c r="O30" s="27" t="s">
        <v>131</v>
      </c>
      <c r="P30" s="27">
        <v>192</v>
      </c>
      <c r="Q30" s="27" t="s">
        <v>129</v>
      </c>
      <c r="R30" s="27" t="s">
        <v>379</v>
      </c>
      <c r="S30" s="27" t="s">
        <v>158</v>
      </c>
      <c r="T30" s="27" t="s">
        <v>63</v>
      </c>
      <c r="U30" s="27">
        <v>10</v>
      </c>
      <c r="V30" s="27">
        <v>17</v>
      </c>
      <c r="W30" s="37">
        <v>-4.5100000000000001E-4</v>
      </c>
      <c r="X30" s="27">
        <v>7</v>
      </c>
      <c r="Y30" s="38">
        <v>5.4299999999999997E-4</v>
      </c>
      <c r="Z30" s="27" t="s">
        <v>65</v>
      </c>
    </row>
    <row r="31" spans="2:26" x14ac:dyDescent="0.3">
      <c r="B31" s="27" t="s">
        <v>131</v>
      </c>
      <c r="C31" s="27">
        <v>192</v>
      </c>
      <c r="D31" s="27" t="s">
        <v>129</v>
      </c>
      <c r="E31" s="27" t="s">
        <v>107</v>
      </c>
      <c r="F31" s="27" t="s">
        <v>159</v>
      </c>
      <c r="G31" s="27" t="s">
        <v>64</v>
      </c>
      <c r="H31" s="27">
        <v>60</v>
      </c>
      <c r="I31" s="27">
        <v>20</v>
      </c>
      <c r="J31" s="37">
        <v>-5.6300000000000002E-4</v>
      </c>
      <c r="K31" s="27">
        <v>6</v>
      </c>
      <c r="L31" s="38">
        <v>1.4250000000000001E-3</v>
      </c>
      <c r="M31" s="27" t="s">
        <v>65</v>
      </c>
      <c r="O31" s="27" t="s">
        <v>131</v>
      </c>
      <c r="P31" s="27">
        <v>192</v>
      </c>
      <c r="Q31" s="27" t="s">
        <v>129</v>
      </c>
      <c r="R31" s="27" t="s">
        <v>379</v>
      </c>
      <c r="S31" s="27" t="s">
        <v>159</v>
      </c>
      <c r="T31" s="27" t="s">
        <v>64</v>
      </c>
      <c r="U31" s="27">
        <v>10</v>
      </c>
      <c r="V31" s="27">
        <v>20</v>
      </c>
      <c r="W31" s="37">
        <v>-5.4699999999999996E-4</v>
      </c>
      <c r="X31" s="27">
        <v>6</v>
      </c>
      <c r="Y31" s="38">
        <v>1.2979999999999999E-3</v>
      </c>
      <c r="Z31" s="27" t="s">
        <v>65</v>
      </c>
    </row>
    <row r="32" spans="2:26" x14ac:dyDescent="0.3">
      <c r="B32" s="27" t="s">
        <v>131</v>
      </c>
      <c r="C32" s="27">
        <v>207</v>
      </c>
      <c r="D32" s="27" t="s">
        <v>128</v>
      </c>
      <c r="E32" s="27" t="s">
        <v>107</v>
      </c>
      <c r="F32" s="27" t="s">
        <v>160</v>
      </c>
      <c r="G32" s="27" t="s">
        <v>63</v>
      </c>
      <c r="H32" s="27">
        <v>60</v>
      </c>
      <c r="I32" s="27">
        <v>15</v>
      </c>
      <c r="J32" s="37">
        <v>-1.05E-4</v>
      </c>
      <c r="K32" s="27">
        <v>4</v>
      </c>
      <c r="L32" s="38">
        <v>-1.05E-4</v>
      </c>
      <c r="M32" s="27" t="s">
        <v>65</v>
      </c>
      <c r="O32" s="27" t="s">
        <v>131</v>
      </c>
      <c r="P32" s="27">
        <v>207</v>
      </c>
      <c r="Q32" s="27" t="s">
        <v>128</v>
      </c>
      <c r="R32" s="27" t="s">
        <v>379</v>
      </c>
      <c r="S32" s="27" t="s">
        <v>160</v>
      </c>
      <c r="T32" s="27" t="s">
        <v>63</v>
      </c>
      <c r="U32" s="27">
        <v>10</v>
      </c>
      <c r="V32" s="27">
        <v>15</v>
      </c>
      <c r="W32" s="37">
        <v>-1.12E-4</v>
      </c>
      <c r="X32" s="27">
        <v>6</v>
      </c>
      <c r="Y32" s="38">
        <v>-1.12E-4</v>
      </c>
      <c r="Z32" s="27" t="s">
        <v>65</v>
      </c>
    </row>
    <row r="33" spans="2:26" x14ac:dyDescent="0.3">
      <c r="B33" s="27" t="s">
        <v>131</v>
      </c>
      <c r="C33" s="27">
        <v>207</v>
      </c>
      <c r="D33" s="27" t="s">
        <v>128</v>
      </c>
      <c r="E33" s="27" t="s">
        <v>107</v>
      </c>
      <c r="F33" s="27" t="s">
        <v>161</v>
      </c>
      <c r="G33" s="27" t="s">
        <v>64</v>
      </c>
      <c r="H33" s="27">
        <v>60</v>
      </c>
      <c r="I33" s="27">
        <v>18</v>
      </c>
      <c r="J33" s="37">
        <v>-4.4499999999999997E-4</v>
      </c>
      <c r="K33" s="27">
        <v>3</v>
      </c>
      <c r="L33" s="38">
        <v>6.2E-4</v>
      </c>
      <c r="M33" s="27" t="s">
        <v>65</v>
      </c>
      <c r="O33" s="27" t="s">
        <v>131</v>
      </c>
      <c r="P33" s="27">
        <v>207</v>
      </c>
      <c r="Q33" s="27" t="s">
        <v>128</v>
      </c>
      <c r="R33" s="27" t="s">
        <v>379</v>
      </c>
      <c r="S33" s="27" t="s">
        <v>161</v>
      </c>
      <c r="T33" s="27" t="s">
        <v>64</v>
      </c>
      <c r="U33" s="27">
        <v>10</v>
      </c>
      <c r="V33" s="27">
        <v>20</v>
      </c>
      <c r="W33" s="37">
        <v>-4.26E-4</v>
      </c>
      <c r="X33" s="27">
        <v>3</v>
      </c>
      <c r="Y33" s="38">
        <v>5.7799999999999995E-4</v>
      </c>
      <c r="Z33" s="27" t="s">
        <v>65</v>
      </c>
    </row>
    <row r="34" spans="2:26" x14ac:dyDescent="0.3">
      <c r="B34" s="27" t="s">
        <v>131</v>
      </c>
      <c r="C34" s="27">
        <v>208</v>
      </c>
      <c r="D34" s="27" t="s">
        <v>128</v>
      </c>
      <c r="E34" s="27" t="s">
        <v>107</v>
      </c>
      <c r="F34" s="27" t="s">
        <v>162</v>
      </c>
      <c r="G34" s="27" t="s">
        <v>63</v>
      </c>
      <c r="H34" s="27">
        <v>60</v>
      </c>
      <c r="I34" s="27">
        <v>15</v>
      </c>
      <c r="J34" s="37">
        <v>-1.06E-4</v>
      </c>
      <c r="K34" s="27">
        <v>5</v>
      </c>
      <c r="L34" s="38">
        <v>-1.06E-4</v>
      </c>
      <c r="M34" s="27" t="s">
        <v>65</v>
      </c>
      <c r="O34" s="27" t="s">
        <v>131</v>
      </c>
      <c r="P34" s="27">
        <v>208</v>
      </c>
      <c r="Q34" s="27" t="s">
        <v>128</v>
      </c>
      <c r="R34" s="27" t="s">
        <v>379</v>
      </c>
      <c r="S34" s="27" t="s">
        <v>162</v>
      </c>
      <c r="T34" s="27" t="s">
        <v>63</v>
      </c>
      <c r="U34" s="27">
        <v>10</v>
      </c>
      <c r="V34" s="27">
        <v>18</v>
      </c>
      <c r="W34" s="37">
        <v>-1.11E-4</v>
      </c>
      <c r="X34" s="27">
        <v>4</v>
      </c>
      <c r="Y34" s="38">
        <v>-1.12E-4</v>
      </c>
      <c r="Z34" s="27" t="s">
        <v>65</v>
      </c>
    </row>
    <row r="35" spans="2:26" x14ac:dyDescent="0.3">
      <c r="B35" s="27" t="s">
        <v>131</v>
      </c>
      <c r="C35" s="27">
        <v>208</v>
      </c>
      <c r="D35" s="27" t="s">
        <v>128</v>
      </c>
      <c r="E35" s="27" t="s">
        <v>107</v>
      </c>
      <c r="F35" s="27" t="s">
        <v>163</v>
      </c>
      <c r="G35" s="27" t="s">
        <v>64</v>
      </c>
      <c r="H35" s="27">
        <v>60</v>
      </c>
      <c r="I35" s="27">
        <v>20</v>
      </c>
      <c r="J35" s="37">
        <v>-4.4499999999999997E-4</v>
      </c>
      <c r="K35" s="27">
        <v>3</v>
      </c>
      <c r="L35" s="38">
        <v>6.1899999999999998E-4</v>
      </c>
      <c r="M35" s="27" t="s">
        <v>65</v>
      </c>
      <c r="O35" s="27" t="s">
        <v>131</v>
      </c>
      <c r="P35" s="27">
        <v>208</v>
      </c>
      <c r="Q35" s="27" t="s">
        <v>128</v>
      </c>
      <c r="R35" s="27" t="s">
        <v>379</v>
      </c>
      <c r="S35" s="27" t="s">
        <v>163</v>
      </c>
      <c r="T35" s="27" t="s">
        <v>64</v>
      </c>
      <c r="U35" s="27">
        <v>10</v>
      </c>
      <c r="V35" s="27">
        <v>15</v>
      </c>
      <c r="W35" s="37">
        <v>-4.2499999999999998E-4</v>
      </c>
      <c r="X35" s="27">
        <v>1</v>
      </c>
      <c r="Y35" s="38">
        <v>5.7700000000000004E-4</v>
      </c>
      <c r="Z35" s="27" t="s">
        <v>65</v>
      </c>
    </row>
    <row r="36" spans="2:26" x14ac:dyDescent="0.3">
      <c r="B36" s="27" t="s">
        <v>131</v>
      </c>
      <c r="C36" s="27">
        <v>194</v>
      </c>
      <c r="D36" s="27" t="s">
        <v>129</v>
      </c>
      <c r="E36" s="27" t="s">
        <v>107</v>
      </c>
      <c r="F36" s="27" t="s">
        <v>164</v>
      </c>
      <c r="G36" s="27" t="s">
        <v>63</v>
      </c>
      <c r="H36" s="27">
        <v>60</v>
      </c>
      <c r="I36" s="27">
        <v>17</v>
      </c>
      <c r="J36" s="37">
        <v>-4.73E-4</v>
      </c>
      <c r="K36" s="27">
        <v>7</v>
      </c>
      <c r="L36" s="38">
        <v>5.8699999999999996E-4</v>
      </c>
      <c r="M36" s="27" t="s">
        <v>65</v>
      </c>
      <c r="O36" s="27" t="s">
        <v>131</v>
      </c>
      <c r="P36" s="27">
        <v>194</v>
      </c>
      <c r="Q36" s="27" t="s">
        <v>129</v>
      </c>
      <c r="R36" s="27" t="s">
        <v>379</v>
      </c>
      <c r="S36" s="27" t="s">
        <v>164</v>
      </c>
      <c r="T36" s="27" t="s">
        <v>63</v>
      </c>
      <c r="U36" s="27">
        <v>10</v>
      </c>
      <c r="V36" s="27">
        <v>17</v>
      </c>
      <c r="W36" s="37">
        <v>-4.4799999999999999E-4</v>
      </c>
      <c r="X36" s="27">
        <v>7</v>
      </c>
      <c r="Y36" s="38">
        <v>5.3799999999999996E-4</v>
      </c>
      <c r="Z36" s="27" t="s">
        <v>65</v>
      </c>
    </row>
    <row r="37" spans="2:26" x14ac:dyDescent="0.3">
      <c r="B37" s="27" t="s">
        <v>131</v>
      </c>
      <c r="C37" s="27">
        <v>194</v>
      </c>
      <c r="D37" s="27" t="s">
        <v>129</v>
      </c>
      <c r="E37" s="27" t="s">
        <v>107</v>
      </c>
      <c r="F37" s="27" t="s">
        <v>165</v>
      </c>
      <c r="G37" s="27" t="s">
        <v>64</v>
      </c>
      <c r="H37" s="27">
        <v>60</v>
      </c>
      <c r="I37" s="27">
        <v>15</v>
      </c>
      <c r="J37" s="37">
        <v>-5.5999999999999995E-4</v>
      </c>
      <c r="K37" s="27">
        <v>1</v>
      </c>
      <c r="L37" s="38">
        <v>1.4139999999999999E-3</v>
      </c>
      <c r="M37" s="27" t="s">
        <v>65</v>
      </c>
      <c r="O37" s="27" t="s">
        <v>131</v>
      </c>
      <c r="P37" s="27">
        <v>194</v>
      </c>
      <c r="Q37" s="27" t="s">
        <v>129</v>
      </c>
      <c r="R37" s="27" t="s">
        <v>379</v>
      </c>
      <c r="S37" s="27" t="s">
        <v>165</v>
      </c>
      <c r="T37" s="27" t="s">
        <v>64</v>
      </c>
      <c r="U37" s="27">
        <v>10</v>
      </c>
      <c r="V37" s="27">
        <v>15</v>
      </c>
      <c r="W37" s="37">
        <v>-5.4500000000000002E-4</v>
      </c>
      <c r="X37" s="27">
        <v>1</v>
      </c>
      <c r="Y37" s="38">
        <v>1.2899999999999999E-3</v>
      </c>
      <c r="Z37" s="27" t="s">
        <v>65</v>
      </c>
    </row>
    <row r="38" spans="2:26" x14ac:dyDescent="0.3">
      <c r="B38" s="27" t="s">
        <v>131</v>
      </c>
      <c r="C38" s="27">
        <v>203</v>
      </c>
      <c r="D38" s="27" t="s">
        <v>128</v>
      </c>
      <c r="E38" s="27" t="s">
        <v>107</v>
      </c>
      <c r="F38" s="27" t="s">
        <v>166</v>
      </c>
      <c r="G38" s="27" t="s">
        <v>63</v>
      </c>
      <c r="H38" s="27">
        <v>60</v>
      </c>
      <c r="I38" s="27">
        <v>15</v>
      </c>
      <c r="J38" s="37">
        <v>-2.8200000000000002E-4</v>
      </c>
      <c r="K38" s="27">
        <v>6</v>
      </c>
      <c r="L38" s="38">
        <v>-2.5999999999999998E-4</v>
      </c>
      <c r="M38" s="27" t="s">
        <v>65</v>
      </c>
      <c r="O38" s="27" t="s">
        <v>131</v>
      </c>
      <c r="P38" s="27">
        <v>203</v>
      </c>
      <c r="Q38" s="27" t="s">
        <v>128</v>
      </c>
      <c r="R38" s="27" t="s">
        <v>379</v>
      </c>
      <c r="S38" s="27" t="s">
        <v>166</v>
      </c>
      <c r="T38" s="27" t="s">
        <v>63</v>
      </c>
      <c r="U38" s="27">
        <v>10</v>
      </c>
      <c r="V38" s="27">
        <v>15</v>
      </c>
      <c r="W38" s="37">
        <v>-2.92E-4</v>
      </c>
      <c r="X38" s="27">
        <v>6</v>
      </c>
      <c r="Y38" s="38">
        <v>-2.6899999999999998E-4</v>
      </c>
      <c r="Z38" s="27" t="s">
        <v>65</v>
      </c>
    </row>
    <row r="39" spans="2:26" x14ac:dyDescent="0.3">
      <c r="B39" s="27" t="s">
        <v>131</v>
      </c>
      <c r="C39" s="27">
        <v>203</v>
      </c>
      <c r="D39" s="27" t="s">
        <v>128</v>
      </c>
      <c r="E39" s="27" t="s">
        <v>107</v>
      </c>
      <c r="F39" s="27" t="s">
        <v>167</v>
      </c>
      <c r="G39" s="27" t="s">
        <v>64</v>
      </c>
      <c r="H39" s="27">
        <v>60</v>
      </c>
      <c r="I39" s="27">
        <v>20</v>
      </c>
      <c r="J39" s="37">
        <v>-5.0699999999999996E-4</v>
      </c>
      <c r="K39" s="27">
        <v>3</v>
      </c>
      <c r="L39" s="38">
        <v>6.4999999999999997E-4</v>
      </c>
      <c r="M39" s="27" t="s">
        <v>65</v>
      </c>
      <c r="O39" s="27" t="s">
        <v>131</v>
      </c>
      <c r="P39" s="27">
        <v>203</v>
      </c>
      <c r="Q39" s="27" t="s">
        <v>128</v>
      </c>
      <c r="R39" s="27" t="s">
        <v>379</v>
      </c>
      <c r="S39" s="27" t="s">
        <v>167</v>
      </c>
      <c r="T39" s="27" t="s">
        <v>64</v>
      </c>
      <c r="U39" s="27">
        <v>10</v>
      </c>
      <c r="V39" s="27">
        <v>20</v>
      </c>
      <c r="W39" s="37">
        <v>-4.86E-4</v>
      </c>
      <c r="X39" s="27">
        <v>3</v>
      </c>
      <c r="Y39" s="38">
        <v>5.9999999999999995E-4</v>
      </c>
      <c r="Z39" s="27" t="s">
        <v>65</v>
      </c>
    </row>
    <row r="40" spans="2:26" x14ac:dyDescent="0.3">
      <c r="B40" s="27" t="s">
        <v>131</v>
      </c>
      <c r="C40" s="27">
        <v>187</v>
      </c>
      <c r="D40" s="27" t="s">
        <v>127</v>
      </c>
      <c r="E40" s="27" t="s">
        <v>107</v>
      </c>
      <c r="F40" s="27" t="s">
        <v>168</v>
      </c>
      <c r="G40" s="27" t="s">
        <v>63</v>
      </c>
      <c r="H40" s="27">
        <v>60</v>
      </c>
      <c r="I40" s="27">
        <v>16</v>
      </c>
      <c r="J40" s="37">
        <v>-8.7299999999999997E-4</v>
      </c>
      <c r="K40" s="27">
        <v>6</v>
      </c>
      <c r="L40" s="38">
        <v>1.6440000000000001E-3</v>
      </c>
      <c r="M40" s="27" t="s">
        <v>65</v>
      </c>
      <c r="O40" s="27" t="s">
        <v>131</v>
      </c>
      <c r="P40" s="27">
        <v>187</v>
      </c>
      <c r="Q40" s="27" t="s">
        <v>127</v>
      </c>
      <c r="R40" s="27" t="s">
        <v>379</v>
      </c>
      <c r="S40" s="27" t="s">
        <v>168</v>
      </c>
      <c r="T40" s="27" t="s">
        <v>63</v>
      </c>
      <c r="U40" s="27">
        <v>10</v>
      </c>
      <c r="V40" s="27">
        <v>16</v>
      </c>
      <c r="W40" s="37">
        <v>-8.5400000000000005E-4</v>
      </c>
      <c r="X40" s="27">
        <v>6</v>
      </c>
      <c r="Y40" s="38">
        <v>1.573E-3</v>
      </c>
      <c r="Z40" s="27" t="s">
        <v>65</v>
      </c>
    </row>
    <row r="41" spans="2:26" x14ac:dyDescent="0.3">
      <c r="B41" s="27" t="s">
        <v>131</v>
      </c>
      <c r="C41" s="27">
        <v>187</v>
      </c>
      <c r="D41" s="27" t="s">
        <v>127</v>
      </c>
      <c r="E41" s="27" t="s">
        <v>107</v>
      </c>
      <c r="F41" s="27" t="s">
        <v>169</v>
      </c>
      <c r="G41" s="27" t="s">
        <v>64</v>
      </c>
      <c r="H41" s="27">
        <v>60</v>
      </c>
      <c r="I41" s="27">
        <v>9</v>
      </c>
      <c r="J41" s="37">
        <v>-1.005E-3</v>
      </c>
      <c r="K41" s="27">
        <v>1</v>
      </c>
      <c r="L41" s="38">
        <v>2.3930000000000002E-3</v>
      </c>
      <c r="M41" s="27" t="s">
        <v>65</v>
      </c>
      <c r="O41" s="27" t="s">
        <v>131</v>
      </c>
      <c r="P41" s="27">
        <v>187</v>
      </c>
      <c r="Q41" s="27" t="s">
        <v>127</v>
      </c>
      <c r="R41" s="27" t="s">
        <v>379</v>
      </c>
      <c r="S41" s="27" t="s">
        <v>169</v>
      </c>
      <c r="T41" s="27" t="s">
        <v>64</v>
      </c>
      <c r="U41" s="27">
        <v>10</v>
      </c>
      <c r="V41" s="27">
        <v>9</v>
      </c>
      <c r="W41" s="37">
        <v>-9.8200000000000002E-4</v>
      </c>
      <c r="X41" s="27">
        <v>1</v>
      </c>
      <c r="Y41" s="38">
        <v>2.3289999999999999E-3</v>
      </c>
      <c r="Z41" s="27" t="s">
        <v>65</v>
      </c>
    </row>
    <row r="42" spans="2:26" x14ac:dyDescent="0.3">
      <c r="B42" s="27" t="s">
        <v>131</v>
      </c>
      <c r="C42" s="27">
        <v>199</v>
      </c>
      <c r="D42" s="27" t="s">
        <v>128</v>
      </c>
      <c r="E42" s="27" t="s">
        <v>107</v>
      </c>
      <c r="F42" s="27" t="s">
        <v>170</v>
      </c>
      <c r="G42" s="27" t="s">
        <v>63</v>
      </c>
      <c r="H42" s="27">
        <v>60</v>
      </c>
      <c r="I42" s="27">
        <v>15</v>
      </c>
      <c r="J42" s="37">
        <v>-1.27E-4</v>
      </c>
      <c r="K42" s="27">
        <v>6</v>
      </c>
      <c r="L42" s="38">
        <v>-1.25E-4</v>
      </c>
      <c r="M42" s="27" t="s">
        <v>65</v>
      </c>
      <c r="O42" s="27" t="s">
        <v>131</v>
      </c>
      <c r="P42" s="27">
        <v>199</v>
      </c>
      <c r="Q42" s="27" t="s">
        <v>128</v>
      </c>
      <c r="R42" s="27" t="s">
        <v>379</v>
      </c>
      <c r="S42" s="27" t="s">
        <v>170</v>
      </c>
      <c r="T42" s="27" t="s">
        <v>63</v>
      </c>
      <c r="U42" s="27">
        <v>10</v>
      </c>
      <c r="V42" s="27">
        <v>15</v>
      </c>
      <c r="W42" s="37">
        <v>-1.2999999999999999E-4</v>
      </c>
      <c r="X42" s="27">
        <v>6</v>
      </c>
      <c r="Y42" s="38">
        <v>-1.2799999999999999E-4</v>
      </c>
      <c r="Z42" s="27" t="s">
        <v>65</v>
      </c>
    </row>
    <row r="43" spans="2:26" x14ac:dyDescent="0.3">
      <c r="B43" s="27" t="s">
        <v>131</v>
      </c>
      <c r="C43" s="27">
        <v>199</v>
      </c>
      <c r="D43" s="27" t="s">
        <v>128</v>
      </c>
      <c r="E43" s="27" t="s">
        <v>107</v>
      </c>
      <c r="F43" s="27" t="s">
        <v>171</v>
      </c>
      <c r="G43" s="27" t="s">
        <v>64</v>
      </c>
      <c r="H43" s="27">
        <v>60</v>
      </c>
      <c r="I43" s="27">
        <v>20</v>
      </c>
      <c r="J43" s="37">
        <v>-4.95E-4</v>
      </c>
      <c r="K43" s="27">
        <v>3</v>
      </c>
      <c r="L43" s="38">
        <v>7.7499999999999997E-4</v>
      </c>
      <c r="M43" s="27" t="s">
        <v>65</v>
      </c>
      <c r="O43" s="27" t="s">
        <v>131</v>
      </c>
      <c r="P43" s="27">
        <v>199</v>
      </c>
      <c r="Q43" s="27" t="s">
        <v>128</v>
      </c>
      <c r="R43" s="27" t="s">
        <v>379</v>
      </c>
      <c r="S43" s="27" t="s">
        <v>171</v>
      </c>
      <c r="T43" s="27" t="s">
        <v>64</v>
      </c>
      <c r="U43" s="27">
        <v>10</v>
      </c>
      <c r="V43" s="27">
        <v>20</v>
      </c>
      <c r="W43" s="37">
        <v>-4.6999999999999999E-4</v>
      </c>
      <c r="X43" s="27">
        <v>3</v>
      </c>
      <c r="Y43" s="38">
        <v>6.9899999999999997E-4</v>
      </c>
      <c r="Z43" s="27" t="s">
        <v>65</v>
      </c>
    </row>
    <row r="44" spans="2:26" x14ac:dyDescent="0.3">
      <c r="B44" s="27" t="s">
        <v>131</v>
      </c>
      <c r="C44" s="27">
        <v>195</v>
      </c>
      <c r="D44" s="27" t="s">
        <v>129</v>
      </c>
      <c r="E44" s="27" t="s">
        <v>107</v>
      </c>
      <c r="F44" s="27" t="s">
        <v>172</v>
      </c>
      <c r="G44" s="27" t="s">
        <v>63</v>
      </c>
      <c r="H44" s="27">
        <v>60</v>
      </c>
      <c r="I44" s="27">
        <v>22</v>
      </c>
      <c r="J44" s="37">
        <v>-3.8900000000000002E-4</v>
      </c>
      <c r="K44" s="27">
        <v>12</v>
      </c>
      <c r="L44" s="38">
        <v>4.6200000000000001E-4</v>
      </c>
      <c r="M44" s="27" t="s">
        <v>65</v>
      </c>
      <c r="O44" s="27" t="s">
        <v>131</v>
      </c>
      <c r="P44" s="27">
        <v>195</v>
      </c>
      <c r="Q44" s="27" t="s">
        <v>129</v>
      </c>
      <c r="R44" s="27" t="s">
        <v>379</v>
      </c>
      <c r="S44" s="27" t="s">
        <v>172</v>
      </c>
      <c r="T44" s="27" t="s">
        <v>63</v>
      </c>
      <c r="U44" s="27">
        <v>10</v>
      </c>
      <c r="V44" s="27">
        <v>22</v>
      </c>
      <c r="W44" s="37">
        <v>-3.7500000000000001E-4</v>
      </c>
      <c r="X44" s="27">
        <v>12</v>
      </c>
      <c r="Y44" s="38">
        <v>4.35E-4</v>
      </c>
      <c r="Z44" s="27" t="s">
        <v>65</v>
      </c>
    </row>
    <row r="45" spans="2:26" x14ac:dyDescent="0.3">
      <c r="B45" s="27" t="s">
        <v>131</v>
      </c>
      <c r="C45" s="27">
        <v>195</v>
      </c>
      <c r="D45" s="27" t="s">
        <v>129</v>
      </c>
      <c r="E45" s="27" t="s">
        <v>107</v>
      </c>
      <c r="F45" s="27" t="s">
        <v>173</v>
      </c>
      <c r="G45" s="27" t="s">
        <v>64</v>
      </c>
      <c r="H45" s="27">
        <v>60</v>
      </c>
      <c r="I45" s="27">
        <v>15</v>
      </c>
      <c r="J45" s="37">
        <v>-6.1700000000000004E-4</v>
      </c>
      <c r="K45" s="27">
        <v>1</v>
      </c>
      <c r="L45" s="38">
        <v>1.8600000000000001E-3</v>
      </c>
      <c r="M45" s="27" t="s">
        <v>65</v>
      </c>
      <c r="O45" s="27" t="s">
        <v>131</v>
      </c>
      <c r="P45" s="27">
        <v>195</v>
      </c>
      <c r="Q45" s="27" t="s">
        <v>129</v>
      </c>
      <c r="R45" s="27" t="s">
        <v>379</v>
      </c>
      <c r="S45" s="27" t="s">
        <v>173</v>
      </c>
      <c r="T45" s="27" t="s">
        <v>64</v>
      </c>
      <c r="U45" s="27">
        <v>10</v>
      </c>
      <c r="V45" s="27">
        <v>15</v>
      </c>
      <c r="W45" s="37">
        <v>-6.0800000000000003E-4</v>
      </c>
      <c r="X45" s="27">
        <v>1</v>
      </c>
      <c r="Y45" s="38">
        <v>1.815E-3</v>
      </c>
      <c r="Z45" s="27" t="s">
        <v>65</v>
      </c>
    </row>
    <row r="46" spans="2:26" x14ac:dyDescent="0.3">
      <c r="B46" s="27" t="s">
        <v>131</v>
      </c>
      <c r="C46" s="27">
        <v>196</v>
      </c>
      <c r="D46" s="27" t="s">
        <v>129</v>
      </c>
      <c r="E46" s="27" t="s">
        <v>107</v>
      </c>
      <c r="F46" s="27" t="s">
        <v>174</v>
      </c>
      <c r="G46" s="27" t="s">
        <v>63</v>
      </c>
      <c r="H46" s="27">
        <v>60</v>
      </c>
      <c r="I46" s="27">
        <v>17</v>
      </c>
      <c r="J46" s="37">
        <v>-3.8999999999999999E-4</v>
      </c>
      <c r="K46" s="27">
        <v>7</v>
      </c>
      <c r="L46" s="38">
        <v>4.6200000000000001E-4</v>
      </c>
      <c r="M46" s="27" t="s">
        <v>65</v>
      </c>
      <c r="O46" s="27" t="s">
        <v>131</v>
      </c>
      <c r="P46" s="27">
        <v>196</v>
      </c>
      <c r="Q46" s="27" t="s">
        <v>129</v>
      </c>
      <c r="R46" s="27" t="s">
        <v>379</v>
      </c>
      <c r="S46" s="27" t="s">
        <v>174</v>
      </c>
      <c r="T46" s="27" t="s">
        <v>63</v>
      </c>
      <c r="U46" s="27">
        <v>10</v>
      </c>
      <c r="V46" s="27">
        <v>17</v>
      </c>
      <c r="W46" s="37">
        <v>-3.7599999999999998E-4</v>
      </c>
      <c r="X46" s="27">
        <v>7</v>
      </c>
      <c r="Y46" s="38">
        <v>4.35E-4</v>
      </c>
      <c r="Z46" s="27" t="s">
        <v>65</v>
      </c>
    </row>
    <row r="47" spans="2:26" x14ac:dyDescent="0.3">
      <c r="B47" s="27" t="s">
        <v>131</v>
      </c>
      <c r="C47" s="27">
        <v>196</v>
      </c>
      <c r="D47" s="27" t="s">
        <v>129</v>
      </c>
      <c r="E47" s="27" t="s">
        <v>107</v>
      </c>
      <c r="F47" s="27" t="s">
        <v>175</v>
      </c>
      <c r="G47" s="27" t="s">
        <v>64</v>
      </c>
      <c r="H47" s="27">
        <v>60</v>
      </c>
      <c r="I47" s="27">
        <v>20</v>
      </c>
      <c r="J47" s="37">
        <v>-6.2E-4</v>
      </c>
      <c r="K47" s="27">
        <v>6</v>
      </c>
      <c r="L47" s="38">
        <v>1.861E-3</v>
      </c>
      <c r="M47" s="27" t="s">
        <v>65</v>
      </c>
      <c r="O47" s="27" t="s">
        <v>131</v>
      </c>
      <c r="P47" s="27">
        <v>196</v>
      </c>
      <c r="Q47" s="27" t="s">
        <v>129</v>
      </c>
      <c r="R47" s="27" t="s">
        <v>379</v>
      </c>
      <c r="S47" s="27" t="s">
        <v>175</v>
      </c>
      <c r="T47" s="27" t="s">
        <v>64</v>
      </c>
      <c r="U47" s="27">
        <v>10</v>
      </c>
      <c r="V47" s="27">
        <v>20</v>
      </c>
      <c r="W47" s="37">
        <v>-6.0999999999999997E-4</v>
      </c>
      <c r="X47" s="27">
        <v>6</v>
      </c>
      <c r="Y47" s="38">
        <v>1.815E-3</v>
      </c>
      <c r="Z47" s="27" t="s">
        <v>65</v>
      </c>
    </row>
    <row r="48" spans="2:26" x14ac:dyDescent="0.3">
      <c r="B48" s="27" t="s">
        <v>131</v>
      </c>
      <c r="C48" s="27">
        <v>200</v>
      </c>
      <c r="D48" s="27" t="s">
        <v>128</v>
      </c>
      <c r="E48" s="27" t="s">
        <v>107</v>
      </c>
      <c r="F48" s="27" t="s">
        <v>176</v>
      </c>
      <c r="G48" s="27" t="s">
        <v>63</v>
      </c>
      <c r="H48" s="27">
        <v>60</v>
      </c>
      <c r="I48" s="27">
        <v>20</v>
      </c>
      <c r="J48" s="37">
        <v>-1.25E-4</v>
      </c>
      <c r="K48" s="27">
        <v>4</v>
      </c>
      <c r="L48" s="38">
        <v>-1.2400000000000001E-4</v>
      </c>
      <c r="M48" s="27" t="s">
        <v>65</v>
      </c>
      <c r="O48" s="27" t="s">
        <v>131</v>
      </c>
      <c r="P48" s="27">
        <v>200</v>
      </c>
      <c r="Q48" s="27" t="s">
        <v>128</v>
      </c>
      <c r="R48" s="27" t="s">
        <v>379</v>
      </c>
      <c r="S48" s="27" t="s">
        <v>176</v>
      </c>
      <c r="T48" s="27" t="s">
        <v>63</v>
      </c>
      <c r="U48" s="27">
        <v>10</v>
      </c>
      <c r="V48" s="27">
        <v>20</v>
      </c>
      <c r="W48" s="37">
        <v>-1.2899999999999999E-4</v>
      </c>
      <c r="X48" s="27">
        <v>4</v>
      </c>
      <c r="Y48" s="38">
        <v>-1.27E-4</v>
      </c>
      <c r="Z48" s="27" t="s">
        <v>65</v>
      </c>
    </row>
    <row r="49" spans="2:26" x14ac:dyDescent="0.3">
      <c r="B49" s="27" t="s">
        <v>131</v>
      </c>
      <c r="C49" s="27">
        <v>200</v>
      </c>
      <c r="D49" s="27" t="s">
        <v>128</v>
      </c>
      <c r="E49" s="27" t="s">
        <v>107</v>
      </c>
      <c r="F49" s="27" t="s">
        <v>177</v>
      </c>
      <c r="G49" s="27" t="s">
        <v>64</v>
      </c>
      <c r="H49" s="27">
        <v>60</v>
      </c>
      <c r="I49" s="27">
        <v>15</v>
      </c>
      <c r="J49" s="37">
        <v>-4.84E-4</v>
      </c>
      <c r="K49" s="27">
        <v>1</v>
      </c>
      <c r="L49" s="38">
        <v>7.4399999999999998E-4</v>
      </c>
      <c r="M49" s="27" t="s">
        <v>65</v>
      </c>
      <c r="O49" s="27" t="s">
        <v>131</v>
      </c>
      <c r="P49" s="27">
        <v>200</v>
      </c>
      <c r="Q49" s="27" t="s">
        <v>128</v>
      </c>
      <c r="R49" s="27" t="s">
        <v>379</v>
      </c>
      <c r="S49" s="27" t="s">
        <v>177</v>
      </c>
      <c r="T49" s="27" t="s">
        <v>64</v>
      </c>
      <c r="U49" s="27">
        <v>10</v>
      </c>
      <c r="V49" s="27">
        <v>15</v>
      </c>
      <c r="W49" s="37">
        <v>-4.6500000000000003E-4</v>
      </c>
      <c r="X49" s="27">
        <v>1</v>
      </c>
      <c r="Y49" s="38">
        <v>6.8900000000000005E-4</v>
      </c>
      <c r="Z49" s="27" t="s">
        <v>65</v>
      </c>
    </row>
    <row r="50" spans="2:26" x14ac:dyDescent="0.3">
      <c r="B50" s="27" t="s">
        <v>131</v>
      </c>
      <c r="C50" s="27">
        <v>188</v>
      </c>
      <c r="D50" s="27" t="s">
        <v>127</v>
      </c>
      <c r="E50" s="27" t="s">
        <v>107</v>
      </c>
      <c r="F50" s="27" t="s">
        <v>178</v>
      </c>
      <c r="G50" s="27" t="s">
        <v>63</v>
      </c>
      <c r="H50" s="27">
        <v>60</v>
      </c>
      <c r="I50" s="27">
        <v>11</v>
      </c>
      <c r="J50" s="37">
        <v>-8.7799999999999998E-4</v>
      </c>
      <c r="K50" s="27">
        <v>4</v>
      </c>
      <c r="L50" s="38">
        <v>1.6299999999999999E-3</v>
      </c>
      <c r="M50" s="27" t="s">
        <v>65</v>
      </c>
      <c r="O50" s="27" t="s">
        <v>131</v>
      </c>
      <c r="P50" s="27">
        <v>188</v>
      </c>
      <c r="Q50" s="27" t="s">
        <v>127</v>
      </c>
      <c r="R50" s="27" t="s">
        <v>379</v>
      </c>
      <c r="S50" s="27" t="s">
        <v>178</v>
      </c>
      <c r="T50" s="27" t="s">
        <v>63</v>
      </c>
      <c r="U50" s="27">
        <v>10</v>
      </c>
      <c r="V50" s="27">
        <v>11</v>
      </c>
      <c r="W50" s="37">
        <v>-8.5899999999999995E-4</v>
      </c>
      <c r="X50" s="27">
        <v>4</v>
      </c>
      <c r="Y50" s="38">
        <v>1.5659999999999999E-3</v>
      </c>
      <c r="Z50" s="27" t="s">
        <v>65</v>
      </c>
    </row>
    <row r="51" spans="2:26" x14ac:dyDescent="0.3">
      <c r="B51" s="27" t="s">
        <v>131</v>
      </c>
      <c r="C51" s="27">
        <v>188</v>
      </c>
      <c r="D51" s="27" t="s">
        <v>127</v>
      </c>
      <c r="E51" s="27" t="s">
        <v>107</v>
      </c>
      <c r="F51" s="27" t="s">
        <v>179</v>
      </c>
      <c r="G51" s="27" t="s">
        <v>64</v>
      </c>
      <c r="H51" s="27">
        <v>60</v>
      </c>
      <c r="I51" s="27">
        <v>14</v>
      </c>
      <c r="J51" s="37">
        <v>-1.008E-3</v>
      </c>
      <c r="K51" s="27">
        <v>3</v>
      </c>
      <c r="L51" s="38">
        <v>2.3830000000000001E-3</v>
      </c>
      <c r="M51" s="27" t="s">
        <v>65</v>
      </c>
      <c r="O51" s="27" t="s">
        <v>131</v>
      </c>
      <c r="P51" s="27">
        <v>188</v>
      </c>
      <c r="Q51" s="27" t="s">
        <v>127</v>
      </c>
      <c r="R51" s="27" t="s">
        <v>379</v>
      </c>
      <c r="S51" s="27" t="s">
        <v>179</v>
      </c>
      <c r="T51" s="27" t="s">
        <v>64</v>
      </c>
      <c r="U51" s="27">
        <v>10</v>
      </c>
      <c r="V51" s="27">
        <v>14</v>
      </c>
      <c r="W51" s="37">
        <v>-9.8700000000000003E-4</v>
      </c>
      <c r="X51" s="27">
        <v>3</v>
      </c>
      <c r="Y51" s="38">
        <v>2.3180000000000002E-3</v>
      </c>
      <c r="Z51" s="27" t="s">
        <v>65</v>
      </c>
    </row>
    <row r="52" spans="2:26" x14ac:dyDescent="0.3">
      <c r="B52" s="27" t="s">
        <v>180</v>
      </c>
      <c r="C52" s="27">
        <v>251</v>
      </c>
      <c r="D52" s="27" t="s">
        <v>127</v>
      </c>
      <c r="E52" s="27" t="s">
        <v>107</v>
      </c>
      <c r="F52" s="27" t="s">
        <v>181</v>
      </c>
      <c r="G52" s="27" t="s">
        <v>63</v>
      </c>
      <c r="H52" s="27">
        <v>60</v>
      </c>
      <c r="I52" s="27">
        <v>16</v>
      </c>
      <c r="J52" s="37">
        <v>-2.92E-4</v>
      </c>
      <c r="K52" s="27">
        <v>1</v>
      </c>
      <c r="L52" s="38">
        <v>-2.4600000000000002E-4</v>
      </c>
      <c r="M52" s="27" t="s">
        <v>65</v>
      </c>
      <c r="O52" s="27" t="s">
        <v>180</v>
      </c>
      <c r="P52" s="27">
        <v>251</v>
      </c>
      <c r="Q52" s="27" t="s">
        <v>127</v>
      </c>
      <c r="R52" s="27" t="s">
        <v>379</v>
      </c>
      <c r="S52" s="27" t="s">
        <v>181</v>
      </c>
      <c r="T52" s="27" t="s">
        <v>63</v>
      </c>
      <c r="U52" s="27">
        <v>10</v>
      </c>
      <c r="V52" s="27">
        <v>16</v>
      </c>
      <c r="W52" s="37">
        <v>-2.6499999999999999E-4</v>
      </c>
      <c r="X52" s="27">
        <v>1</v>
      </c>
      <c r="Y52" s="38">
        <v>-2.2499999999999999E-4</v>
      </c>
      <c r="Z52" s="27" t="s">
        <v>65</v>
      </c>
    </row>
    <row r="53" spans="2:26" x14ac:dyDescent="0.3">
      <c r="B53" s="27" t="s">
        <v>180</v>
      </c>
      <c r="C53" s="27">
        <v>251</v>
      </c>
      <c r="D53" s="27" t="s">
        <v>127</v>
      </c>
      <c r="E53" s="27" t="s">
        <v>107</v>
      </c>
      <c r="F53" s="27" t="s">
        <v>182</v>
      </c>
      <c r="G53" s="27" t="s">
        <v>64</v>
      </c>
      <c r="H53" s="27">
        <v>60</v>
      </c>
      <c r="I53" s="27">
        <v>9</v>
      </c>
      <c r="J53" s="37">
        <v>-6.0300000000000002E-4</v>
      </c>
      <c r="K53" s="27">
        <v>1</v>
      </c>
      <c r="L53" s="38">
        <v>8.5700000000000001E-4</v>
      </c>
      <c r="M53" s="27" t="s">
        <v>65</v>
      </c>
      <c r="O53" s="27" t="s">
        <v>180</v>
      </c>
      <c r="P53" s="27">
        <v>251</v>
      </c>
      <c r="Q53" s="27" t="s">
        <v>127</v>
      </c>
      <c r="R53" s="27" t="s">
        <v>379</v>
      </c>
      <c r="S53" s="27" t="s">
        <v>182</v>
      </c>
      <c r="T53" s="27" t="s">
        <v>64</v>
      </c>
      <c r="U53" s="27">
        <v>10</v>
      </c>
      <c r="V53" s="27">
        <v>9</v>
      </c>
      <c r="W53" s="37">
        <v>-5.8100000000000003E-4</v>
      </c>
      <c r="X53" s="27">
        <v>1</v>
      </c>
      <c r="Y53" s="38">
        <v>7.9000000000000001E-4</v>
      </c>
      <c r="Z53" s="27" t="s">
        <v>65</v>
      </c>
    </row>
    <row r="54" spans="2:26" x14ac:dyDescent="0.3">
      <c r="B54" s="27" t="s">
        <v>180</v>
      </c>
      <c r="C54" s="27">
        <v>263</v>
      </c>
      <c r="D54" s="27" t="s">
        <v>128</v>
      </c>
      <c r="E54" s="27" t="s">
        <v>107</v>
      </c>
      <c r="F54" s="27" t="s">
        <v>183</v>
      </c>
      <c r="G54" s="27" t="s">
        <v>63</v>
      </c>
      <c r="H54" s="27">
        <v>60</v>
      </c>
      <c r="I54" s="27">
        <v>15</v>
      </c>
      <c r="J54" s="37">
        <v>-2.1000000000000001E-4</v>
      </c>
      <c r="K54" s="27">
        <v>6</v>
      </c>
      <c r="L54" s="38">
        <v>-2.1000000000000001E-4</v>
      </c>
      <c r="M54" s="27" t="s">
        <v>65</v>
      </c>
      <c r="O54" s="27" t="s">
        <v>180</v>
      </c>
      <c r="P54" s="27">
        <v>263</v>
      </c>
      <c r="Q54" s="27" t="s">
        <v>128</v>
      </c>
      <c r="R54" s="27" t="s">
        <v>379</v>
      </c>
      <c r="S54" s="27" t="s">
        <v>183</v>
      </c>
      <c r="T54" s="27" t="s">
        <v>63</v>
      </c>
      <c r="U54" s="27">
        <v>10</v>
      </c>
      <c r="V54" s="27">
        <v>15</v>
      </c>
      <c r="W54" s="37">
        <v>-2.33E-4</v>
      </c>
      <c r="X54" s="27">
        <v>6</v>
      </c>
      <c r="Y54" s="38">
        <v>-2.34E-4</v>
      </c>
      <c r="Z54" s="27" t="s">
        <v>65</v>
      </c>
    </row>
    <row r="55" spans="2:26" x14ac:dyDescent="0.3">
      <c r="B55" s="27" t="s">
        <v>180</v>
      </c>
      <c r="C55" s="27">
        <v>263</v>
      </c>
      <c r="D55" s="27" t="s">
        <v>128</v>
      </c>
      <c r="E55" s="27" t="s">
        <v>107</v>
      </c>
      <c r="F55" s="27" t="s">
        <v>184</v>
      </c>
      <c r="G55" s="27" t="s">
        <v>64</v>
      </c>
      <c r="H55" s="27">
        <v>60</v>
      </c>
      <c r="I55" s="27">
        <v>18</v>
      </c>
      <c r="J55" s="37">
        <v>-5.9699999999999998E-4</v>
      </c>
      <c r="K55" s="27">
        <v>2</v>
      </c>
      <c r="L55" s="38">
        <v>2.029E-3</v>
      </c>
      <c r="M55" s="27" t="s">
        <v>65</v>
      </c>
      <c r="O55" s="27" t="s">
        <v>180</v>
      </c>
      <c r="P55" s="27">
        <v>263</v>
      </c>
      <c r="Q55" s="27" t="s">
        <v>128</v>
      </c>
      <c r="R55" s="27" t="s">
        <v>379</v>
      </c>
      <c r="S55" s="27" t="s">
        <v>184</v>
      </c>
      <c r="T55" s="27" t="s">
        <v>64</v>
      </c>
      <c r="U55" s="27">
        <v>10</v>
      </c>
      <c r="V55" s="27">
        <v>20</v>
      </c>
      <c r="W55" s="37">
        <v>-5.9800000000000001E-4</v>
      </c>
      <c r="X55" s="27">
        <v>3</v>
      </c>
      <c r="Y55" s="38">
        <v>2.016E-3</v>
      </c>
      <c r="Z55" s="27" t="s">
        <v>65</v>
      </c>
    </row>
    <row r="56" spans="2:26" x14ac:dyDescent="0.3">
      <c r="B56" s="27" t="s">
        <v>180</v>
      </c>
      <c r="C56" s="27">
        <v>259</v>
      </c>
      <c r="D56" s="27" t="s">
        <v>129</v>
      </c>
      <c r="E56" s="27" t="s">
        <v>107</v>
      </c>
      <c r="F56" s="27" t="s">
        <v>185</v>
      </c>
      <c r="G56" s="27" t="s">
        <v>63</v>
      </c>
      <c r="H56" s="27">
        <v>60</v>
      </c>
      <c r="I56" s="27">
        <v>22</v>
      </c>
      <c r="J56" s="37">
        <v>-1.03E-4</v>
      </c>
      <c r="K56" s="27">
        <v>1</v>
      </c>
      <c r="L56" s="38">
        <v>-9.0000000000000006E-5</v>
      </c>
      <c r="M56" s="27" t="s">
        <v>65</v>
      </c>
      <c r="O56" s="27" t="s">
        <v>180</v>
      </c>
      <c r="P56" s="27">
        <v>259</v>
      </c>
      <c r="Q56" s="27" t="s">
        <v>129</v>
      </c>
      <c r="R56" s="27" t="s">
        <v>379</v>
      </c>
      <c r="S56" s="27" t="s">
        <v>185</v>
      </c>
      <c r="T56" s="27" t="s">
        <v>63</v>
      </c>
      <c r="U56" s="27">
        <v>10</v>
      </c>
      <c r="V56" s="27">
        <v>22</v>
      </c>
      <c r="W56" s="37">
        <v>-9.1000000000000003E-5</v>
      </c>
      <c r="X56" s="27">
        <v>1</v>
      </c>
      <c r="Y56" s="38">
        <v>-8.0000000000000007E-5</v>
      </c>
      <c r="Z56" s="27" t="s">
        <v>65</v>
      </c>
    </row>
    <row r="57" spans="2:26" x14ac:dyDescent="0.3">
      <c r="B57" s="27" t="s">
        <v>180</v>
      </c>
      <c r="C57" s="27">
        <v>259</v>
      </c>
      <c r="D57" s="27" t="s">
        <v>129</v>
      </c>
      <c r="E57" s="27" t="s">
        <v>107</v>
      </c>
      <c r="F57" s="27" t="s">
        <v>186</v>
      </c>
      <c r="G57" s="27" t="s">
        <v>64</v>
      </c>
      <c r="H57" s="27">
        <v>60</v>
      </c>
      <c r="I57" s="27">
        <v>15</v>
      </c>
      <c r="J57" s="37">
        <v>-3.79E-4</v>
      </c>
      <c r="K57" s="27">
        <v>1</v>
      </c>
      <c r="L57" s="38">
        <v>4.37E-4</v>
      </c>
      <c r="M57" s="27" t="s">
        <v>65</v>
      </c>
      <c r="O57" s="27" t="s">
        <v>180</v>
      </c>
      <c r="P57" s="27">
        <v>259</v>
      </c>
      <c r="Q57" s="27" t="s">
        <v>129</v>
      </c>
      <c r="R57" s="27" t="s">
        <v>379</v>
      </c>
      <c r="S57" s="27" t="s">
        <v>186</v>
      </c>
      <c r="T57" s="27" t="s">
        <v>64</v>
      </c>
      <c r="U57" s="27">
        <v>10</v>
      </c>
      <c r="V57" s="27">
        <v>15</v>
      </c>
      <c r="W57" s="37">
        <v>-3.7399999999999998E-4</v>
      </c>
      <c r="X57" s="27">
        <v>1</v>
      </c>
      <c r="Y57" s="38">
        <v>4.26E-4</v>
      </c>
      <c r="Z57" s="27" t="s">
        <v>65</v>
      </c>
    </row>
    <row r="58" spans="2:26" x14ac:dyDescent="0.3">
      <c r="B58" s="27" t="s">
        <v>180</v>
      </c>
      <c r="C58" s="27">
        <v>260</v>
      </c>
      <c r="D58" s="27" t="s">
        <v>129</v>
      </c>
      <c r="E58" s="27" t="s">
        <v>107</v>
      </c>
      <c r="F58" s="27" t="s">
        <v>187</v>
      </c>
      <c r="G58" s="27" t="s">
        <v>63</v>
      </c>
      <c r="H58" s="27">
        <v>60</v>
      </c>
      <c r="I58" s="27">
        <v>17</v>
      </c>
      <c r="J58" s="37">
        <v>-1.03E-4</v>
      </c>
      <c r="K58" s="27">
        <v>6</v>
      </c>
      <c r="L58" s="38">
        <v>-9.0000000000000006E-5</v>
      </c>
      <c r="M58" s="27" t="s">
        <v>65</v>
      </c>
      <c r="O58" s="27" t="s">
        <v>180</v>
      </c>
      <c r="P58" s="27">
        <v>260</v>
      </c>
      <c r="Q58" s="27" t="s">
        <v>129</v>
      </c>
      <c r="R58" s="27" t="s">
        <v>379</v>
      </c>
      <c r="S58" s="27" t="s">
        <v>187</v>
      </c>
      <c r="T58" s="27" t="s">
        <v>63</v>
      </c>
      <c r="U58" s="27">
        <v>10</v>
      </c>
      <c r="V58" s="27">
        <v>17</v>
      </c>
      <c r="W58" s="37">
        <v>-9.0000000000000006E-5</v>
      </c>
      <c r="X58" s="27">
        <v>6</v>
      </c>
      <c r="Y58" s="38">
        <v>-7.8999999999999996E-5</v>
      </c>
      <c r="Z58" s="27" t="s">
        <v>65</v>
      </c>
    </row>
    <row r="59" spans="2:26" x14ac:dyDescent="0.3">
      <c r="B59" s="27" t="s">
        <v>180</v>
      </c>
      <c r="C59" s="27">
        <v>260</v>
      </c>
      <c r="D59" s="27" t="s">
        <v>129</v>
      </c>
      <c r="E59" s="27" t="s">
        <v>107</v>
      </c>
      <c r="F59" s="27" t="s">
        <v>188</v>
      </c>
      <c r="G59" s="27" t="s">
        <v>64</v>
      </c>
      <c r="H59" s="27">
        <v>60</v>
      </c>
      <c r="I59" s="27">
        <v>20</v>
      </c>
      <c r="J59" s="37">
        <v>-3.77E-4</v>
      </c>
      <c r="K59" s="27">
        <v>6</v>
      </c>
      <c r="L59" s="38">
        <v>4.35E-4</v>
      </c>
      <c r="M59" s="27" t="s">
        <v>65</v>
      </c>
      <c r="O59" s="27" t="s">
        <v>180</v>
      </c>
      <c r="P59" s="27">
        <v>260</v>
      </c>
      <c r="Q59" s="27" t="s">
        <v>129</v>
      </c>
      <c r="R59" s="27" t="s">
        <v>379</v>
      </c>
      <c r="S59" s="27" t="s">
        <v>188</v>
      </c>
      <c r="T59" s="27" t="s">
        <v>64</v>
      </c>
      <c r="U59" s="27">
        <v>10</v>
      </c>
      <c r="V59" s="27">
        <v>20</v>
      </c>
      <c r="W59" s="37">
        <v>-3.7199999999999999E-4</v>
      </c>
      <c r="X59" s="27">
        <v>6</v>
      </c>
      <c r="Y59" s="38">
        <v>4.2299999999999998E-4</v>
      </c>
      <c r="Z59" s="27" t="s">
        <v>65</v>
      </c>
    </row>
    <row r="60" spans="2:26" x14ac:dyDescent="0.3">
      <c r="B60" s="27" t="s">
        <v>180</v>
      </c>
      <c r="C60" s="27">
        <v>264</v>
      </c>
      <c r="D60" s="27" t="s">
        <v>128</v>
      </c>
      <c r="E60" s="27" t="s">
        <v>107</v>
      </c>
      <c r="F60" s="27" t="s">
        <v>189</v>
      </c>
      <c r="G60" s="27" t="s">
        <v>63</v>
      </c>
      <c r="H60" s="27">
        <v>60</v>
      </c>
      <c r="I60" s="27">
        <v>20</v>
      </c>
      <c r="J60" s="37">
        <v>-2.14E-4</v>
      </c>
      <c r="K60" s="27">
        <v>4</v>
      </c>
      <c r="L60" s="38">
        <v>-2.13E-4</v>
      </c>
      <c r="M60" s="27" t="s">
        <v>65</v>
      </c>
      <c r="O60" s="27" t="s">
        <v>180</v>
      </c>
      <c r="P60" s="27">
        <v>264</v>
      </c>
      <c r="Q60" s="27" t="s">
        <v>128</v>
      </c>
      <c r="R60" s="27" t="s">
        <v>379</v>
      </c>
      <c r="S60" s="27" t="s">
        <v>189</v>
      </c>
      <c r="T60" s="27" t="s">
        <v>63</v>
      </c>
      <c r="U60" s="27">
        <v>10</v>
      </c>
      <c r="V60" s="27">
        <v>20</v>
      </c>
      <c r="W60" s="37">
        <v>-2.3900000000000001E-4</v>
      </c>
      <c r="X60" s="27">
        <v>4</v>
      </c>
      <c r="Y60" s="38">
        <v>-2.3900000000000001E-4</v>
      </c>
      <c r="Z60" s="27" t="s">
        <v>65</v>
      </c>
    </row>
    <row r="61" spans="2:26" x14ac:dyDescent="0.3">
      <c r="B61" s="27" t="s">
        <v>180</v>
      </c>
      <c r="C61" s="27">
        <v>264</v>
      </c>
      <c r="D61" s="27" t="s">
        <v>128</v>
      </c>
      <c r="E61" s="27" t="s">
        <v>107</v>
      </c>
      <c r="F61" s="27" t="s">
        <v>190</v>
      </c>
      <c r="G61" s="27" t="s">
        <v>64</v>
      </c>
      <c r="H61" s="27">
        <v>60</v>
      </c>
      <c r="I61" s="27">
        <v>15</v>
      </c>
      <c r="J61" s="37">
        <v>-6.0400000000000004E-4</v>
      </c>
      <c r="K61" s="27">
        <v>1</v>
      </c>
      <c r="L61" s="38">
        <v>2.003E-3</v>
      </c>
      <c r="M61" s="27" t="s">
        <v>65</v>
      </c>
      <c r="O61" s="27" t="s">
        <v>180</v>
      </c>
      <c r="P61" s="27">
        <v>264</v>
      </c>
      <c r="Q61" s="27" t="s">
        <v>128</v>
      </c>
      <c r="R61" s="27" t="s">
        <v>379</v>
      </c>
      <c r="S61" s="27" t="s">
        <v>190</v>
      </c>
      <c r="T61" s="27" t="s">
        <v>64</v>
      </c>
      <c r="U61" s="27">
        <v>10</v>
      </c>
      <c r="V61" s="27">
        <v>15</v>
      </c>
      <c r="W61" s="37">
        <v>-6.0499999999999996E-4</v>
      </c>
      <c r="X61" s="27">
        <v>1</v>
      </c>
      <c r="Y61" s="38">
        <v>1.9910000000000001E-3</v>
      </c>
      <c r="Z61" s="27" t="s">
        <v>65</v>
      </c>
    </row>
    <row r="62" spans="2:26" x14ac:dyDescent="0.3">
      <c r="B62" s="27" t="s">
        <v>180</v>
      </c>
      <c r="C62" s="27">
        <v>252</v>
      </c>
      <c r="D62" s="27" t="s">
        <v>127</v>
      </c>
      <c r="E62" s="27" t="s">
        <v>107</v>
      </c>
      <c r="F62" s="27" t="s">
        <v>191</v>
      </c>
      <c r="G62" s="27" t="s">
        <v>63</v>
      </c>
      <c r="H62" s="27">
        <v>60</v>
      </c>
      <c r="I62" s="27">
        <v>11</v>
      </c>
      <c r="J62" s="37">
        <v>-2.8400000000000002E-4</v>
      </c>
      <c r="K62" s="27">
        <v>3</v>
      </c>
      <c r="L62" s="38">
        <v>-2.4000000000000001E-4</v>
      </c>
      <c r="M62" s="27" t="s">
        <v>65</v>
      </c>
      <c r="O62" s="27" t="s">
        <v>180</v>
      </c>
      <c r="P62" s="27">
        <v>252</v>
      </c>
      <c r="Q62" s="27" t="s">
        <v>127</v>
      </c>
      <c r="R62" s="27" t="s">
        <v>379</v>
      </c>
      <c r="S62" s="27" t="s">
        <v>191</v>
      </c>
      <c r="T62" s="27" t="s">
        <v>63</v>
      </c>
      <c r="U62" s="27">
        <v>10</v>
      </c>
      <c r="V62" s="27">
        <v>11</v>
      </c>
      <c r="W62" s="37">
        <v>-2.5999999999999998E-4</v>
      </c>
      <c r="X62" s="27">
        <v>3</v>
      </c>
      <c r="Y62" s="38">
        <v>-2.2000000000000001E-4</v>
      </c>
      <c r="Z62" s="27" t="s">
        <v>65</v>
      </c>
    </row>
    <row r="63" spans="2:26" x14ac:dyDescent="0.3">
      <c r="B63" s="27" t="s">
        <v>180</v>
      </c>
      <c r="C63" s="27">
        <v>252</v>
      </c>
      <c r="D63" s="27" t="s">
        <v>127</v>
      </c>
      <c r="E63" s="27" t="s">
        <v>107</v>
      </c>
      <c r="F63" s="27" t="s">
        <v>192</v>
      </c>
      <c r="G63" s="27" t="s">
        <v>64</v>
      </c>
      <c r="H63" s="27">
        <v>60</v>
      </c>
      <c r="I63" s="27">
        <v>14</v>
      </c>
      <c r="J63" s="37">
        <v>-5.7600000000000001E-4</v>
      </c>
      <c r="K63" s="27">
        <v>3</v>
      </c>
      <c r="L63" s="38">
        <v>7.6900000000000004E-4</v>
      </c>
      <c r="M63" s="27" t="s">
        <v>65</v>
      </c>
      <c r="O63" s="27" t="s">
        <v>180</v>
      </c>
      <c r="P63" s="27">
        <v>252</v>
      </c>
      <c r="Q63" s="27" t="s">
        <v>127</v>
      </c>
      <c r="R63" s="27" t="s">
        <v>379</v>
      </c>
      <c r="S63" s="27" t="s">
        <v>192</v>
      </c>
      <c r="T63" s="27" t="s">
        <v>64</v>
      </c>
      <c r="U63" s="27">
        <v>10</v>
      </c>
      <c r="V63" s="27">
        <v>14</v>
      </c>
      <c r="W63" s="37">
        <v>-5.5599999999999996E-4</v>
      </c>
      <c r="X63" s="27">
        <v>3</v>
      </c>
      <c r="Y63" s="38">
        <v>7.1000000000000002E-4</v>
      </c>
      <c r="Z63" s="27" t="s">
        <v>65</v>
      </c>
    </row>
    <row r="64" spans="2:26" x14ac:dyDescent="0.3">
      <c r="B64" s="27" t="s">
        <v>180</v>
      </c>
      <c r="C64" s="27">
        <v>268</v>
      </c>
      <c r="D64" s="27" t="s">
        <v>128</v>
      </c>
      <c r="E64" s="27" t="s">
        <v>107</v>
      </c>
      <c r="F64" s="27" t="s">
        <v>193</v>
      </c>
      <c r="G64" s="27" t="s">
        <v>63</v>
      </c>
      <c r="H64" s="27">
        <v>60</v>
      </c>
      <c r="I64" s="27">
        <v>20</v>
      </c>
      <c r="J64" s="37">
        <v>-1.55E-4</v>
      </c>
      <c r="K64" s="27">
        <v>4</v>
      </c>
      <c r="L64" s="38">
        <v>-1.37E-4</v>
      </c>
      <c r="M64" s="27" t="s">
        <v>65</v>
      </c>
      <c r="O64" s="27" t="s">
        <v>180</v>
      </c>
      <c r="P64" s="27">
        <v>268</v>
      </c>
      <c r="Q64" s="27" t="s">
        <v>128</v>
      </c>
      <c r="R64" s="27" t="s">
        <v>379</v>
      </c>
      <c r="S64" s="27" t="s">
        <v>193</v>
      </c>
      <c r="T64" s="27" t="s">
        <v>63</v>
      </c>
      <c r="U64" s="27">
        <v>10</v>
      </c>
      <c r="V64" s="27">
        <v>20</v>
      </c>
      <c r="W64" s="37">
        <v>-1.7100000000000001E-4</v>
      </c>
      <c r="X64" s="27">
        <v>4</v>
      </c>
      <c r="Y64" s="38">
        <v>-1.5200000000000001E-4</v>
      </c>
      <c r="Z64" s="27" t="s">
        <v>65</v>
      </c>
    </row>
    <row r="65" spans="2:26" x14ac:dyDescent="0.3">
      <c r="B65" s="27" t="s">
        <v>180</v>
      </c>
      <c r="C65" s="27">
        <v>268</v>
      </c>
      <c r="D65" s="27" t="s">
        <v>128</v>
      </c>
      <c r="E65" s="27" t="s">
        <v>107</v>
      </c>
      <c r="F65" s="27" t="s">
        <v>194</v>
      </c>
      <c r="G65" s="27" t="s">
        <v>64</v>
      </c>
      <c r="H65" s="27">
        <v>60</v>
      </c>
      <c r="I65" s="27">
        <v>15</v>
      </c>
      <c r="J65" s="37">
        <v>-8.5800000000000004E-4</v>
      </c>
      <c r="K65" s="27">
        <v>1</v>
      </c>
      <c r="L65" s="38">
        <v>2.6199999999999999E-3</v>
      </c>
      <c r="M65" s="27" t="s">
        <v>65</v>
      </c>
      <c r="O65" s="27" t="s">
        <v>180</v>
      </c>
      <c r="P65" s="27">
        <v>268</v>
      </c>
      <c r="Q65" s="27" t="s">
        <v>128</v>
      </c>
      <c r="R65" s="27" t="s">
        <v>379</v>
      </c>
      <c r="S65" s="27" t="s">
        <v>194</v>
      </c>
      <c r="T65" s="27" t="s">
        <v>64</v>
      </c>
      <c r="U65" s="27">
        <v>10</v>
      </c>
      <c r="V65" s="27">
        <v>15</v>
      </c>
      <c r="W65" s="37">
        <v>-8.61E-4</v>
      </c>
      <c r="X65" s="27">
        <v>1</v>
      </c>
      <c r="Y65" s="38">
        <v>2.6319999999999998E-3</v>
      </c>
      <c r="Z65" s="27" t="s">
        <v>65</v>
      </c>
    </row>
    <row r="66" spans="2:26" x14ac:dyDescent="0.3">
      <c r="B66" s="27" t="s">
        <v>180</v>
      </c>
      <c r="C66" s="27">
        <v>253</v>
      </c>
      <c r="D66" s="27" t="s">
        <v>129</v>
      </c>
      <c r="E66" s="27" t="s">
        <v>107</v>
      </c>
      <c r="F66" s="27" t="s">
        <v>195</v>
      </c>
      <c r="G66" s="27" t="s">
        <v>63</v>
      </c>
      <c r="H66" s="27">
        <v>60</v>
      </c>
      <c r="I66" s="27">
        <v>22</v>
      </c>
      <c r="J66" s="37">
        <v>-7.0699999999999995E-4</v>
      </c>
      <c r="K66" s="27">
        <v>12</v>
      </c>
      <c r="L66" s="38">
        <v>1.232E-3</v>
      </c>
      <c r="M66" s="27" t="s">
        <v>65</v>
      </c>
      <c r="O66" s="27" t="s">
        <v>180</v>
      </c>
      <c r="P66" s="27">
        <v>253</v>
      </c>
      <c r="Q66" s="27" t="s">
        <v>129</v>
      </c>
      <c r="R66" s="27" t="s">
        <v>379</v>
      </c>
      <c r="S66" s="27" t="s">
        <v>195</v>
      </c>
      <c r="T66" s="27" t="s">
        <v>63</v>
      </c>
      <c r="U66" s="27">
        <v>10</v>
      </c>
      <c r="V66" s="27">
        <v>22</v>
      </c>
      <c r="W66" s="37">
        <v>-6.9099999999999999E-4</v>
      </c>
      <c r="X66" s="27">
        <v>11</v>
      </c>
      <c r="Y66" s="38">
        <v>1.1180000000000001E-3</v>
      </c>
      <c r="Z66" s="27" t="s">
        <v>65</v>
      </c>
    </row>
    <row r="67" spans="2:26" x14ac:dyDescent="0.3">
      <c r="B67" s="27" t="s">
        <v>180</v>
      </c>
      <c r="C67" s="27">
        <v>253</v>
      </c>
      <c r="D67" s="27" t="s">
        <v>129</v>
      </c>
      <c r="E67" s="27" t="s">
        <v>107</v>
      </c>
      <c r="F67" s="27" t="s">
        <v>196</v>
      </c>
      <c r="G67" s="27" t="s">
        <v>64</v>
      </c>
      <c r="H67" s="27">
        <v>60</v>
      </c>
      <c r="I67" s="27">
        <v>15</v>
      </c>
      <c r="J67" s="37">
        <v>-7.4899999999999999E-4</v>
      </c>
      <c r="K67" s="27">
        <v>1</v>
      </c>
      <c r="L67" s="38">
        <v>1.5579999999999999E-3</v>
      </c>
      <c r="M67" s="27" t="s">
        <v>65</v>
      </c>
      <c r="O67" s="27" t="s">
        <v>180</v>
      </c>
      <c r="P67" s="27">
        <v>253</v>
      </c>
      <c r="Q67" s="27" t="s">
        <v>129</v>
      </c>
      <c r="R67" s="27" t="s">
        <v>379</v>
      </c>
      <c r="S67" s="27" t="s">
        <v>196</v>
      </c>
      <c r="T67" s="27" t="s">
        <v>64</v>
      </c>
      <c r="U67" s="27">
        <v>10</v>
      </c>
      <c r="V67" s="27">
        <v>15</v>
      </c>
      <c r="W67" s="37">
        <v>-7.3800000000000005E-4</v>
      </c>
      <c r="X67" s="27">
        <v>1</v>
      </c>
      <c r="Y67" s="38">
        <v>1.513E-3</v>
      </c>
      <c r="Z67" s="27" t="s">
        <v>65</v>
      </c>
    </row>
    <row r="68" spans="2:26" x14ac:dyDescent="0.3">
      <c r="B68" s="27" t="s">
        <v>180</v>
      </c>
      <c r="C68" s="27">
        <v>271</v>
      </c>
      <c r="D68" s="27" t="s">
        <v>128</v>
      </c>
      <c r="E68" s="27" t="s">
        <v>107</v>
      </c>
      <c r="F68" s="27" t="s">
        <v>197</v>
      </c>
      <c r="G68" s="27" t="s">
        <v>63</v>
      </c>
      <c r="H68" s="27">
        <v>60</v>
      </c>
      <c r="I68" s="27">
        <v>17</v>
      </c>
      <c r="J68" s="37">
        <v>-1.45E-4</v>
      </c>
      <c r="K68" s="27">
        <v>3</v>
      </c>
      <c r="L68" s="38">
        <v>-1.45E-4</v>
      </c>
      <c r="M68" s="27" t="s">
        <v>65</v>
      </c>
      <c r="O68" s="27" t="s">
        <v>180</v>
      </c>
      <c r="P68" s="27">
        <v>271</v>
      </c>
      <c r="Q68" s="27" t="s">
        <v>128</v>
      </c>
      <c r="R68" s="27" t="s">
        <v>379</v>
      </c>
      <c r="S68" s="27" t="s">
        <v>197</v>
      </c>
      <c r="T68" s="27" t="s">
        <v>63</v>
      </c>
      <c r="U68" s="27">
        <v>10</v>
      </c>
      <c r="V68" s="27">
        <v>17</v>
      </c>
      <c r="W68" s="37">
        <v>-1.2300000000000001E-4</v>
      </c>
      <c r="X68" s="27">
        <v>3</v>
      </c>
      <c r="Y68" s="38">
        <v>-1.22E-4</v>
      </c>
      <c r="Z68" s="27" t="s">
        <v>65</v>
      </c>
    </row>
    <row r="69" spans="2:26" x14ac:dyDescent="0.3">
      <c r="B69" s="27" t="s">
        <v>180</v>
      </c>
      <c r="C69" s="27">
        <v>271</v>
      </c>
      <c r="D69" s="27" t="s">
        <v>128</v>
      </c>
      <c r="E69" s="27" t="s">
        <v>107</v>
      </c>
      <c r="F69" s="27" t="s">
        <v>198</v>
      </c>
      <c r="G69" s="27" t="s">
        <v>64</v>
      </c>
      <c r="H69" s="27">
        <v>60</v>
      </c>
      <c r="I69" s="27">
        <v>20</v>
      </c>
      <c r="J69" s="37">
        <v>-8.2100000000000001E-4</v>
      </c>
      <c r="K69" s="27">
        <v>3</v>
      </c>
      <c r="L69" s="38">
        <v>2.3419999999999999E-3</v>
      </c>
      <c r="M69" s="27" t="s">
        <v>65</v>
      </c>
      <c r="O69" s="27" t="s">
        <v>180</v>
      </c>
      <c r="P69" s="27">
        <v>271</v>
      </c>
      <c r="Q69" s="27" t="s">
        <v>128</v>
      </c>
      <c r="R69" s="27" t="s">
        <v>379</v>
      </c>
      <c r="S69" s="27" t="s">
        <v>198</v>
      </c>
      <c r="T69" s="27" t="s">
        <v>64</v>
      </c>
      <c r="U69" s="27">
        <v>10</v>
      </c>
      <c r="V69" s="27">
        <v>20</v>
      </c>
      <c r="W69" s="37">
        <v>-8.2100000000000001E-4</v>
      </c>
      <c r="X69" s="27">
        <v>3</v>
      </c>
      <c r="Y69" s="38">
        <v>2.3679999999999999E-3</v>
      </c>
      <c r="Z69" s="27" t="s">
        <v>65</v>
      </c>
    </row>
    <row r="70" spans="2:26" x14ac:dyDescent="0.3">
      <c r="B70" s="27" t="s">
        <v>180</v>
      </c>
      <c r="C70" s="27">
        <v>272</v>
      </c>
      <c r="D70" s="27" t="s">
        <v>128</v>
      </c>
      <c r="E70" s="27" t="s">
        <v>107</v>
      </c>
      <c r="F70" s="27" t="s">
        <v>199</v>
      </c>
      <c r="G70" s="27" t="s">
        <v>63</v>
      </c>
      <c r="H70" s="27">
        <v>60</v>
      </c>
      <c r="I70" s="27">
        <v>22</v>
      </c>
      <c r="J70" s="37">
        <v>-1.46E-4</v>
      </c>
      <c r="K70" s="27">
        <v>1</v>
      </c>
      <c r="L70" s="38">
        <v>-1.45E-4</v>
      </c>
      <c r="M70" s="27" t="s">
        <v>65</v>
      </c>
      <c r="O70" s="27" t="s">
        <v>180</v>
      </c>
      <c r="P70" s="27">
        <v>272</v>
      </c>
      <c r="Q70" s="27" t="s">
        <v>128</v>
      </c>
      <c r="R70" s="27" t="s">
        <v>379</v>
      </c>
      <c r="S70" s="27" t="s">
        <v>199</v>
      </c>
      <c r="T70" s="27" t="s">
        <v>63</v>
      </c>
      <c r="U70" s="27">
        <v>10</v>
      </c>
      <c r="V70" s="27">
        <v>22</v>
      </c>
      <c r="W70" s="37">
        <v>-1.2400000000000001E-4</v>
      </c>
      <c r="X70" s="27">
        <v>1</v>
      </c>
      <c r="Y70" s="38">
        <v>-1.2300000000000001E-4</v>
      </c>
      <c r="Z70" s="27" t="s">
        <v>65</v>
      </c>
    </row>
    <row r="71" spans="2:26" x14ac:dyDescent="0.3">
      <c r="B71" s="27" t="s">
        <v>180</v>
      </c>
      <c r="C71" s="27">
        <v>272</v>
      </c>
      <c r="D71" s="27" t="s">
        <v>128</v>
      </c>
      <c r="E71" s="27" t="s">
        <v>107</v>
      </c>
      <c r="F71" s="27" t="s">
        <v>200</v>
      </c>
      <c r="G71" s="27" t="s">
        <v>64</v>
      </c>
      <c r="H71" s="27">
        <v>60</v>
      </c>
      <c r="I71" s="27">
        <v>15</v>
      </c>
      <c r="J71" s="37">
        <v>-8.2200000000000003E-4</v>
      </c>
      <c r="K71" s="27">
        <v>1</v>
      </c>
      <c r="L71" s="38">
        <v>2.3440000000000002E-3</v>
      </c>
      <c r="M71" s="27" t="s">
        <v>65</v>
      </c>
      <c r="O71" s="27" t="s">
        <v>180</v>
      </c>
      <c r="P71" s="27">
        <v>272</v>
      </c>
      <c r="Q71" s="27" t="s">
        <v>128</v>
      </c>
      <c r="R71" s="27" t="s">
        <v>379</v>
      </c>
      <c r="S71" s="27" t="s">
        <v>200</v>
      </c>
      <c r="T71" s="27" t="s">
        <v>64</v>
      </c>
      <c r="U71" s="27">
        <v>10</v>
      </c>
      <c r="V71" s="27">
        <v>15</v>
      </c>
      <c r="W71" s="37">
        <v>-8.2100000000000001E-4</v>
      </c>
      <c r="X71" s="27">
        <v>1</v>
      </c>
      <c r="Y71" s="38">
        <v>2.3470000000000001E-3</v>
      </c>
      <c r="Z71" s="27" t="s">
        <v>65</v>
      </c>
    </row>
    <row r="72" spans="2:26" x14ac:dyDescent="0.3">
      <c r="B72" s="27" t="s">
        <v>180</v>
      </c>
      <c r="C72" s="27">
        <v>255</v>
      </c>
      <c r="D72" s="27" t="s">
        <v>129</v>
      </c>
      <c r="E72" s="27" t="s">
        <v>107</v>
      </c>
      <c r="F72" s="27" t="s">
        <v>201</v>
      </c>
      <c r="G72" s="27" t="s">
        <v>63</v>
      </c>
      <c r="H72" s="27">
        <v>60</v>
      </c>
      <c r="I72" s="27">
        <v>17</v>
      </c>
      <c r="J72" s="37">
        <v>-7.0500000000000001E-4</v>
      </c>
      <c r="K72" s="27">
        <v>7</v>
      </c>
      <c r="L72" s="38">
        <v>1.227E-3</v>
      </c>
      <c r="M72" s="27" t="s">
        <v>65</v>
      </c>
      <c r="O72" s="27" t="s">
        <v>180</v>
      </c>
      <c r="P72" s="27">
        <v>255</v>
      </c>
      <c r="Q72" s="27" t="s">
        <v>129</v>
      </c>
      <c r="R72" s="27" t="s">
        <v>379</v>
      </c>
      <c r="S72" s="27" t="s">
        <v>201</v>
      </c>
      <c r="T72" s="27" t="s">
        <v>63</v>
      </c>
      <c r="U72" s="27">
        <v>10</v>
      </c>
      <c r="V72" s="27">
        <v>17</v>
      </c>
      <c r="W72" s="37">
        <v>-6.8900000000000005E-4</v>
      </c>
      <c r="X72" s="27">
        <v>7</v>
      </c>
      <c r="Y72" s="38">
        <v>1.1150000000000001E-3</v>
      </c>
      <c r="Z72" s="27" t="s">
        <v>65</v>
      </c>
    </row>
    <row r="73" spans="2:26" x14ac:dyDescent="0.3">
      <c r="B73" s="27" t="s">
        <v>180</v>
      </c>
      <c r="C73" s="27">
        <v>255</v>
      </c>
      <c r="D73" s="27" t="s">
        <v>129</v>
      </c>
      <c r="E73" s="27" t="s">
        <v>107</v>
      </c>
      <c r="F73" s="27" t="s">
        <v>202</v>
      </c>
      <c r="G73" s="27" t="s">
        <v>64</v>
      </c>
      <c r="H73" s="27">
        <v>60</v>
      </c>
      <c r="I73" s="27">
        <v>15</v>
      </c>
      <c r="J73" s="37">
        <v>-7.5199999999999996E-4</v>
      </c>
      <c r="K73" s="27">
        <v>1</v>
      </c>
      <c r="L73" s="38">
        <v>1.578E-3</v>
      </c>
      <c r="M73" s="27" t="s">
        <v>65</v>
      </c>
      <c r="O73" s="27" t="s">
        <v>180</v>
      </c>
      <c r="P73" s="27">
        <v>255</v>
      </c>
      <c r="Q73" s="27" t="s">
        <v>129</v>
      </c>
      <c r="R73" s="27" t="s">
        <v>379</v>
      </c>
      <c r="S73" s="27" t="s">
        <v>202</v>
      </c>
      <c r="T73" s="27" t="s">
        <v>64</v>
      </c>
      <c r="U73" s="27">
        <v>10</v>
      </c>
      <c r="V73" s="27">
        <v>15</v>
      </c>
      <c r="W73" s="37">
        <v>-7.4299999999999995E-4</v>
      </c>
      <c r="X73" s="27">
        <v>1</v>
      </c>
      <c r="Y73" s="38">
        <v>1.5319999999999999E-3</v>
      </c>
      <c r="Z73" s="27" t="s">
        <v>65</v>
      </c>
    </row>
    <row r="74" spans="2:26" x14ac:dyDescent="0.3">
      <c r="B74" s="27" t="s">
        <v>180</v>
      </c>
      <c r="C74" s="27">
        <v>266</v>
      </c>
      <c r="D74" s="27" t="s">
        <v>128</v>
      </c>
      <c r="E74" s="27" t="s">
        <v>107</v>
      </c>
      <c r="F74" s="27" t="s">
        <v>203</v>
      </c>
      <c r="G74" s="27" t="s">
        <v>63</v>
      </c>
      <c r="H74" s="27">
        <v>60</v>
      </c>
      <c r="I74" s="27">
        <v>15</v>
      </c>
      <c r="J74" s="37">
        <v>-1.56E-4</v>
      </c>
      <c r="K74" s="27">
        <v>6</v>
      </c>
      <c r="L74" s="38">
        <v>-1.3799999999999999E-4</v>
      </c>
      <c r="M74" s="27" t="s">
        <v>65</v>
      </c>
      <c r="O74" s="27" t="s">
        <v>180</v>
      </c>
      <c r="P74" s="27">
        <v>266</v>
      </c>
      <c r="Q74" s="27" t="s">
        <v>128</v>
      </c>
      <c r="R74" s="27" t="s">
        <v>379</v>
      </c>
      <c r="S74" s="27" t="s">
        <v>203</v>
      </c>
      <c r="T74" s="27" t="s">
        <v>63</v>
      </c>
      <c r="U74" s="27">
        <v>10</v>
      </c>
      <c r="V74" s="27">
        <v>15</v>
      </c>
      <c r="W74" s="37">
        <v>-1.7100000000000001E-4</v>
      </c>
      <c r="X74" s="27">
        <v>6</v>
      </c>
      <c r="Y74" s="38">
        <v>-1.5200000000000001E-4</v>
      </c>
      <c r="Z74" s="27" t="s">
        <v>65</v>
      </c>
    </row>
    <row r="75" spans="2:26" x14ac:dyDescent="0.3">
      <c r="B75" s="27" t="s">
        <v>180</v>
      </c>
      <c r="C75" s="27">
        <v>266</v>
      </c>
      <c r="D75" s="27" t="s">
        <v>128</v>
      </c>
      <c r="E75" s="27" t="s">
        <v>107</v>
      </c>
      <c r="F75" s="27" t="s">
        <v>204</v>
      </c>
      <c r="G75" s="27" t="s">
        <v>64</v>
      </c>
      <c r="H75" s="27">
        <v>60</v>
      </c>
      <c r="I75" s="27">
        <v>20</v>
      </c>
      <c r="J75" s="37">
        <v>-8.7200000000000005E-4</v>
      </c>
      <c r="K75" s="27">
        <v>3</v>
      </c>
      <c r="L75" s="38">
        <v>2.6640000000000001E-3</v>
      </c>
      <c r="M75" s="27" t="s">
        <v>65</v>
      </c>
      <c r="O75" s="27" t="s">
        <v>180</v>
      </c>
      <c r="P75" s="27">
        <v>266</v>
      </c>
      <c r="Q75" s="27" t="s">
        <v>128</v>
      </c>
      <c r="R75" s="27" t="s">
        <v>379</v>
      </c>
      <c r="S75" s="27" t="s">
        <v>204</v>
      </c>
      <c r="T75" s="27" t="s">
        <v>64</v>
      </c>
      <c r="U75" s="27">
        <v>10</v>
      </c>
      <c r="V75" s="27">
        <v>20</v>
      </c>
      <c r="W75" s="37">
        <v>-8.7699999999999996E-4</v>
      </c>
      <c r="X75" s="27">
        <v>3</v>
      </c>
      <c r="Y75" s="38">
        <v>2.6519999999999998E-3</v>
      </c>
      <c r="Z75" s="27" t="s">
        <v>65</v>
      </c>
    </row>
    <row r="76" spans="2:26" x14ac:dyDescent="0.3">
      <c r="B76" s="27" t="s">
        <v>180</v>
      </c>
      <c r="C76" s="27">
        <v>267</v>
      </c>
      <c r="D76" s="27" t="s">
        <v>128</v>
      </c>
      <c r="E76" s="27" t="s">
        <v>107</v>
      </c>
      <c r="F76" s="27" t="s">
        <v>205</v>
      </c>
      <c r="G76" s="27" t="s">
        <v>63</v>
      </c>
      <c r="H76" s="27">
        <v>60</v>
      </c>
      <c r="I76" s="27">
        <v>20</v>
      </c>
      <c r="J76" s="37">
        <v>-1.73E-4</v>
      </c>
      <c r="K76" s="27">
        <v>4</v>
      </c>
      <c r="L76" s="38">
        <v>-1.5699999999999999E-4</v>
      </c>
      <c r="M76" s="27" t="s">
        <v>65</v>
      </c>
      <c r="O76" s="27" t="s">
        <v>180</v>
      </c>
      <c r="P76" s="27">
        <v>267</v>
      </c>
      <c r="Q76" s="27" t="s">
        <v>128</v>
      </c>
      <c r="R76" s="27" t="s">
        <v>379</v>
      </c>
      <c r="S76" s="27" t="s">
        <v>205</v>
      </c>
      <c r="T76" s="27" t="s">
        <v>63</v>
      </c>
      <c r="U76" s="27">
        <v>10</v>
      </c>
      <c r="V76" s="27">
        <v>20</v>
      </c>
      <c r="W76" s="37">
        <v>-1.93E-4</v>
      </c>
      <c r="X76" s="27">
        <v>4</v>
      </c>
      <c r="Y76" s="38">
        <v>-1.76E-4</v>
      </c>
      <c r="Z76" s="27" t="s">
        <v>65</v>
      </c>
    </row>
    <row r="77" spans="2:26" x14ac:dyDescent="0.3">
      <c r="B77" s="27" t="s">
        <v>180</v>
      </c>
      <c r="C77" s="27">
        <v>267</v>
      </c>
      <c r="D77" s="27" t="s">
        <v>128</v>
      </c>
      <c r="E77" s="27" t="s">
        <v>107</v>
      </c>
      <c r="F77" s="27" t="s">
        <v>206</v>
      </c>
      <c r="G77" s="27" t="s">
        <v>64</v>
      </c>
      <c r="H77" s="27">
        <v>60</v>
      </c>
      <c r="I77" s="27">
        <v>15</v>
      </c>
      <c r="J77" s="37">
        <v>-8.4900000000000004E-4</v>
      </c>
      <c r="K77" s="27">
        <v>1</v>
      </c>
      <c r="L77" s="38">
        <v>2.5140000000000002E-3</v>
      </c>
      <c r="M77" s="27" t="s">
        <v>65</v>
      </c>
      <c r="O77" s="27" t="s">
        <v>180</v>
      </c>
      <c r="P77" s="27">
        <v>267</v>
      </c>
      <c r="Q77" s="27" t="s">
        <v>128</v>
      </c>
      <c r="R77" s="27" t="s">
        <v>379</v>
      </c>
      <c r="S77" s="27" t="s">
        <v>206</v>
      </c>
      <c r="T77" s="27" t="s">
        <v>64</v>
      </c>
      <c r="U77" s="27">
        <v>10</v>
      </c>
      <c r="V77" s="27">
        <v>15</v>
      </c>
      <c r="W77" s="37">
        <v>-8.52E-4</v>
      </c>
      <c r="X77" s="27">
        <v>1</v>
      </c>
      <c r="Y77" s="38">
        <v>2.5230000000000001E-3</v>
      </c>
      <c r="Z77" s="27" t="s">
        <v>65</v>
      </c>
    </row>
    <row r="78" spans="2:26" x14ac:dyDescent="0.3">
      <c r="B78" s="27" t="s">
        <v>180</v>
      </c>
      <c r="C78" s="27">
        <v>254</v>
      </c>
      <c r="D78" s="27" t="s">
        <v>129</v>
      </c>
      <c r="E78" s="27" t="s">
        <v>107</v>
      </c>
      <c r="F78" s="27" t="s">
        <v>207</v>
      </c>
      <c r="G78" s="27" t="s">
        <v>63</v>
      </c>
      <c r="H78" s="27">
        <v>60</v>
      </c>
      <c r="I78" s="27">
        <v>17</v>
      </c>
      <c r="J78" s="37">
        <v>-7.0500000000000001E-4</v>
      </c>
      <c r="K78" s="27">
        <v>7</v>
      </c>
      <c r="L78" s="38">
        <v>1.2780000000000001E-3</v>
      </c>
      <c r="M78" s="27" t="s">
        <v>65</v>
      </c>
      <c r="O78" s="27" t="s">
        <v>180</v>
      </c>
      <c r="P78" s="27">
        <v>254</v>
      </c>
      <c r="Q78" s="27" t="s">
        <v>129</v>
      </c>
      <c r="R78" s="27" t="s">
        <v>379</v>
      </c>
      <c r="S78" s="27" t="s">
        <v>207</v>
      </c>
      <c r="T78" s="27" t="s">
        <v>63</v>
      </c>
      <c r="U78" s="27">
        <v>10</v>
      </c>
      <c r="V78" s="27">
        <v>17</v>
      </c>
      <c r="W78" s="37">
        <v>-6.8900000000000005E-4</v>
      </c>
      <c r="X78" s="27">
        <v>7</v>
      </c>
      <c r="Y78" s="38">
        <v>1.1640000000000001E-3</v>
      </c>
      <c r="Z78" s="27" t="s">
        <v>65</v>
      </c>
    </row>
    <row r="79" spans="2:26" x14ac:dyDescent="0.3">
      <c r="B79" s="27" t="s">
        <v>180</v>
      </c>
      <c r="C79" s="27">
        <v>254</v>
      </c>
      <c r="D79" s="27" t="s">
        <v>129</v>
      </c>
      <c r="E79" s="27" t="s">
        <v>107</v>
      </c>
      <c r="F79" s="27" t="s">
        <v>208</v>
      </c>
      <c r="G79" s="27" t="s">
        <v>64</v>
      </c>
      <c r="H79" s="27">
        <v>60</v>
      </c>
      <c r="I79" s="27">
        <v>15</v>
      </c>
      <c r="J79" s="37">
        <v>-7.4600000000000003E-4</v>
      </c>
      <c r="K79" s="27">
        <v>1</v>
      </c>
      <c r="L79" s="38">
        <v>1.593E-3</v>
      </c>
      <c r="M79" s="27" t="s">
        <v>65</v>
      </c>
      <c r="O79" s="27" t="s">
        <v>180</v>
      </c>
      <c r="P79" s="27">
        <v>254</v>
      </c>
      <c r="Q79" s="27" t="s">
        <v>129</v>
      </c>
      <c r="R79" s="27" t="s">
        <v>379</v>
      </c>
      <c r="S79" s="27" t="s">
        <v>208</v>
      </c>
      <c r="T79" s="27" t="s">
        <v>64</v>
      </c>
      <c r="U79" s="27">
        <v>10</v>
      </c>
      <c r="V79" s="27">
        <v>15</v>
      </c>
      <c r="W79" s="37">
        <v>-7.3700000000000002E-4</v>
      </c>
      <c r="X79" s="27">
        <v>1</v>
      </c>
      <c r="Y79" s="38">
        <v>1.5499999999999999E-3</v>
      </c>
      <c r="Z79" s="27" t="s">
        <v>65</v>
      </c>
    </row>
    <row r="80" spans="2:26" x14ac:dyDescent="0.3">
      <c r="B80" s="27" t="s">
        <v>180</v>
      </c>
      <c r="C80" s="27">
        <v>269</v>
      </c>
      <c r="D80" s="27" t="s">
        <v>128</v>
      </c>
      <c r="E80" s="27" t="s">
        <v>107</v>
      </c>
      <c r="F80" s="27" t="s">
        <v>209</v>
      </c>
      <c r="G80" s="27" t="s">
        <v>63</v>
      </c>
      <c r="H80" s="27">
        <v>60</v>
      </c>
      <c r="I80" s="27">
        <v>22</v>
      </c>
      <c r="J80" s="37">
        <v>-1.36E-4</v>
      </c>
      <c r="K80" s="27">
        <v>1</v>
      </c>
      <c r="L80" s="38">
        <v>-1.36E-4</v>
      </c>
      <c r="M80" s="27" t="s">
        <v>65</v>
      </c>
      <c r="O80" s="27" t="s">
        <v>180</v>
      </c>
      <c r="P80" s="27">
        <v>269</v>
      </c>
      <c r="Q80" s="27" t="s">
        <v>128</v>
      </c>
      <c r="R80" s="27" t="s">
        <v>379</v>
      </c>
      <c r="S80" s="27" t="s">
        <v>209</v>
      </c>
      <c r="T80" s="27" t="s">
        <v>63</v>
      </c>
      <c r="U80" s="27">
        <v>10</v>
      </c>
      <c r="V80" s="27">
        <v>17</v>
      </c>
      <c r="W80" s="37">
        <v>-1.13E-4</v>
      </c>
      <c r="X80" s="27">
        <v>1</v>
      </c>
      <c r="Y80" s="38">
        <v>-1.13E-4</v>
      </c>
      <c r="Z80" s="27" t="s">
        <v>65</v>
      </c>
    </row>
    <row r="81" spans="2:26" x14ac:dyDescent="0.3">
      <c r="B81" s="27" t="s">
        <v>180</v>
      </c>
      <c r="C81" s="27">
        <v>269</v>
      </c>
      <c r="D81" s="27" t="s">
        <v>128</v>
      </c>
      <c r="E81" s="27" t="s">
        <v>107</v>
      </c>
      <c r="F81" s="27" t="s">
        <v>210</v>
      </c>
      <c r="G81" s="27" t="s">
        <v>64</v>
      </c>
      <c r="H81" s="27">
        <v>60</v>
      </c>
      <c r="I81" s="27">
        <v>18</v>
      </c>
      <c r="J81" s="37">
        <v>-8.2100000000000001E-4</v>
      </c>
      <c r="K81" s="27">
        <v>2</v>
      </c>
      <c r="L81" s="38">
        <v>2.3119999999999998E-3</v>
      </c>
      <c r="M81" s="27" t="s">
        <v>65</v>
      </c>
      <c r="O81" s="27" t="s">
        <v>180</v>
      </c>
      <c r="P81" s="27">
        <v>269</v>
      </c>
      <c r="Q81" s="27" t="s">
        <v>128</v>
      </c>
      <c r="R81" s="27" t="s">
        <v>379</v>
      </c>
      <c r="S81" s="27" t="s">
        <v>210</v>
      </c>
      <c r="T81" s="27" t="s">
        <v>64</v>
      </c>
      <c r="U81" s="27">
        <v>10</v>
      </c>
      <c r="V81" s="27">
        <v>20</v>
      </c>
      <c r="W81" s="37">
        <v>-8.2100000000000001E-4</v>
      </c>
      <c r="X81" s="27">
        <v>3</v>
      </c>
      <c r="Y81" s="38">
        <v>2.33E-3</v>
      </c>
      <c r="Z81" s="27" t="s">
        <v>65</v>
      </c>
    </row>
    <row r="82" spans="2:26" x14ac:dyDescent="0.3">
      <c r="B82" s="27" t="s">
        <v>180</v>
      </c>
      <c r="C82" s="27">
        <v>270</v>
      </c>
      <c r="D82" s="27" t="s">
        <v>128</v>
      </c>
      <c r="E82" s="27" t="s">
        <v>107</v>
      </c>
      <c r="F82" s="27" t="s">
        <v>211</v>
      </c>
      <c r="G82" s="27" t="s">
        <v>63</v>
      </c>
      <c r="H82" s="27">
        <v>60</v>
      </c>
      <c r="I82" s="27">
        <v>17</v>
      </c>
      <c r="J82" s="37">
        <v>-1.36E-4</v>
      </c>
      <c r="K82" s="27">
        <v>3</v>
      </c>
      <c r="L82" s="38">
        <v>-1.36E-4</v>
      </c>
      <c r="M82" s="27" t="s">
        <v>65</v>
      </c>
      <c r="O82" s="27" t="s">
        <v>180</v>
      </c>
      <c r="P82" s="27">
        <v>270</v>
      </c>
      <c r="Q82" s="27" t="s">
        <v>128</v>
      </c>
      <c r="R82" s="27" t="s">
        <v>379</v>
      </c>
      <c r="S82" s="27" t="s">
        <v>211</v>
      </c>
      <c r="T82" s="27" t="s">
        <v>63</v>
      </c>
      <c r="U82" s="27">
        <v>10</v>
      </c>
      <c r="V82" s="27">
        <v>17</v>
      </c>
      <c r="W82" s="37">
        <v>-1.13E-4</v>
      </c>
      <c r="X82" s="27">
        <v>2</v>
      </c>
      <c r="Y82" s="38">
        <v>-1.13E-4</v>
      </c>
      <c r="Z82" s="27" t="s">
        <v>65</v>
      </c>
    </row>
    <row r="83" spans="2:26" x14ac:dyDescent="0.3">
      <c r="B83" s="27" t="s">
        <v>180</v>
      </c>
      <c r="C83" s="27">
        <v>270</v>
      </c>
      <c r="D83" s="27" t="s">
        <v>128</v>
      </c>
      <c r="E83" s="27" t="s">
        <v>107</v>
      </c>
      <c r="F83" s="27" t="s">
        <v>212</v>
      </c>
      <c r="G83" s="27" t="s">
        <v>64</v>
      </c>
      <c r="H83" s="27">
        <v>60</v>
      </c>
      <c r="I83" s="27">
        <v>20</v>
      </c>
      <c r="J83" s="37">
        <v>-8.2200000000000003E-4</v>
      </c>
      <c r="K83" s="27">
        <v>3</v>
      </c>
      <c r="L83" s="38">
        <v>2.3110000000000001E-3</v>
      </c>
      <c r="M83" s="27" t="s">
        <v>65</v>
      </c>
      <c r="O83" s="27" t="s">
        <v>180</v>
      </c>
      <c r="P83" s="27">
        <v>270</v>
      </c>
      <c r="Q83" s="27" t="s">
        <v>128</v>
      </c>
      <c r="R83" s="27" t="s">
        <v>379</v>
      </c>
      <c r="S83" s="27" t="s">
        <v>212</v>
      </c>
      <c r="T83" s="27" t="s">
        <v>64</v>
      </c>
      <c r="U83" s="27">
        <v>10</v>
      </c>
      <c r="V83" s="27">
        <v>15</v>
      </c>
      <c r="W83" s="37">
        <v>-8.1999999999999998E-4</v>
      </c>
      <c r="X83" s="27">
        <v>1</v>
      </c>
      <c r="Y83" s="38">
        <v>2.3270000000000001E-3</v>
      </c>
      <c r="Z83" s="27" t="s">
        <v>65</v>
      </c>
    </row>
    <row r="84" spans="2:26" x14ac:dyDescent="0.3">
      <c r="B84" s="27" t="s">
        <v>180</v>
      </c>
      <c r="C84" s="27">
        <v>256</v>
      </c>
      <c r="D84" s="27" t="s">
        <v>129</v>
      </c>
      <c r="E84" s="27" t="s">
        <v>107</v>
      </c>
      <c r="F84" s="27" t="s">
        <v>213</v>
      </c>
      <c r="G84" s="27" t="s">
        <v>63</v>
      </c>
      <c r="H84" s="27">
        <v>60</v>
      </c>
      <c r="I84" s="27">
        <v>17</v>
      </c>
      <c r="J84" s="37">
        <v>-7.0299999999999996E-4</v>
      </c>
      <c r="K84" s="27">
        <v>8</v>
      </c>
      <c r="L84" s="38">
        <v>1.2700000000000001E-3</v>
      </c>
      <c r="M84" s="27" t="s">
        <v>65</v>
      </c>
      <c r="O84" s="27" t="s">
        <v>180</v>
      </c>
      <c r="P84" s="27">
        <v>256</v>
      </c>
      <c r="Q84" s="27" t="s">
        <v>129</v>
      </c>
      <c r="R84" s="27" t="s">
        <v>379</v>
      </c>
      <c r="S84" s="27" t="s">
        <v>213</v>
      </c>
      <c r="T84" s="27" t="s">
        <v>63</v>
      </c>
      <c r="U84" s="27">
        <v>10</v>
      </c>
      <c r="V84" s="27">
        <v>17</v>
      </c>
      <c r="W84" s="37">
        <v>-6.87E-4</v>
      </c>
      <c r="X84" s="27">
        <v>7</v>
      </c>
      <c r="Y84" s="38">
        <v>1.1529999999999999E-3</v>
      </c>
      <c r="Z84" s="27" t="s">
        <v>65</v>
      </c>
    </row>
    <row r="85" spans="2:26" x14ac:dyDescent="0.3">
      <c r="B85" s="27" t="s">
        <v>180</v>
      </c>
      <c r="C85" s="27">
        <v>256</v>
      </c>
      <c r="D85" s="27" t="s">
        <v>129</v>
      </c>
      <c r="E85" s="27" t="s">
        <v>107</v>
      </c>
      <c r="F85" s="27" t="s">
        <v>214</v>
      </c>
      <c r="G85" s="27" t="s">
        <v>64</v>
      </c>
      <c r="H85" s="27">
        <v>60</v>
      </c>
      <c r="I85" s="27">
        <v>20</v>
      </c>
      <c r="J85" s="37">
        <v>-7.4600000000000003E-4</v>
      </c>
      <c r="K85" s="27">
        <v>6</v>
      </c>
      <c r="L85" s="38">
        <v>1.585E-3</v>
      </c>
      <c r="M85" s="27" t="s">
        <v>65</v>
      </c>
      <c r="O85" s="27" t="s">
        <v>180</v>
      </c>
      <c r="P85" s="27">
        <v>256</v>
      </c>
      <c r="Q85" s="27" t="s">
        <v>129</v>
      </c>
      <c r="R85" s="27" t="s">
        <v>379</v>
      </c>
      <c r="S85" s="27" t="s">
        <v>214</v>
      </c>
      <c r="T85" s="27" t="s">
        <v>64</v>
      </c>
      <c r="U85" s="27">
        <v>10</v>
      </c>
      <c r="V85" s="27">
        <v>20</v>
      </c>
      <c r="W85" s="37">
        <v>-7.3700000000000002E-4</v>
      </c>
      <c r="X85" s="27">
        <v>6</v>
      </c>
      <c r="Y85" s="38">
        <v>1.539E-3</v>
      </c>
      <c r="Z85" s="27" t="s">
        <v>65</v>
      </c>
    </row>
    <row r="86" spans="2:26" x14ac:dyDescent="0.3">
      <c r="B86" s="27" t="s">
        <v>180</v>
      </c>
      <c r="C86" s="27">
        <v>265</v>
      </c>
      <c r="D86" s="27" t="s">
        <v>128</v>
      </c>
      <c r="E86" s="27" t="s">
        <v>107</v>
      </c>
      <c r="F86" s="27" t="s">
        <v>215</v>
      </c>
      <c r="G86" s="27" t="s">
        <v>63</v>
      </c>
      <c r="H86" s="27">
        <v>60</v>
      </c>
      <c r="I86" s="27">
        <v>15</v>
      </c>
      <c r="J86" s="37">
        <v>-1.74E-4</v>
      </c>
      <c r="K86" s="27">
        <v>6</v>
      </c>
      <c r="L86" s="38">
        <v>-1.5799999999999999E-4</v>
      </c>
      <c r="M86" s="27" t="s">
        <v>65</v>
      </c>
      <c r="O86" s="27" t="s">
        <v>180</v>
      </c>
      <c r="P86" s="27">
        <v>265</v>
      </c>
      <c r="Q86" s="27" t="s">
        <v>128</v>
      </c>
      <c r="R86" s="27" t="s">
        <v>379</v>
      </c>
      <c r="S86" s="27" t="s">
        <v>215</v>
      </c>
      <c r="T86" s="27" t="s">
        <v>63</v>
      </c>
      <c r="U86" s="27">
        <v>10</v>
      </c>
      <c r="V86" s="27">
        <v>15</v>
      </c>
      <c r="W86" s="37">
        <v>-1.94E-4</v>
      </c>
      <c r="X86" s="27">
        <v>6</v>
      </c>
      <c r="Y86" s="38">
        <v>-1.7699999999999999E-4</v>
      </c>
      <c r="Z86" s="27" t="s">
        <v>65</v>
      </c>
    </row>
    <row r="87" spans="2:26" x14ac:dyDescent="0.3">
      <c r="B87" s="27" t="s">
        <v>180</v>
      </c>
      <c r="C87" s="27">
        <v>265</v>
      </c>
      <c r="D87" s="27" t="s">
        <v>128</v>
      </c>
      <c r="E87" s="27" t="s">
        <v>107</v>
      </c>
      <c r="F87" s="27" t="s">
        <v>216</v>
      </c>
      <c r="G87" s="27" t="s">
        <v>64</v>
      </c>
      <c r="H87" s="27">
        <v>60</v>
      </c>
      <c r="I87" s="27">
        <v>20</v>
      </c>
      <c r="J87" s="37">
        <v>-8.4999999999999995E-4</v>
      </c>
      <c r="K87" s="27">
        <v>3</v>
      </c>
      <c r="L87" s="38">
        <v>2.5079999999999998E-3</v>
      </c>
      <c r="M87" s="27" t="s">
        <v>65</v>
      </c>
      <c r="O87" s="27" t="s">
        <v>180</v>
      </c>
      <c r="P87" s="27">
        <v>265</v>
      </c>
      <c r="Q87" s="27" t="s">
        <v>128</v>
      </c>
      <c r="R87" s="27" t="s">
        <v>379</v>
      </c>
      <c r="S87" s="27" t="s">
        <v>216</v>
      </c>
      <c r="T87" s="27" t="s">
        <v>64</v>
      </c>
      <c r="U87" s="27">
        <v>10</v>
      </c>
      <c r="V87" s="27">
        <v>20</v>
      </c>
      <c r="W87" s="37">
        <v>-8.52E-4</v>
      </c>
      <c r="X87" s="27">
        <v>3</v>
      </c>
      <c r="Y87" s="38">
        <v>2.5079999999999998E-3</v>
      </c>
      <c r="Z87" s="27" t="s">
        <v>65</v>
      </c>
    </row>
    <row r="88" spans="2:26" x14ac:dyDescent="0.3">
      <c r="B88" s="27" t="s">
        <v>180</v>
      </c>
      <c r="C88" s="27">
        <v>249</v>
      </c>
      <c r="D88" s="27" t="s">
        <v>127</v>
      </c>
      <c r="E88" s="27" t="s">
        <v>107</v>
      </c>
      <c r="F88" s="27" t="s">
        <v>217</v>
      </c>
      <c r="G88" s="27" t="s">
        <v>63</v>
      </c>
      <c r="H88" s="27">
        <v>60</v>
      </c>
      <c r="I88" s="27">
        <v>16</v>
      </c>
      <c r="J88" s="37">
        <v>-1.0740000000000001E-3</v>
      </c>
      <c r="K88" s="27">
        <v>6</v>
      </c>
      <c r="L88" s="38">
        <v>1.65E-3</v>
      </c>
      <c r="M88" s="27" t="s">
        <v>65</v>
      </c>
      <c r="O88" s="27" t="s">
        <v>180</v>
      </c>
      <c r="P88" s="27">
        <v>249</v>
      </c>
      <c r="Q88" s="27" t="s">
        <v>127</v>
      </c>
      <c r="R88" s="27" t="s">
        <v>379</v>
      </c>
      <c r="S88" s="27" t="s">
        <v>217</v>
      </c>
      <c r="T88" s="27" t="s">
        <v>63</v>
      </c>
      <c r="U88" s="27">
        <v>10</v>
      </c>
      <c r="V88" s="27">
        <v>16</v>
      </c>
      <c r="W88" s="37">
        <v>-1.0349999999999999E-3</v>
      </c>
      <c r="X88" s="27">
        <v>6</v>
      </c>
      <c r="Y88" s="38">
        <v>1.544E-3</v>
      </c>
      <c r="Z88" s="27" t="s">
        <v>65</v>
      </c>
    </row>
    <row r="89" spans="2:26" x14ac:dyDescent="0.3">
      <c r="B89" s="27" t="s">
        <v>180</v>
      </c>
      <c r="C89" s="27">
        <v>249</v>
      </c>
      <c r="D89" s="27" t="s">
        <v>127</v>
      </c>
      <c r="E89" s="27" t="s">
        <v>107</v>
      </c>
      <c r="F89" s="27" t="s">
        <v>218</v>
      </c>
      <c r="G89" s="27" t="s">
        <v>64</v>
      </c>
      <c r="H89" s="27">
        <v>60</v>
      </c>
      <c r="I89" s="27">
        <v>9</v>
      </c>
      <c r="J89" s="37">
        <v>-1.0950000000000001E-3</v>
      </c>
      <c r="K89" s="27">
        <v>1</v>
      </c>
      <c r="L89" s="38">
        <v>2.1649999999999998E-3</v>
      </c>
      <c r="M89" s="27" t="s">
        <v>65</v>
      </c>
      <c r="O89" s="27" t="s">
        <v>180</v>
      </c>
      <c r="P89" s="27">
        <v>249</v>
      </c>
      <c r="Q89" s="27" t="s">
        <v>127</v>
      </c>
      <c r="R89" s="27" t="s">
        <v>379</v>
      </c>
      <c r="S89" s="27" t="s">
        <v>218</v>
      </c>
      <c r="T89" s="27" t="s">
        <v>64</v>
      </c>
      <c r="U89" s="27">
        <v>10</v>
      </c>
      <c r="V89" s="27">
        <v>9</v>
      </c>
      <c r="W89" s="37">
        <v>-1.0820000000000001E-3</v>
      </c>
      <c r="X89" s="27">
        <v>1</v>
      </c>
      <c r="Y89" s="38">
        <v>2.1359999999999999E-3</v>
      </c>
      <c r="Z89" s="27" t="s">
        <v>65</v>
      </c>
    </row>
    <row r="90" spans="2:26" x14ac:dyDescent="0.3">
      <c r="B90" s="27" t="s">
        <v>180</v>
      </c>
      <c r="C90" s="27">
        <v>261</v>
      </c>
      <c r="D90" s="27" t="s">
        <v>128</v>
      </c>
      <c r="E90" s="27" t="s">
        <v>107</v>
      </c>
      <c r="F90" s="27" t="s">
        <v>219</v>
      </c>
      <c r="G90" s="27" t="s">
        <v>63</v>
      </c>
      <c r="H90" s="27">
        <v>60</v>
      </c>
      <c r="I90" s="27">
        <v>15</v>
      </c>
      <c r="J90" s="37">
        <v>-1.0399999999999999E-4</v>
      </c>
      <c r="K90" s="27">
        <v>6</v>
      </c>
      <c r="L90" s="38">
        <v>-1.02E-4</v>
      </c>
      <c r="M90" s="27" t="s">
        <v>65</v>
      </c>
      <c r="O90" s="27" t="s">
        <v>180</v>
      </c>
      <c r="P90" s="27">
        <v>261</v>
      </c>
      <c r="Q90" s="27" t="s">
        <v>128</v>
      </c>
      <c r="R90" s="27" t="s">
        <v>379</v>
      </c>
      <c r="S90" s="27" t="s">
        <v>219</v>
      </c>
      <c r="T90" s="27" t="s">
        <v>63</v>
      </c>
      <c r="U90" s="27">
        <v>10</v>
      </c>
      <c r="V90" s="27">
        <v>15</v>
      </c>
      <c r="W90" s="37">
        <v>-1.2400000000000001E-4</v>
      </c>
      <c r="X90" s="27">
        <v>6</v>
      </c>
      <c r="Y90" s="38">
        <v>-1.22E-4</v>
      </c>
      <c r="Z90" s="27" t="s">
        <v>65</v>
      </c>
    </row>
    <row r="91" spans="2:26" x14ac:dyDescent="0.3">
      <c r="B91" s="27" t="s">
        <v>180</v>
      </c>
      <c r="C91" s="27">
        <v>261</v>
      </c>
      <c r="D91" s="27" t="s">
        <v>128</v>
      </c>
      <c r="E91" s="27" t="s">
        <v>107</v>
      </c>
      <c r="F91" s="27" t="s">
        <v>220</v>
      </c>
      <c r="G91" s="27" t="s">
        <v>64</v>
      </c>
      <c r="H91" s="27">
        <v>60</v>
      </c>
      <c r="I91" s="27">
        <v>20</v>
      </c>
      <c r="J91" s="37">
        <v>-7.6999999999999996E-4</v>
      </c>
      <c r="K91" s="27">
        <v>3</v>
      </c>
      <c r="L91" s="38">
        <v>2.3019999999999998E-3</v>
      </c>
      <c r="M91" s="27" t="s">
        <v>65</v>
      </c>
      <c r="O91" s="27" t="s">
        <v>180</v>
      </c>
      <c r="P91" s="27">
        <v>261</v>
      </c>
      <c r="Q91" s="27" t="s">
        <v>128</v>
      </c>
      <c r="R91" s="27" t="s">
        <v>379</v>
      </c>
      <c r="S91" s="27" t="s">
        <v>220</v>
      </c>
      <c r="T91" s="27" t="s">
        <v>64</v>
      </c>
      <c r="U91" s="27">
        <v>10</v>
      </c>
      <c r="V91" s="27">
        <v>20</v>
      </c>
      <c r="W91" s="37">
        <v>-7.7099999999999998E-4</v>
      </c>
      <c r="X91" s="27">
        <v>3</v>
      </c>
      <c r="Y91" s="38">
        <v>2.3159999999999999E-3</v>
      </c>
      <c r="Z91" s="27" t="s">
        <v>65</v>
      </c>
    </row>
    <row r="92" spans="2:26" x14ac:dyDescent="0.3">
      <c r="B92" s="27" t="s">
        <v>180</v>
      </c>
      <c r="C92" s="27">
        <v>257</v>
      </c>
      <c r="D92" s="27" t="s">
        <v>129</v>
      </c>
      <c r="E92" s="27" t="s">
        <v>107</v>
      </c>
      <c r="F92" s="27" t="s">
        <v>221</v>
      </c>
      <c r="G92" s="27" t="s">
        <v>63</v>
      </c>
      <c r="H92" s="27">
        <v>60</v>
      </c>
      <c r="I92" s="27">
        <v>22</v>
      </c>
      <c r="J92" s="37">
        <v>-4.6700000000000002E-4</v>
      </c>
      <c r="K92" s="27">
        <v>12</v>
      </c>
      <c r="L92" s="38">
        <v>4.5300000000000001E-4</v>
      </c>
      <c r="M92" s="27" t="s">
        <v>65</v>
      </c>
      <c r="O92" s="27" t="s">
        <v>180</v>
      </c>
      <c r="P92" s="27">
        <v>257</v>
      </c>
      <c r="Q92" s="27" t="s">
        <v>129</v>
      </c>
      <c r="R92" s="27" t="s">
        <v>379</v>
      </c>
      <c r="S92" s="27" t="s">
        <v>221</v>
      </c>
      <c r="T92" s="27" t="s">
        <v>63</v>
      </c>
      <c r="U92" s="27">
        <v>10</v>
      </c>
      <c r="V92" s="27">
        <v>22</v>
      </c>
      <c r="W92" s="37">
        <v>-4.44E-4</v>
      </c>
      <c r="X92" s="27">
        <v>12</v>
      </c>
      <c r="Y92" s="38">
        <v>4.0999999999999999E-4</v>
      </c>
      <c r="Z92" s="27" t="s">
        <v>65</v>
      </c>
    </row>
    <row r="93" spans="2:26" x14ac:dyDescent="0.3">
      <c r="B93" s="27" t="s">
        <v>180</v>
      </c>
      <c r="C93" s="27">
        <v>257</v>
      </c>
      <c r="D93" s="27" t="s">
        <v>129</v>
      </c>
      <c r="E93" s="27" t="s">
        <v>107</v>
      </c>
      <c r="F93" s="27" t="s">
        <v>222</v>
      </c>
      <c r="G93" s="27" t="s">
        <v>64</v>
      </c>
      <c r="H93" s="27">
        <v>60</v>
      </c>
      <c r="I93" s="27">
        <v>15</v>
      </c>
      <c r="J93" s="37">
        <v>-6.4099999999999997E-4</v>
      </c>
      <c r="K93" s="27">
        <v>1</v>
      </c>
      <c r="L93" s="38">
        <v>1.291E-3</v>
      </c>
      <c r="M93" s="27" t="s">
        <v>65</v>
      </c>
      <c r="O93" s="27" t="s">
        <v>180</v>
      </c>
      <c r="P93" s="27">
        <v>257</v>
      </c>
      <c r="Q93" s="27" t="s">
        <v>129</v>
      </c>
      <c r="R93" s="27" t="s">
        <v>379</v>
      </c>
      <c r="S93" s="27" t="s">
        <v>222</v>
      </c>
      <c r="T93" s="27" t="s">
        <v>64</v>
      </c>
      <c r="U93" s="27">
        <v>10</v>
      </c>
      <c r="V93" s="27">
        <v>15</v>
      </c>
      <c r="W93" s="37">
        <v>-6.3699999999999998E-4</v>
      </c>
      <c r="X93" s="27">
        <v>1</v>
      </c>
      <c r="Y93" s="38">
        <v>1.263E-3</v>
      </c>
      <c r="Z93" s="27" t="s">
        <v>65</v>
      </c>
    </row>
    <row r="94" spans="2:26" x14ac:dyDescent="0.3">
      <c r="B94" s="27" t="s">
        <v>180</v>
      </c>
      <c r="C94" s="27">
        <v>258</v>
      </c>
      <c r="D94" s="27" t="s">
        <v>129</v>
      </c>
      <c r="E94" s="27" t="s">
        <v>107</v>
      </c>
      <c r="F94" s="27" t="s">
        <v>223</v>
      </c>
      <c r="G94" s="27" t="s">
        <v>63</v>
      </c>
      <c r="H94" s="27">
        <v>60</v>
      </c>
      <c r="I94" s="27">
        <v>17</v>
      </c>
      <c r="J94" s="37">
        <v>-4.6700000000000002E-4</v>
      </c>
      <c r="K94" s="27">
        <v>7</v>
      </c>
      <c r="L94" s="38">
        <v>4.5300000000000001E-4</v>
      </c>
      <c r="M94" s="27" t="s">
        <v>65</v>
      </c>
      <c r="O94" s="27" t="s">
        <v>180</v>
      </c>
      <c r="P94" s="27">
        <v>258</v>
      </c>
      <c r="Q94" s="27" t="s">
        <v>129</v>
      </c>
      <c r="R94" s="27" t="s">
        <v>379</v>
      </c>
      <c r="S94" s="27" t="s">
        <v>223</v>
      </c>
      <c r="T94" s="27" t="s">
        <v>63</v>
      </c>
      <c r="U94" s="27">
        <v>10</v>
      </c>
      <c r="V94" s="27">
        <v>17</v>
      </c>
      <c r="W94" s="37">
        <v>-4.4499999999999997E-4</v>
      </c>
      <c r="X94" s="27">
        <v>7</v>
      </c>
      <c r="Y94" s="38">
        <v>4.0999999999999999E-4</v>
      </c>
      <c r="Z94" s="27" t="s">
        <v>65</v>
      </c>
    </row>
    <row r="95" spans="2:26" x14ac:dyDescent="0.3">
      <c r="B95" s="27" t="s">
        <v>180</v>
      </c>
      <c r="C95" s="27">
        <v>258</v>
      </c>
      <c r="D95" s="27" t="s">
        <v>129</v>
      </c>
      <c r="E95" s="27" t="s">
        <v>107</v>
      </c>
      <c r="F95" s="27" t="s">
        <v>224</v>
      </c>
      <c r="G95" s="27" t="s">
        <v>64</v>
      </c>
      <c r="H95" s="27">
        <v>60</v>
      </c>
      <c r="I95" s="27">
        <v>20</v>
      </c>
      <c r="J95" s="37">
        <v>-6.4300000000000002E-4</v>
      </c>
      <c r="K95" s="27">
        <v>6</v>
      </c>
      <c r="L95" s="38">
        <v>1.2930000000000001E-3</v>
      </c>
      <c r="M95" s="27" t="s">
        <v>65</v>
      </c>
      <c r="O95" s="27" t="s">
        <v>180</v>
      </c>
      <c r="P95" s="27">
        <v>258</v>
      </c>
      <c r="Q95" s="27" t="s">
        <v>129</v>
      </c>
      <c r="R95" s="27" t="s">
        <v>379</v>
      </c>
      <c r="S95" s="27" t="s">
        <v>224</v>
      </c>
      <c r="T95" s="27" t="s">
        <v>64</v>
      </c>
      <c r="U95" s="27">
        <v>10</v>
      </c>
      <c r="V95" s="27">
        <v>20</v>
      </c>
      <c r="W95" s="37">
        <v>-6.38E-4</v>
      </c>
      <c r="X95" s="27">
        <v>6</v>
      </c>
      <c r="Y95" s="38">
        <v>1.2639999999999999E-3</v>
      </c>
      <c r="Z95" s="27" t="s">
        <v>65</v>
      </c>
    </row>
    <row r="96" spans="2:26" x14ac:dyDescent="0.3">
      <c r="B96" s="27" t="s">
        <v>180</v>
      </c>
      <c r="C96" s="27">
        <v>262</v>
      </c>
      <c r="D96" s="27" t="s">
        <v>128</v>
      </c>
      <c r="E96" s="27" t="s">
        <v>107</v>
      </c>
      <c r="F96" s="27" t="s">
        <v>225</v>
      </c>
      <c r="G96" s="27" t="s">
        <v>63</v>
      </c>
      <c r="H96" s="27">
        <v>60</v>
      </c>
      <c r="I96" s="27">
        <v>20</v>
      </c>
      <c r="J96" s="37">
        <v>-1.02E-4</v>
      </c>
      <c r="K96" s="27">
        <v>4</v>
      </c>
      <c r="L96" s="38">
        <v>-1.01E-4</v>
      </c>
      <c r="M96" s="27" t="s">
        <v>65</v>
      </c>
      <c r="O96" s="27" t="s">
        <v>180</v>
      </c>
      <c r="P96" s="27">
        <v>262</v>
      </c>
      <c r="Q96" s="27" t="s">
        <v>128</v>
      </c>
      <c r="R96" s="27" t="s">
        <v>379</v>
      </c>
      <c r="S96" s="27" t="s">
        <v>225</v>
      </c>
      <c r="T96" s="27" t="s">
        <v>63</v>
      </c>
      <c r="U96" s="27">
        <v>10</v>
      </c>
      <c r="V96" s="27">
        <v>20</v>
      </c>
      <c r="W96" s="37">
        <v>-1.22E-4</v>
      </c>
      <c r="X96" s="27">
        <v>4</v>
      </c>
      <c r="Y96" s="38">
        <v>-1.21E-4</v>
      </c>
      <c r="Z96" s="27" t="s">
        <v>65</v>
      </c>
    </row>
    <row r="97" spans="2:26" x14ac:dyDescent="0.3">
      <c r="B97" s="27" t="s">
        <v>180</v>
      </c>
      <c r="C97" s="27">
        <v>262</v>
      </c>
      <c r="D97" s="27" t="s">
        <v>128</v>
      </c>
      <c r="E97" s="27" t="s">
        <v>107</v>
      </c>
      <c r="F97" s="27" t="s">
        <v>226</v>
      </c>
      <c r="G97" s="27" t="s">
        <v>64</v>
      </c>
      <c r="H97" s="27">
        <v>60</v>
      </c>
      <c r="I97" s="27">
        <v>15</v>
      </c>
      <c r="J97" s="37">
        <v>-7.6599999999999997E-4</v>
      </c>
      <c r="K97" s="27">
        <v>1</v>
      </c>
      <c r="L97" s="38">
        <v>2.2989999999999998E-3</v>
      </c>
      <c r="M97" s="27" t="s">
        <v>65</v>
      </c>
      <c r="O97" s="27" t="s">
        <v>180</v>
      </c>
      <c r="P97" s="27">
        <v>262</v>
      </c>
      <c r="Q97" s="27" t="s">
        <v>128</v>
      </c>
      <c r="R97" s="27" t="s">
        <v>379</v>
      </c>
      <c r="S97" s="27" t="s">
        <v>226</v>
      </c>
      <c r="T97" s="27" t="s">
        <v>64</v>
      </c>
      <c r="U97" s="27">
        <v>10</v>
      </c>
      <c r="V97" s="27">
        <v>15</v>
      </c>
      <c r="W97" s="37">
        <v>-7.6800000000000002E-4</v>
      </c>
      <c r="X97" s="27">
        <v>1</v>
      </c>
      <c r="Y97" s="38">
        <v>2.313E-3</v>
      </c>
      <c r="Z97" s="27" t="s">
        <v>65</v>
      </c>
    </row>
    <row r="98" spans="2:26" x14ac:dyDescent="0.3">
      <c r="B98" s="27" t="s">
        <v>180</v>
      </c>
      <c r="C98" s="27">
        <v>250</v>
      </c>
      <c r="D98" s="27" t="s">
        <v>127</v>
      </c>
      <c r="E98" s="27" t="s">
        <v>107</v>
      </c>
      <c r="F98" s="27" t="s">
        <v>227</v>
      </c>
      <c r="G98" s="27" t="s">
        <v>63</v>
      </c>
      <c r="H98" s="27">
        <v>60</v>
      </c>
      <c r="I98" s="27">
        <v>11</v>
      </c>
      <c r="J98" s="37">
        <v>-1.0759999999999999E-3</v>
      </c>
      <c r="K98" s="27">
        <v>4</v>
      </c>
      <c r="L98" s="38">
        <v>1.645E-3</v>
      </c>
      <c r="M98" s="27" t="s">
        <v>65</v>
      </c>
      <c r="O98" s="27" t="s">
        <v>180</v>
      </c>
      <c r="P98" s="27">
        <v>250</v>
      </c>
      <c r="Q98" s="27" t="s">
        <v>127</v>
      </c>
      <c r="R98" s="27" t="s">
        <v>379</v>
      </c>
      <c r="S98" s="27" t="s">
        <v>227</v>
      </c>
      <c r="T98" s="27" t="s">
        <v>63</v>
      </c>
      <c r="U98" s="27">
        <v>10</v>
      </c>
      <c r="V98" s="27">
        <v>11</v>
      </c>
      <c r="W98" s="37">
        <v>-1.0369999999999999E-3</v>
      </c>
      <c r="X98" s="27">
        <v>4</v>
      </c>
      <c r="Y98" s="38">
        <v>1.5399999999999999E-3</v>
      </c>
      <c r="Z98" s="27" t="s">
        <v>65</v>
      </c>
    </row>
    <row r="99" spans="2:26" x14ac:dyDescent="0.3">
      <c r="B99" s="27" t="s">
        <v>180</v>
      </c>
      <c r="C99" s="27">
        <v>250</v>
      </c>
      <c r="D99" s="27" t="s">
        <v>127</v>
      </c>
      <c r="E99" s="27" t="s">
        <v>107</v>
      </c>
      <c r="F99" s="27" t="s">
        <v>228</v>
      </c>
      <c r="G99" s="27" t="s">
        <v>64</v>
      </c>
      <c r="H99" s="27">
        <v>60</v>
      </c>
      <c r="I99" s="27">
        <v>14</v>
      </c>
      <c r="J99" s="37">
        <v>-1.098E-3</v>
      </c>
      <c r="K99" s="27">
        <v>3</v>
      </c>
      <c r="L99" s="38">
        <v>2.1589999999999999E-3</v>
      </c>
      <c r="M99" s="27" t="s">
        <v>65</v>
      </c>
      <c r="O99" s="27" t="s">
        <v>180</v>
      </c>
      <c r="P99" s="27">
        <v>250</v>
      </c>
      <c r="Q99" s="27" t="s">
        <v>127</v>
      </c>
      <c r="R99" s="27" t="s">
        <v>379</v>
      </c>
      <c r="S99" s="27" t="s">
        <v>228</v>
      </c>
      <c r="T99" s="27" t="s">
        <v>64</v>
      </c>
      <c r="U99" s="27">
        <v>10</v>
      </c>
      <c r="V99" s="27">
        <v>14</v>
      </c>
      <c r="W99" s="37">
        <v>-1.085E-3</v>
      </c>
      <c r="X99" s="27">
        <v>3</v>
      </c>
      <c r="Y99" s="38">
        <v>2.1329999999999999E-3</v>
      </c>
      <c r="Z99" s="27" t="s">
        <v>65</v>
      </c>
    </row>
    <row r="100" spans="2:26" x14ac:dyDescent="0.3">
      <c r="B100" s="27" t="s">
        <v>229</v>
      </c>
      <c r="C100" s="27">
        <v>65</v>
      </c>
      <c r="D100" s="27" t="s">
        <v>127</v>
      </c>
      <c r="E100" s="27" t="s">
        <v>107</v>
      </c>
      <c r="F100" s="27" t="s">
        <v>230</v>
      </c>
      <c r="G100" s="27" t="s">
        <v>63</v>
      </c>
      <c r="H100" s="27">
        <v>60</v>
      </c>
      <c r="I100" s="27">
        <v>16</v>
      </c>
      <c r="J100" s="37">
        <v>-6.6600000000000003E-4</v>
      </c>
      <c r="K100" s="27">
        <v>6</v>
      </c>
      <c r="L100" s="38">
        <v>8.2100000000000001E-4</v>
      </c>
      <c r="M100" s="27" t="s">
        <v>65</v>
      </c>
      <c r="O100" s="27" t="s">
        <v>229</v>
      </c>
      <c r="P100" s="27">
        <v>65</v>
      </c>
      <c r="Q100" s="27" t="s">
        <v>127</v>
      </c>
      <c r="R100" s="27" t="s">
        <v>379</v>
      </c>
      <c r="S100" s="27" t="s">
        <v>230</v>
      </c>
      <c r="T100" s="27" t="s">
        <v>63</v>
      </c>
      <c r="U100" s="27">
        <v>10</v>
      </c>
      <c r="V100" s="27">
        <v>16</v>
      </c>
      <c r="W100" s="37">
        <v>-6.3199999999999997E-4</v>
      </c>
      <c r="X100" s="27">
        <v>6</v>
      </c>
      <c r="Y100" s="38">
        <v>7.27E-4</v>
      </c>
      <c r="Z100" s="27" t="s">
        <v>65</v>
      </c>
    </row>
    <row r="101" spans="2:26" x14ac:dyDescent="0.3">
      <c r="B101" s="27" t="s">
        <v>229</v>
      </c>
      <c r="C101" s="27">
        <v>65</v>
      </c>
      <c r="D101" s="27" t="s">
        <v>127</v>
      </c>
      <c r="E101" s="27" t="s">
        <v>107</v>
      </c>
      <c r="F101" s="27" t="s">
        <v>231</v>
      </c>
      <c r="G101" s="27" t="s">
        <v>64</v>
      </c>
      <c r="H101" s="27">
        <v>60</v>
      </c>
      <c r="I101" s="27">
        <v>9</v>
      </c>
      <c r="J101" s="37">
        <v>-5.9500000000000004E-4</v>
      </c>
      <c r="K101" s="27">
        <v>1</v>
      </c>
      <c r="L101" s="38">
        <v>6.9800000000000005E-4</v>
      </c>
      <c r="M101" s="27" t="s">
        <v>65</v>
      </c>
      <c r="O101" s="27" t="s">
        <v>229</v>
      </c>
      <c r="P101" s="27">
        <v>65</v>
      </c>
      <c r="Q101" s="27" t="s">
        <v>127</v>
      </c>
      <c r="R101" s="27" t="s">
        <v>379</v>
      </c>
      <c r="S101" s="27" t="s">
        <v>231</v>
      </c>
      <c r="T101" s="27" t="s">
        <v>64</v>
      </c>
      <c r="U101" s="27">
        <v>10</v>
      </c>
      <c r="V101" s="27">
        <v>9</v>
      </c>
      <c r="W101" s="37">
        <v>-6.1399999999999996E-4</v>
      </c>
      <c r="X101" s="27">
        <v>1</v>
      </c>
      <c r="Y101" s="38">
        <v>7.3200000000000001E-4</v>
      </c>
      <c r="Z101" s="27" t="s">
        <v>65</v>
      </c>
    </row>
    <row r="102" spans="2:26" x14ac:dyDescent="0.3">
      <c r="B102" s="27" t="s">
        <v>229</v>
      </c>
      <c r="C102" s="27">
        <v>77</v>
      </c>
      <c r="D102" s="27" t="s">
        <v>128</v>
      </c>
      <c r="E102" s="27" t="s">
        <v>107</v>
      </c>
      <c r="F102" s="27" t="s">
        <v>232</v>
      </c>
      <c r="G102" s="27" t="s">
        <v>63</v>
      </c>
      <c r="H102" s="27">
        <v>60</v>
      </c>
      <c r="I102" s="27">
        <v>17</v>
      </c>
      <c r="J102" s="37">
        <v>-6.7999999999999999E-5</v>
      </c>
      <c r="K102" s="27">
        <v>3</v>
      </c>
      <c r="L102" s="38">
        <v>-6.7999999999999999E-5</v>
      </c>
      <c r="M102" s="27" t="s">
        <v>65</v>
      </c>
      <c r="O102" s="27" t="s">
        <v>229</v>
      </c>
      <c r="P102" s="27">
        <v>77</v>
      </c>
      <c r="Q102" s="27" t="s">
        <v>128</v>
      </c>
      <c r="R102" s="27" t="s">
        <v>379</v>
      </c>
      <c r="S102" s="27" t="s">
        <v>232</v>
      </c>
      <c r="T102" s="27" t="s">
        <v>63</v>
      </c>
      <c r="U102" s="27">
        <v>10</v>
      </c>
      <c r="V102" s="27">
        <v>15</v>
      </c>
      <c r="W102" s="37">
        <v>-6.6000000000000005E-5</v>
      </c>
      <c r="X102" s="27">
        <v>6</v>
      </c>
      <c r="Y102" s="38">
        <v>-6.6000000000000005E-5</v>
      </c>
      <c r="Z102" s="27" t="s">
        <v>65</v>
      </c>
    </row>
    <row r="103" spans="2:26" x14ac:dyDescent="0.3">
      <c r="B103" s="27" t="s">
        <v>229</v>
      </c>
      <c r="C103" s="27">
        <v>77</v>
      </c>
      <c r="D103" s="27" t="s">
        <v>128</v>
      </c>
      <c r="E103" s="27" t="s">
        <v>107</v>
      </c>
      <c r="F103" s="27" t="s">
        <v>233</v>
      </c>
      <c r="G103" s="27" t="s">
        <v>64</v>
      </c>
      <c r="H103" s="27">
        <v>60</v>
      </c>
      <c r="I103" s="27">
        <v>20</v>
      </c>
      <c r="J103" s="37">
        <v>-4.84E-4</v>
      </c>
      <c r="K103" s="27">
        <v>3</v>
      </c>
      <c r="L103" s="38">
        <v>6.4099999999999997E-4</v>
      </c>
      <c r="M103" s="27" t="s">
        <v>65</v>
      </c>
      <c r="O103" s="27" t="s">
        <v>229</v>
      </c>
      <c r="P103" s="27">
        <v>77</v>
      </c>
      <c r="Q103" s="27" t="s">
        <v>128</v>
      </c>
      <c r="R103" s="27" t="s">
        <v>379</v>
      </c>
      <c r="S103" s="27" t="s">
        <v>233</v>
      </c>
      <c r="T103" s="27" t="s">
        <v>64</v>
      </c>
      <c r="U103" s="27">
        <v>10</v>
      </c>
      <c r="V103" s="27">
        <v>20</v>
      </c>
      <c r="W103" s="37">
        <v>-5.2499999999999997E-4</v>
      </c>
      <c r="X103" s="27">
        <v>3</v>
      </c>
      <c r="Y103" s="38">
        <v>7.2400000000000003E-4</v>
      </c>
      <c r="Z103" s="27" t="s">
        <v>65</v>
      </c>
    </row>
    <row r="104" spans="2:26" x14ac:dyDescent="0.3">
      <c r="B104" s="27" t="s">
        <v>229</v>
      </c>
      <c r="C104" s="27">
        <v>73</v>
      </c>
      <c r="D104" s="27" t="s">
        <v>129</v>
      </c>
      <c r="E104" s="27" t="s">
        <v>107</v>
      </c>
      <c r="F104" s="27" t="s">
        <v>234</v>
      </c>
      <c r="G104" s="27" t="s">
        <v>63</v>
      </c>
      <c r="H104" s="27">
        <v>60</v>
      </c>
      <c r="I104" s="27">
        <v>22</v>
      </c>
      <c r="J104" s="37">
        <v>-2.5300000000000002E-4</v>
      </c>
      <c r="K104" s="27">
        <v>1</v>
      </c>
      <c r="L104" s="38">
        <v>-2.14E-4</v>
      </c>
      <c r="M104" s="27" t="s">
        <v>65</v>
      </c>
      <c r="O104" s="27" t="s">
        <v>229</v>
      </c>
      <c r="P104" s="27">
        <v>73</v>
      </c>
      <c r="Q104" s="27" t="s">
        <v>129</v>
      </c>
      <c r="R104" s="27" t="s">
        <v>379</v>
      </c>
      <c r="S104" s="27" t="s">
        <v>234</v>
      </c>
      <c r="T104" s="27" t="s">
        <v>63</v>
      </c>
      <c r="U104" s="27">
        <v>10</v>
      </c>
      <c r="V104" s="27">
        <v>22</v>
      </c>
      <c r="W104" s="37">
        <v>-2.4000000000000001E-4</v>
      </c>
      <c r="X104" s="27">
        <v>1</v>
      </c>
      <c r="Y104" s="38">
        <v>-2.04E-4</v>
      </c>
      <c r="Z104" s="27" t="s">
        <v>65</v>
      </c>
    </row>
    <row r="105" spans="2:26" x14ac:dyDescent="0.3">
      <c r="B105" s="27" t="s">
        <v>229</v>
      </c>
      <c r="C105" s="27">
        <v>73</v>
      </c>
      <c r="D105" s="27" t="s">
        <v>129</v>
      </c>
      <c r="E105" s="27" t="s">
        <v>107</v>
      </c>
      <c r="F105" s="27" t="s">
        <v>235</v>
      </c>
      <c r="G105" s="27" t="s">
        <v>64</v>
      </c>
      <c r="H105" s="27">
        <v>60</v>
      </c>
      <c r="I105" s="27">
        <v>15</v>
      </c>
      <c r="J105" s="37">
        <v>-3.4200000000000002E-4</v>
      </c>
      <c r="K105" s="27">
        <v>1</v>
      </c>
      <c r="L105" s="38">
        <v>3.0499999999999999E-4</v>
      </c>
      <c r="M105" s="27" t="s">
        <v>65</v>
      </c>
      <c r="O105" s="27" t="s">
        <v>229</v>
      </c>
      <c r="P105" s="27">
        <v>73</v>
      </c>
      <c r="Q105" s="27" t="s">
        <v>129</v>
      </c>
      <c r="R105" s="27" t="s">
        <v>379</v>
      </c>
      <c r="S105" s="27" t="s">
        <v>235</v>
      </c>
      <c r="T105" s="27" t="s">
        <v>64</v>
      </c>
      <c r="U105" s="27">
        <v>10</v>
      </c>
      <c r="V105" s="27">
        <v>15</v>
      </c>
      <c r="W105" s="37">
        <v>-3.5799999999999997E-4</v>
      </c>
      <c r="X105" s="27">
        <v>1</v>
      </c>
      <c r="Y105" s="38">
        <v>3.3199999999999999E-4</v>
      </c>
      <c r="Z105" s="27" t="s">
        <v>65</v>
      </c>
    </row>
    <row r="106" spans="2:26" x14ac:dyDescent="0.3">
      <c r="B106" s="27" t="s">
        <v>229</v>
      </c>
      <c r="C106" s="27">
        <v>74</v>
      </c>
      <c r="D106" s="27" t="s">
        <v>129</v>
      </c>
      <c r="E106" s="27" t="s">
        <v>107</v>
      </c>
      <c r="F106" s="27" t="s">
        <v>236</v>
      </c>
      <c r="G106" s="27" t="s">
        <v>63</v>
      </c>
      <c r="H106" s="27">
        <v>60</v>
      </c>
      <c r="I106" s="27">
        <v>17</v>
      </c>
      <c r="J106" s="37">
        <v>-2.52E-4</v>
      </c>
      <c r="K106" s="27">
        <v>6</v>
      </c>
      <c r="L106" s="38">
        <v>-2.12E-4</v>
      </c>
      <c r="M106" s="27" t="s">
        <v>65</v>
      </c>
      <c r="O106" s="27" t="s">
        <v>229</v>
      </c>
      <c r="P106" s="27">
        <v>74</v>
      </c>
      <c r="Q106" s="27" t="s">
        <v>129</v>
      </c>
      <c r="R106" s="27" t="s">
        <v>379</v>
      </c>
      <c r="S106" s="27" t="s">
        <v>236</v>
      </c>
      <c r="T106" s="27" t="s">
        <v>63</v>
      </c>
      <c r="U106" s="27">
        <v>10</v>
      </c>
      <c r="V106" s="27">
        <v>17</v>
      </c>
      <c r="W106" s="37">
        <v>-2.3900000000000001E-4</v>
      </c>
      <c r="X106" s="27">
        <v>6</v>
      </c>
      <c r="Y106" s="38">
        <v>-2.02E-4</v>
      </c>
      <c r="Z106" s="27" t="s">
        <v>65</v>
      </c>
    </row>
    <row r="107" spans="2:26" x14ac:dyDescent="0.3">
      <c r="B107" s="27" t="s">
        <v>229</v>
      </c>
      <c r="C107" s="27">
        <v>74</v>
      </c>
      <c r="D107" s="27" t="s">
        <v>129</v>
      </c>
      <c r="E107" s="27" t="s">
        <v>107</v>
      </c>
      <c r="F107" s="27" t="s">
        <v>237</v>
      </c>
      <c r="G107" s="27" t="s">
        <v>64</v>
      </c>
      <c r="H107" s="27">
        <v>60</v>
      </c>
      <c r="I107" s="27">
        <v>20</v>
      </c>
      <c r="J107" s="37">
        <v>-3.4000000000000002E-4</v>
      </c>
      <c r="K107" s="27">
        <v>6</v>
      </c>
      <c r="L107" s="38">
        <v>3.0299999999999999E-4</v>
      </c>
      <c r="M107" s="27" t="s">
        <v>65</v>
      </c>
      <c r="O107" s="27" t="s">
        <v>229</v>
      </c>
      <c r="P107" s="27">
        <v>74</v>
      </c>
      <c r="Q107" s="27" t="s">
        <v>129</v>
      </c>
      <c r="R107" s="27" t="s">
        <v>379</v>
      </c>
      <c r="S107" s="27" t="s">
        <v>237</v>
      </c>
      <c r="T107" s="27" t="s">
        <v>64</v>
      </c>
      <c r="U107" s="27">
        <v>10</v>
      </c>
      <c r="V107" s="27">
        <v>20</v>
      </c>
      <c r="W107" s="37">
        <v>-3.5599999999999998E-4</v>
      </c>
      <c r="X107" s="27">
        <v>5</v>
      </c>
      <c r="Y107" s="38">
        <v>3.3E-4</v>
      </c>
      <c r="Z107" s="27" t="s">
        <v>65</v>
      </c>
    </row>
    <row r="108" spans="2:26" x14ac:dyDescent="0.3">
      <c r="B108" s="27" t="s">
        <v>229</v>
      </c>
      <c r="C108" s="27">
        <v>78</v>
      </c>
      <c r="D108" s="27" t="s">
        <v>128</v>
      </c>
      <c r="E108" s="27" t="s">
        <v>107</v>
      </c>
      <c r="F108" s="27" t="s">
        <v>238</v>
      </c>
      <c r="G108" s="27" t="s">
        <v>63</v>
      </c>
      <c r="H108" s="27">
        <v>60</v>
      </c>
      <c r="I108" s="27">
        <v>22</v>
      </c>
      <c r="J108" s="37">
        <v>-6.9999999999999994E-5</v>
      </c>
      <c r="K108" s="27">
        <v>1</v>
      </c>
      <c r="L108" s="38">
        <v>-6.8999999999999997E-5</v>
      </c>
      <c r="M108" s="27" t="s">
        <v>65</v>
      </c>
      <c r="O108" s="27" t="s">
        <v>229</v>
      </c>
      <c r="P108" s="27">
        <v>78</v>
      </c>
      <c r="Q108" s="27" t="s">
        <v>128</v>
      </c>
      <c r="R108" s="27" t="s">
        <v>379</v>
      </c>
      <c r="S108" s="27" t="s">
        <v>238</v>
      </c>
      <c r="T108" s="27" t="s">
        <v>63</v>
      </c>
      <c r="U108" s="27">
        <v>10</v>
      </c>
      <c r="V108" s="27">
        <v>20</v>
      </c>
      <c r="W108" s="37">
        <v>-6.7000000000000002E-5</v>
      </c>
      <c r="X108" s="27">
        <v>4</v>
      </c>
      <c r="Y108" s="38">
        <v>-6.7000000000000002E-5</v>
      </c>
      <c r="Z108" s="27" t="s">
        <v>65</v>
      </c>
    </row>
    <row r="109" spans="2:26" x14ac:dyDescent="0.3">
      <c r="B109" s="27" t="s">
        <v>229</v>
      </c>
      <c r="C109" s="27">
        <v>78</v>
      </c>
      <c r="D109" s="27" t="s">
        <v>128</v>
      </c>
      <c r="E109" s="27" t="s">
        <v>107</v>
      </c>
      <c r="F109" s="27" t="s">
        <v>239</v>
      </c>
      <c r="G109" s="27" t="s">
        <v>64</v>
      </c>
      <c r="H109" s="27">
        <v>60</v>
      </c>
      <c r="I109" s="27">
        <v>15</v>
      </c>
      <c r="J109" s="37">
        <v>-4.86E-4</v>
      </c>
      <c r="K109" s="27">
        <v>1</v>
      </c>
      <c r="L109" s="38">
        <v>6.4300000000000002E-4</v>
      </c>
      <c r="M109" s="27" t="s">
        <v>65</v>
      </c>
      <c r="O109" s="27" t="s">
        <v>229</v>
      </c>
      <c r="P109" s="27">
        <v>78</v>
      </c>
      <c r="Q109" s="27" t="s">
        <v>128</v>
      </c>
      <c r="R109" s="27" t="s">
        <v>379</v>
      </c>
      <c r="S109" s="27" t="s">
        <v>239</v>
      </c>
      <c r="T109" s="27" t="s">
        <v>64</v>
      </c>
      <c r="U109" s="27">
        <v>10</v>
      </c>
      <c r="V109" s="27">
        <v>15</v>
      </c>
      <c r="W109" s="37">
        <v>-5.2700000000000002E-4</v>
      </c>
      <c r="X109" s="27">
        <v>1</v>
      </c>
      <c r="Y109" s="38">
        <v>7.2599999999999997E-4</v>
      </c>
      <c r="Z109" s="27" t="s">
        <v>65</v>
      </c>
    </row>
    <row r="110" spans="2:26" x14ac:dyDescent="0.3">
      <c r="B110" s="27" t="s">
        <v>229</v>
      </c>
      <c r="C110" s="27">
        <v>66</v>
      </c>
      <c r="D110" s="27" t="s">
        <v>127</v>
      </c>
      <c r="E110" s="27" t="s">
        <v>107</v>
      </c>
      <c r="F110" s="27" t="s">
        <v>240</v>
      </c>
      <c r="G110" s="27" t="s">
        <v>63</v>
      </c>
      <c r="H110" s="27">
        <v>60</v>
      </c>
      <c r="I110" s="27">
        <v>11</v>
      </c>
      <c r="J110" s="37">
        <v>-6.5300000000000004E-4</v>
      </c>
      <c r="K110" s="27">
        <v>4</v>
      </c>
      <c r="L110" s="38">
        <v>7.9100000000000004E-4</v>
      </c>
      <c r="M110" s="27" t="s">
        <v>65</v>
      </c>
      <c r="O110" s="27" t="s">
        <v>229</v>
      </c>
      <c r="P110" s="27">
        <v>66</v>
      </c>
      <c r="Q110" s="27" t="s">
        <v>127</v>
      </c>
      <c r="R110" s="27" t="s">
        <v>379</v>
      </c>
      <c r="S110" s="27" t="s">
        <v>240</v>
      </c>
      <c r="T110" s="27" t="s">
        <v>63</v>
      </c>
      <c r="U110" s="27">
        <v>10</v>
      </c>
      <c r="V110" s="27">
        <v>11</v>
      </c>
      <c r="W110" s="37">
        <v>-6.2299999999999996E-4</v>
      </c>
      <c r="X110" s="27">
        <v>4</v>
      </c>
      <c r="Y110" s="38">
        <v>7.1299999999999998E-4</v>
      </c>
      <c r="Z110" s="27" t="s">
        <v>65</v>
      </c>
    </row>
    <row r="111" spans="2:26" x14ac:dyDescent="0.3">
      <c r="B111" s="27" t="s">
        <v>229</v>
      </c>
      <c r="C111" s="27">
        <v>66</v>
      </c>
      <c r="D111" s="27" t="s">
        <v>127</v>
      </c>
      <c r="E111" s="27" t="s">
        <v>107</v>
      </c>
      <c r="F111" s="27" t="s">
        <v>241</v>
      </c>
      <c r="G111" s="27" t="s">
        <v>64</v>
      </c>
      <c r="H111" s="27">
        <v>60</v>
      </c>
      <c r="I111" s="27">
        <v>14</v>
      </c>
      <c r="J111" s="37">
        <v>-5.8799999999999998E-4</v>
      </c>
      <c r="K111" s="27">
        <v>3</v>
      </c>
      <c r="L111" s="38">
        <v>6.8599999999999998E-4</v>
      </c>
      <c r="M111" s="27" t="s">
        <v>65</v>
      </c>
      <c r="O111" s="27" t="s">
        <v>229</v>
      </c>
      <c r="P111" s="27">
        <v>66</v>
      </c>
      <c r="Q111" s="27" t="s">
        <v>127</v>
      </c>
      <c r="R111" s="27" t="s">
        <v>379</v>
      </c>
      <c r="S111" s="27" t="s">
        <v>241</v>
      </c>
      <c r="T111" s="27" t="s">
        <v>64</v>
      </c>
      <c r="U111" s="27">
        <v>10</v>
      </c>
      <c r="V111" s="27">
        <v>14</v>
      </c>
      <c r="W111" s="37">
        <v>-6.0800000000000003E-4</v>
      </c>
      <c r="X111" s="27">
        <v>3</v>
      </c>
      <c r="Y111" s="38">
        <v>7.2400000000000003E-4</v>
      </c>
      <c r="Z111" s="27" t="s">
        <v>65</v>
      </c>
    </row>
    <row r="112" spans="2:26" x14ac:dyDescent="0.3">
      <c r="B112" s="27" t="s">
        <v>229</v>
      </c>
      <c r="C112" s="27">
        <v>82</v>
      </c>
      <c r="D112" s="27" t="s">
        <v>128</v>
      </c>
      <c r="E112" s="27" t="s">
        <v>107</v>
      </c>
      <c r="F112" s="27" t="s">
        <v>242</v>
      </c>
      <c r="G112" s="27" t="s">
        <v>63</v>
      </c>
      <c r="H112" s="27">
        <v>60</v>
      </c>
      <c r="I112" s="27">
        <v>22</v>
      </c>
      <c r="J112" s="37">
        <v>-3.5100000000000002E-4</v>
      </c>
      <c r="K112" s="27">
        <v>1</v>
      </c>
      <c r="L112" s="38">
        <v>-3.3300000000000002E-4</v>
      </c>
      <c r="M112" s="27" t="s">
        <v>65</v>
      </c>
      <c r="O112" s="27" t="s">
        <v>229</v>
      </c>
      <c r="P112" s="27">
        <v>82</v>
      </c>
      <c r="Q112" s="27" t="s">
        <v>128</v>
      </c>
      <c r="R112" s="27" t="s">
        <v>379</v>
      </c>
      <c r="S112" s="27" t="s">
        <v>242</v>
      </c>
      <c r="T112" s="27" t="s">
        <v>63</v>
      </c>
      <c r="U112" s="27">
        <v>10</v>
      </c>
      <c r="V112" s="27">
        <v>22</v>
      </c>
      <c r="W112" s="37">
        <v>-3.21E-4</v>
      </c>
      <c r="X112" s="27">
        <v>1</v>
      </c>
      <c r="Y112" s="38">
        <v>-3.0299999999999999E-4</v>
      </c>
      <c r="Z112" s="27" t="s">
        <v>65</v>
      </c>
    </row>
    <row r="113" spans="2:26" x14ac:dyDescent="0.3">
      <c r="B113" s="27" t="s">
        <v>229</v>
      </c>
      <c r="C113" s="27">
        <v>82</v>
      </c>
      <c r="D113" s="27" t="s">
        <v>128</v>
      </c>
      <c r="E113" s="27" t="s">
        <v>107</v>
      </c>
      <c r="F113" s="27" t="s">
        <v>243</v>
      </c>
      <c r="G113" s="27" t="s">
        <v>64</v>
      </c>
      <c r="H113" s="27">
        <v>60</v>
      </c>
      <c r="I113" s="27">
        <v>15</v>
      </c>
      <c r="J113" s="37">
        <v>-7.8899999999999999E-4</v>
      </c>
      <c r="K113" s="27">
        <v>1</v>
      </c>
      <c r="L113" s="38">
        <v>1.124E-3</v>
      </c>
      <c r="M113" s="27" t="s">
        <v>65</v>
      </c>
      <c r="O113" s="27" t="s">
        <v>229</v>
      </c>
      <c r="P113" s="27">
        <v>82</v>
      </c>
      <c r="Q113" s="27" t="s">
        <v>128</v>
      </c>
      <c r="R113" s="27" t="s">
        <v>379</v>
      </c>
      <c r="S113" s="27" t="s">
        <v>243</v>
      </c>
      <c r="T113" s="27" t="s">
        <v>64</v>
      </c>
      <c r="U113" s="27">
        <v>10</v>
      </c>
      <c r="V113" s="27">
        <v>15</v>
      </c>
      <c r="W113" s="37">
        <v>-8.5499999999999997E-4</v>
      </c>
      <c r="X113" s="27">
        <v>1</v>
      </c>
      <c r="Y113" s="38">
        <v>1.371E-3</v>
      </c>
      <c r="Z113" s="27" t="s">
        <v>65</v>
      </c>
    </row>
    <row r="114" spans="2:26" x14ac:dyDescent="0.3">
      <c r="B114" s="27" t="s">
        <v>229</v>
      </c>
      <c r="C114" s="27">
        <v>67</v>
      </c>
      <c r="D114" s="27" t="s">
        <v>129</v>
      </c>
      <c r="E114" s="27" t="s">
        <v>107</v>
      </c>
      <c r="F114" s="27" t="s">
        <v>244</v>
      </c>
      <c r="G114" s="27" t="s">
        <v>63</v>
      </c>
      <c r="H114" s="27">
        <v>60</v>
      </c>
      <c r="I114" s="27">
        <v>22</v>
      </c>
      <c r="J114" s="37">
        <v>-9.4600000000000001E-4</v>
      </c>
      <c r="K114" s="27">
        <v>11</v>
      </c>
      <c r="L114" s="38">
        <v>1.6019999999999999E-3</v>
      </c>
      <c r="M114" s="27" t="s">
        <v>65</v>
      </c>
      <c r="O114" s="27" t="s">
        <v>229</v>
      </c>
      <c r="P114" s="27">
        <v>67</v>
      </c>
      <c r="Q114" s="27" t="s">
        <v>129</v>
      </c>
      <c r="R114" s="27" t="s">
        <v>379</v>
      </c>
      <c r="S114" s="27" t="s">
        <v>244</v>
      </c>
      <c r="T114" s="27" t="s">
        <v>63</v>
      </c>
      <c r="U114" s="27">
        <v>10</v>
      </c>
      <c r="V114" s="27">
        <v>22</v>
      </c>
      <c r="W114" s="37">
        <v>-9.3300000000000002E-4</v>
      </c>
      <c r="X114" s="27">
        <v>11</v>
      </c>
      <c r="Y114" s="38">
        <v>1.554E-3</v>
      </c>
      <c r="Z114" s="27" t="s">
        <v>65</v>
      </c>
    </row>
    <row r="115" spans="2:26" x14ac:dyDescent="0.3">
      <c r="B115" s="27" t="s">
        <v>229</v>
      </c>
      <c r="C115" s="27">
        <v>67</v>
      </c>
      <c r="D115" s="27" t="s">
        <v>129</v>
      </c>
      <c r="E115" s="27" t="s">
        <v>107</v>
      </c>
      <c r="F115" s="27" t="s">
        <v>245</v>
      </c>
      <c r="G115" s="27" t="s">
        <v>64</v>
      </c>
      <c r="H115" s="27">
        <v>60</v>
      </c>
      <c r="I115" s="27">
        <v>15</v>
      </c>
      <c r="J115" s="37">
        <v>-9.0399999999999996E-4</v>
      </c>
      <c r="K115" s="27">
        <v>1</v>
      </c>
      <c r="L115" s="38">
        <v>1.4519999999999999E-3</v>
      </c>
      <c r="M115" s="27" t="s">
        <v>65</v>
      </c>
      <c r="O115" s="27" t="s">
        <v>229</v>
      </c>
      <c r="P115" s="27">
        <v>67</v>
      </c>
      <c r="Q115" s="27" t="s">
        <v>129</v>
      </c>
      <c r="R115" s="27" t="s">
        <v>379</v>
      </c>
      <c r="S115" s="27" t="s">
        <v>245</v>
      </c>
      <c r="T115" s="27" t="s">
        <v>64</v>
      </c>
      <c r="U115" s="27">
        <v>10</v>
      </c>
      <c r="V115" s="27">
        <v>15</v>
      </c>
      <c r="W115" s="37">
        <v>-9.0499999999999999E-4</v>
      </c>
      <c r="X115" s="27">
        <v>1</v>
      </c>
      <c r="Y115" s="38">
        <v>1.4630000000000001E-3</v>
      </c>
      <c r="Z115" s="27" t="s">
        <v>65</v>
      </c>
    </row>
    <row r="116" spans="2:26" x14ac:dyDescent="0.3">
      <c r="B116" s="27" t="s">
        <v>229</v>
      </c>
      <c r="C116" s="27">
        <v>85</v>
      </c>
      <c r="D116" s="27" t="s">
        <v>128</v>
      </c>
      <c r="E116" s="27" t="s">
        <v>107</v>
      </c>
      <c r="F116" s="27" t="s">
        <v>246</v>
      </c>
      <c r="G116" s="27" t="s">
        <v>63</v>
      </c>
      <c r="H116" s="27">
        <v>60</v>
      </c>
      <c r="I116" s="27">
        <v>17</v>
      </c>
      <c r="J116" s="37">
        <v>-4.0000000000000002E-4</v>
      </c>
      <c r="K116" s="27">
        <v>3</v>
      </c>
      <c r="L116" s="38">
        <v>-3.9899999999999999E-4</v>
      </c>
      <c r="M116" s="27" t="s">
        <v>65</v>
      </c>
      <c r="O116" s="27" t="s">
        <v>229</v>
      </c>
      <c r="P116" s="27">
        <v>85</v>
      </c>
      <c r="Q116" s="27" t="s">
        <v>128</v>
      </c>
      <c r="R116" s="27" t="s">
        <v>379</v>
      </c>
      <c r="S116" s="27" t="s">
        <v>246</v>
      </c>
      <c r="T116" s="27" t="s">
        <v>63</v>
      </c>
      <c r="U116" s="27">
        <v>10</v>
      </c>
      <c r="V116" s="27">
        <v>17</v>
      </c>
      <c r="W116" s="37">
        <v>-3.6999999999999999E-4</v>
      </c>
      <c r="X116" s="27">
        <v>3</v>
      </c>
      <c r="Y116" s="38">
        <v>-3.6999999999999999E-4</v>
      </c>
      <c r="Z116" s="27" t="s">
        <v>65</v>
      </c>
    </row>
    <row r="117" spans="2:26" x14ac:dyDescent="0.3">
      <c r="B117" s="27" t="s">
        <v>229</v>
      </c>
      <c r="C117" s="27">
        <v>85</v>
      </c>
      <c r="D117" s="27" t="s">
        <v>128</v>
      </c>
      <c r="E117" s="27" t="s">
        <v>107</v>
      </c>
      <c r="F117" s="27" t="s">
        <v>247</v>
      </c>
      <c r="G117" s="27" t="s">
        <v>64</v>
      </c>
      <c r="H117" s="27">
        <v>60</v>
      </c>
      <c r="I117" s="27">
        <v>20</v>
      </c>
      <c r="J117" s="37">
        <v>-7.7399999999999995E-4</v>
      </c>
      <c r="K117" s="27">
        <v>3</v>
      </c>
      <c r="L117" s="38">
        <v>9.1799999999999998E-4</v>
      </c>
      <c r="M117" s="27" t="s">
        <v>65</v>
      </c>
      <c r="O117" s="27" t="s">
        <v>229</v>
      </c>
      <c r="P117" s="27">
        <v>85</v>
      </c>
      <c r="Q117" s="27" t="s">
        <v>128</v>
      </c>
      <c r="R117" s="27" t="s">
        <v>379</v>
      </c>
      <c r="S117" s="27" t="s">
        <v>247</v>
      </c>
      <c r="T117" s="27" t="s">
        <v>64</v>
      </c>
      <c r="U117" s="27">
        <v>10</v>
      </c>
      <c r="V117" s="27">
        <v>20</v>
      </c>
      <c r="W117" s="37">
        <v>-8.1899999999999996E-4</v>
      </c>
      <c r="X117" s="27">
        <v>3</v>
      </c>
      <c r="Y117" s="38">
        <v>1.003E-3</v>
      </c>
      <c r="Z117" s="27" t="s">
        <v>65</v>
      </c>
    </row>
    <row r="118" spans="2:26" x14ac:dyDescent="0.3">
      <c r="B118" s="27" t="s">
        <v>229</v>
      </c>
      <c r="C118" s="27">
        <v>86</v>
      </c>
      <c r="D118" s="27" t="s">
        <v>128</v>
      </c>
      <c r="E118" s="27" t="s">
        <v>107</v>
      </c>
      <c r="F118" s="27" t="s">
        <v>248</v>
      </c>
      <c r="G118" s="27" t="s">
        <v>63</v>
      </c>
      <c r="H118" s="27">
        <v>60</v>
      </c>
      <c r="I118" s="27">
        <v>22</v>
      </c>
      <c r="J118" s="37">
        <v>-4.0000000000000002E-4</v>
      </c>
      <c r="K118" s="27">
        <v>1</v>
      </c>
      <c r="L118" s="38">
        <v>-3.9899999999999999E-4</v>
      </c>
      <c r="M118" s="27" t="s">
        <v>65</v>
      </c>
      <c r="O118" s="27" t="s">
        <v>229</v>
      </c>
      <c r="P118" s="27">
        <v>86</v>
      </c>
      <c r="Q118" s="27" t="s">
        <v>128</v>
      </c>
      <c r="R118" s="27" t="s">
        <v>379</v>
      </c>
      <c r="S118" s="27" t="s">
        <v>248</v>
      </c>
      <c r="T118" s="27" t="s">
        <v>63</v>
      </c>
      <c r="U118" s="27">
        <v>10</v>
      </c>
      <c r="V118" s="27">
        <v>22</v>
      </c>
      <c r="W118" s="37">
        <v>-3.7100000000000002E-4</v>
      </c>
      <c r="X118" s="27">
        <v>1</v>
      </c>
      <c r="Y118" s="38">
        <v>-3.6999999999999999E-4</v>
      </c>
      <c r="Z118" s="27" t="s">
        <v>65</v>
      </c>
    </row>
    <row r="119" spans="2:26" x14ac:dyDescent="0.3">
      <c r="B119" s="27" t="s">
        <v>229</v>
      </c>
      <c r="C119" s="27">
        <v>86</v>
      </c>
      <c r="D119" s="27" t="s">
        <v>128</v>
      </c>
      <c r="E119" s="27" t="s">
        <v>107</v>
      </c>
      <c r="F119" s="27" t="s">
        <v>249</v>
      </c>
      <c r="G119" s="27" t="s">
        <v>64</v>
      </c>
      <c r="H119" s="27">
        <v>60</v>
      </c>
      <c r="I119" s="27">
        <v>15</v>
      </c>
      <c r="J119" s="37">
        <v>-7.7399999999999995E-4</v>
      </c>
      <c r="K119" s="27">
        <v>1</v>
      </c>
      <c r="L119" s="38">
        <v>9.1699999999999995E-4</v>
      </c>
      <c r="M119" s="27" t="s">
        <v>65</v>
      </c>
      <c r="O119" s="27" t="s">
        <v>229</v>
      </c>
      <c r="P119" s="27">
        <v>86</v>
      </c>
      <c r="Q119" s="27" t="s">
        <v>128</v>
      </c>
      <c r="R119" s="27" t="s">
        <v>379</v>
      </c>
      <c r="S119" s="27" t="s">
        <v>249</v>
      </c>
      <c r="T119" s="27" t="s">
        <v>64</v>
      </c>
      <c r="U119" s="27">
        <v>10</v>
      </c>
      <c r="V119" s="27">
        <v>15</v>
      </c>
      <c r="W119" s="37">
        <v>-8.1899999999999996E-4</v>
      </c>
      <c r="X119" s="27">
        <v>1</v>
      </c>
      <c r="Y119" s="38">
        <v>1.0020000000000001E-3</v>
      </c>
      <c r="Z119" s="27" t="s">
        <v>65</v>
      </c>
    </row>
    <row r="120" spans="2:26" x14ac:dyDescent="0.3">
      <c r="B120" s="27" t="s">
        <v>229</v>
      </c>
      <c r="C120" s="27">
        <v>69</v>
      </c>
      <c r="D120" s="27" t="s">
        <v>129</v>
      </c>
      <c r="E120" s="27" t="s">
        <v>107</v>
      </c>
      <c r="F120" s="27" t="s">
        <v>250</v>
      </c>
      <c r="G120" s="27" t="s">
        <v>63</v>
      </c>
      <c r="H120" s="27">
        <v>60</v>
      </c>
      <c r="I120" s="27">
        <v>17</v>
      </c>
      <c r="J120" s="37">
        <v>-9.4300000000000004E-4</v>
      </c>
      <c r="K120" s="27">
        <v>7</v>
      </c>
      <c r="L120" s="38">
        <v>1.5939999999999999E-3</v>
      </c>
      <c r="M120" s="27" t="s">
        <v>65</v>
      </c>
      <c r="O120" s="27" t="s">
        <v>229</v>
      </c>
      <c r="P120" s="27">
        <v>69</v>
      </c>
      <c r="Q120" s="27" t="s">
        <v>129</v>
      </c>
      <c r="R120" s="27" t="s">
        <v>379</v>
      </c>
      <c r="S120" s="27" t="s">
        <v>250</v>
      </c>
      <c r="T120" s="27" t="s">
        <v>63</v>
      </c>
      <c r="U120" s="27">
        <v>10</v>
      </c>
      <c r="V120" s="27">
        <v>17</v>
      </c>
      <c r="W120" s="37">
        <v>-9.3099999999999997E-4</v>
      </c>
      <c r="X120" s="27">
        <v>7</v>
      </c>
      <c r="Y120" s="38">
        <v>1.5510000000000001E-3</v>
      </c>
      <c r="Z120" s="27" t="s">
        <v>65</v>
      </c>
    </row>
    <row r="121" spans="2:26" x14ac:dyDescent="0.3">
      <c r="B121" s="27" t="s">
        <v>229</v>
      </c>
      <c r="C121" s="27">
        <v>69</v>
      </c>
      <c r="D121" s="27" t="s">
        <v>129</v>
      </c>
      <c r="E121" s="27" t="s">
        <v>107</v>
      </c>
      <c r="F121" s="27" t="s">
        <v>251</v>
      </c>
      <c r="G121" s="27" t="s">
        <v>64</v>
      </c>
      <c r="H121" s="27">
        <v>60</v>
      </c>
      <c r="I121" s="27">
        <v>20</v>
      </c>
      <c r="J121" s="37">
        <v>-9.01E-4</v>
      </c>
      <c r="K121" s="27">
        <v>5</v>
      </c>
      <c r="L121" s="38">
        <v>1.4369999999999999E-3</v>
      </c>
      <c r="M121" s="27" t="s">
        <v>65</v>
      </c>
      <c r="O121" s="27" t="s">
        <v>229</v>
      </c>
      <c r="P121" s="27">
        <v>69</v>
      </c>
      <c r="Q121" s="27" t="s">
        <v>129</v>
      </c>
      <c r="R121" s="27" t="s">
        <v>379</v>
      </c>
      <c r="S121" s="27" t="s">
        <v>251</v>
      </c>
      <c r="T121" s="27" t="s">
        <v>64</v>
      </c>
      <c r="U121" s="27">
        <v>10</v>
      </c>
      <c r="V121" s="27">
        <v>18</v>
      </c>
      <c r="W121" s="37">
        <v>-9.0200000000000002E-4</v>
      </c>
      <c r="X121" s="27">
        <v>3</v>
      </c>
      <c r="Y121" s="38">
        <v>1.451E-3</v>
      </c>
      <c r="Z121" s="27" t="s">
        <v>65</v>
      </c>
    </row>
    <row r="122" spans="2:26" x14ac:dyDescent="0.3">
      <c r="B122" s="27" t="s">
        <v>229</v>
      </c>
      <c r="C122" s="27">
        <v>80</v>
      </c>
      <c r="D122" s="27" t="s">
        <v>128</v>
      </c>
      <c r="E122" s="27" t="s">
        <v>107</v>
      </c>
      <c r="F122" s="27" t="s">
        <v>252</v>
      </c>
      <c r="G122" s="27" t="s">
        <v>63</v>
      </c>
      <c r="H122" s="27">
        <v>60</v>
      </c>
      <c r="I122" s="27">
        <v>17</v>
      </c>
      <c r="J122" s="37">
        <v>-3.4900000000000003E-4</v>
      </c>
      <c r="K122" s="27">
        <v>3</v>
      </c>
      <c r="L122" s="38">
        <v>-3.3100000000000002E-4</v>
      </c>
      <c r="M122" s="27" t="s">
        <v>65</v>
      </c>
      <c r="O122" s="27" t="s">
        <v>229</v>
      </c>
      <c r="P122" s="27">
        <v>80</v>
      </c>
      <c r="Q122" s="27" t="s">
        <v>128</v>
      </c>
      <c r="R122" s="27" t="s">
        <v>379</v>
      </c>
      <c r="S122" s="27" t="s">
        <v>252</v>
      </c>
      <c r="T122" s="27" t="s">
        <v>63</v>
      </c>
      <c r="U122" s="27">
        <v>10</v>
      </c>
      <c r="V122" s="27">
        <v>17</v>
      </c>
      <c r="W122" s="37">
        <v>-3.19E-4</v>
      </c>
      <c r="X122" s="27">
        <v>3</v>
      </c>
      <c r="Y122" s="38">
        <v>-3.01E-4</v>
      </c>
      <c r="Z122" s="27" t="s">
        <v>65</v>
      </c>
    </row>
    <row r="123" spans="2:26" x14ac:dyDescent="0.3">
      <c r="B123" s="27" t="s">
        <v>229</v>
      </c>
      <c r="C123" s="27">
        <v>80</v>
      </c>
      <c r="D123" s="27" t="s">
        <v>128</v>
      </c>
      <c r="E123" s="27" t="s">
        <v>107</v>
      </c>
      <c r="F123" s="27" t="s">
        <v>253</v>
      </c>
      <c r="G123" s="27" t="s">
        <v>64</v>
      </c>
      <c r="H123" s="27">
        <v>60</v>
      </c>
      <c r="I123" s="27">
        <v>20</v>
      </c>
      <c r="J123" s="37">
        <v>-7.7999999999999999E-4</v>
      </c>
      <c r="K123" s="27">
        <v>3</v>
      </c>
      <c r="L123" s="38">
        <v>1.098E-3</v>
      </c>
      <c r="M123" s="27" t="s">
        <v>65</v>
      </c>
      <c r="O123" s="27" t="s">
        <v>229</v>
      </c>
      <c r="P123" s="27">
        <v>80</v>
      </c>
      <c r="Q123" s="27" t="s">
        <v>128</v>
      </c>
      <c r="R123" s="27" t="s">
        <v>379</v>
      </c>
      <c r="S123" s="27" t="s">
        <v>253</v>
      </c>
      <c r="T123" s="27" t="s">
        <v>64</v>
      </c>
      <c r="U123" s="27">
        <v>10</v>
      </c>
      <c r="V123" s="27">
        <v>20</v>
      </c>
      <c r="W123" s="37">
        <v>-8.4800000000000001E-4</v>
      </c>
      <c r="X123" s="27">
        <v>3</v>
      </c>
      <c r="Y123" s="38">
        <v>1.354E-3</v>
      </c>
      <c r="Z123" s="27" t="s">
        <v>65</v>
      </c>
    </row>
    <row r="124" spans="2:26" x14ac:dyDescent="0.3">
      <c r="B124" s="27" t="s">
        <v>229</v>
      </c>
      <c r="C124" s="27">
        <v>81</v>
      </c>
      <c r="D124" s="27" t="s">
        <v>128</v>
      </c>
      <c r="E124" s="27" t="s">
        <v>107</v>
      </c>
      <c r="F124" s="27" t="s">
        <v>254</v>
      </c>
      <c r="G124" s="27" t="s">
        <v>63</v>
      </c>
      <c r="H124" s="27">
        <v>60</v>
      </c>
      <c r="I124" s="27">
        <v>22</v>
      </c>
      <c r="J124" s="37">
        <v>-3.3399999999999999E-4</v>
      </c>
      <c r="K124" s="27">
        <v>1</v>
      </c>
      <c r="L124" s="38">
        <v>-3.1799999999999998E-4</v>
      </c>
      <c r="M124" s="27" t="s">
        <v>65</v>
      </c>
      <c r="O124" s="27" t="s">
        <v>229</v>
      </c>
      <c r="P124" s="27">
        <v>81</v>
      </c>
      <c r="Q124" s="27" t="s">
        <v>128</v>
      </c>
      <c r="R124" s="27" t="s">
        <v>379</v>
      </c>
      <c r="S124" s="27" t="s">
        <v>254</v>
      </c>
      <c r="T124" s="27" t="s">
        <v>63</v>
      </c>
      <c r="U124" s="27">
        <v>10</v>
      </c>
      <c r="V124" s="27">
        <v>22</v>
      </c>
      <c r="W124" s="37">
        <v>-3.0499999999999999E-4</v>
      </c>
      <c r="X124" s="27">
        <v>1</v>
      </c>
      <c r="Y124" s="38">
        <v>-2.8899999999999998E-4</v>
      </c>
      <c r="Z124" s="27" t="s">
        <v>65</v>
      </c>
    </row>
    <row r="125" spans="2:26" x14ac:dyDescent="0.3">
      <c r="B125" s="27" t="s">
        <v>229</v>
      </c>
      <c r="C125" s="27">
        <v>81</v>
      </c>
      <c r="D125" s="27" t="s">
        <v>128</v>
      </c>
      <c r="E125" s="27" t="s">
        <v>107</v>
      </c>
      <c r="F125" s="27" t="s">
        <v>255</v>
      </c>
      <c r="G125" s="27" t="s">
        <v>64</v>
      </c>
      <c r="H125" s="27">
        <v>60</v>
      </c>
      <c r="I125" s="27">
        <v>15</v>
      </c>
      <c r="J125" s="37">
        <v>-7.3999999999999999E-4</v>
      </c>
      <c r="K125" s="27">
        <v>1</v>
      </c>
      <c r="L125" s="38">
        <v>9.3899999999999995E-4</v>
      </c>
      <c r="M125" s="27" t="s">
        <v>65</v>
      </c>
      <c r="O125" s="27" t="s">
        <v>229</v>
      </c>
      <c r="P125" s="27">
        <v>81</v>
      </c>
      <c r="Q125" s="27" t="s">
        <v>128</v>
      </c>
      <c r="R125" s="27" t="s">
        <v>379</v>
      </c>
      <c r="S125" s="27" t="s">
        <v>255</v>
      </c>
      <c r="T125" s="27" t="s">
        <v>64</v>
      </c>
      <c r="U125" s="27">
        <v>10</v>
      </c>
      <c r="V125" s="27">
        <v>15</v>
      </c>
      <c r="W125" s="37">
        <v>-8.03E-4</v>
      </c>
      <c r="X125" s="27">
        <v>1</v>
      </c>
      <c r="Y125" s="38">
        <v>1.1310000000000001E-3</v>
      </c>
      <c r="Z125" s="27" t="s">
        <v>65</v>
      </c>
    </row>
    <row r="126" spans="2:26" x14ac:dyDescent="0.3">
      <c r="B126" s="27" t="s">
        <v>229</v>
      </c>
      <c r="C126" s="27">
        <v>68</v>
      </c>
      <c r="D126" s="27" t="s">
        <v>129</v>
      </c>
      <c r="E126" s="27" t="s">
        <v>107</v>
      </c>
      <c r="F126" s="27" t="s">
        <v>256</v>
      </c>
      <c r="G126" s="27" t="s">
        <v>63</v>
      </c>
      <c r="H126" s="27">
        <v>60</v>
      </c>
      <c r="I126" s="27">
        <v>17</v>
      </c>
      <c r="J126" s="37">
        <v>-9.4300000000000004E-4</v>
      </c>
      <c r="K126" s="27">
        <v>7</v>
      </c>
      <c r="L126" s="38">
        <v>1.658E-3</v>
      </c>
      <c r="M126" s="27" t="s">
        <v>65</v>
      </c>
      <c r="O126" s="27" t="s">
        <v>229</v>
      </c>
      <c r="P126" s="27">
        <v>68</v>
      </c>
      <c r="Q126" s="27" t="s">
        <v>129</v>
      </c>
      <c r="R126" s="27" t="s">
        <v>379</v>
      </c>
      <c r="S126" s="27" t="s">
        <v>256</v>
      </c>
      <c r="T126" s="27" t="s">
        <v>63</v>
      </c>
      <c r="U126" s="27">
        <v>10</v>
      </c>
      <c r="V126" s="27">
        <v>17</v>
      </c>
      <c r="W126" s="37">
        <v>-9.3000000000000005E-4</v>
      </c>
      <c r="X126" s="27">
        <v>7</v>
      </c>
      <c r="Y126" s="38">
        <v>1.611E-3</v>
      </c>
      <c r="Z126" s="27" t="s">
        <v>65</v>
      </c>
    </row>
    <row r="127" spans="2:26" x14ac:dyDescent="0.3">
      <c r="B127" s="27" t="s">
        <v>229</v>
      </c>
      <c r="C127" s="27">
        <v>68</v>
      </c>
      <c r="D127" s="27" t="s">
        <v>129</v>
      </c>
      <c r="E127" s="27" t="s">
        <v>107</v>
      </c>
      <c r="F127" s="27" t="s">
        <v>257</v>
      </c>
      <c r="G127" s="27" t="s">
        <v>64</v>
      </c>
      <c r="H127" s="27">
        <v>60</v>
      </c>
      <c r="I127" s="27">
        <v>20</v>
      </c>
      <c r="J127" s="37">
        <v>-8.9999999999999998E-4</v>
      </c>
      <c r="K127" s="27">
        <v>6</v>
      </c>
      <c r="L127" s="38">
        <v>1.516E-3</v>
      </c>
      <c r="M127" s="27" t="s">
        <v>65</v>
      </c>
      <c r="O127" s="27" t="s">
        <v>229</v>
      </c>
      <c r="P127" s="27">
        <v>68</v>
      </c>
      <c r="Q127" s="27" t="s">
        <v>129</v>
      </c>
      <c r="R127" s="27" t="s">
        <v>379</v>
      </c>
      <c r="S127" s="27" t="s">
        <v>257</v>
      </c>
      <c r="T127" s="27" t="s">
        <v>64</v>
      </c>
      <c r="U127" s="27">
        <v>10</v>
      </c>
      <c r="V127" s="27">
        <v>20</v>
      </c>
      <c r="W127" s="37">
        <v>-9.01E-4</v>
      </c>
      <c r="X127" s="27">
        <v>6</v>
      </c>
      <c r="Y127" s="38">
        <v>1.5250000000000001E-3</v>
      </c>
      <c r="Z127" s="27" t="s">
        <v>65</v>
      </c>
    </row>
    <row r="128" spans="2:26" x14ac:dyDescent="0.3">
      <c r="B128" s="27" t="s">
        <v>229</v>
      </c>
      <c r="C128" s="27">
        <v>83</v>
      </c>
      <c r="D128" s="27" t="s">
        <v>128</v>
      </c>
      <c r="E128" s="27" t="s">
        <v>107</v>
      </c>
      <c r="F128" s="27" t="s">
        <v>258</v>
      </c>
      <c r="G128" s="27" t="s">
        <v>63</v>
      </c>
      <c r="H128" s="27">
        <v>60</v>
      </c>
      <c r="I128" s="27">
        <v>17</v>
      </c>
      <c r="J128" s="37">
        <v>-3.8699999999999997E-4</v>
      </c>
      <c r="K128" s="27">
        <v>3</v>
      </c>
      <c r="L128" s="38">
        <v>-3.8699999999999997E-4</v>
      </c>
      <c r="M128" s="27" t="s">
        <v>65</v>
      </c>
      <c r="O128" s="27" t="s">
        <v>229</v>
      </c>
      <c r="P128" s="27">
        <v>83</v>
      </c>
      <c r="Q128" s="27" t="s">
        <v>128</v>
      </c>
      <c r="R128" s="27" t="s">
        <v>379</v>
      </c>
      <c r="S128" s="27" t="s">
        <v>258</v>
      </c>
      <c r="T128" s="27" t="s">
        <v>63</v>
      </c>
      <c r="U128" s="27">
        <v>10</v>
      </c>
      <c r="V128" s="27">
        <v>17</v>
      </c>
      <c r="W128" s="37">
        <v>-3.59E-4</v>
      </c>
      <c r="X128" s="27">
        <v>3</v>
      </c>
      <c r="Y128" s="38">
        <v>-3.6000000000000002E-4</v>
      </c>
      <c r="Z128" s="27" t="s">
        <v>65</v>
      </c>
    </row>
    <row r="129" spans="2:26" x14ac:dyDescent="0.3">
      <c r="B129" s="27" t="s">
        <v>229</v>
      </c>
      <c r="C129" s="27">
        <v>83</v>
      </c>
      <c r="D129" s="27" t="s">
        <v>128</v>
      </c>
      <c r="E129" s="27" t="s">
        <v>107</v>
      </c>
      <c r="F129" s="27" t="s">
        <v>259</v>
      </c>
      <c r="G129" s="27" t="s">
        <v>64</v>
      </c>
      <c r="H129" s="27">
        <v>60</v>
      </c>
      <c r="I129" s="27">
        <v>15</v>
      </c>
      <c r="J129" s="37">
        <v>-7.5799999999999999E-4</v>
      </c>
      <c r="K129" s="27">
        <v>1</v>
      </c>
      <c r="L129" s="38">
        <v>8.7799999999999998E-4</v>
      </c>
      <c r="M129" s="27" t="s">
        <v>65</v>
      </c>
      <c r="O129" s="27" t="s">
        <v>229</v>
      </c>
      <c r="P129" s="27">
        <v>83</v>
      </c>
      <c r="Q129" s="27" t="s">
        <v>128</v>
      </c>
      <c r="R129" s="27" t="s">
        <v>379</v>
      </c>
      <c r="S129" s="27" t="s">
        <v>259</v>
      </c>
      <c r="T129" s="27" t="s">
        <v>64</v>
      </c>
      <c r="U129" s="27">
        <v>10</v>
      </c>
      <c r="V129" s="27">
        <v>15</v>
      </c>
      <c r="W129" s="37">
        <v>-8.03E-4</v>
      </c>
      <c r="X129" s="27">
        <v>1</v>
      </c>
      <c r="Y129" s="38">
        <v>9.6500000000000004E-4</v>
      </c>
      <c r="Z129" s="27" t="s">
        <v>65</v>
      </c>
    </row>
    <row r="130" spans="2:26" x14ac:dyDescent="0.3">
      <c r="B130" s="27" t="s">
        <v>229</v>
      </c>
      <c r="C130" s="27">
        <v>84</v>
      </c>
      <c r="D130" s="27" t="s">
        <v>128</v>
      </c>
      <c r="E130" s="27" t="s">
        <v>107</v>
      </c>
      <c r="F130" s="27" t="s">
        <v>260</v>
      </c>
      <c r="G130" s="27" t="s">
        <v>63</v>
      </c>
      <c r="H130" s="27">
        <v>60</v>
      </c>
      <c r="I130" s="27">
        <v>17</v>
      </c>
      <c r="J130" s="37">
        <v>-3.8499999999999998E-4</v>
      </c>
      <c r="K130" s="27">
        <v>1</v>
      </c>
      <c r="L130" s="38">
        <v>-3.86E-4</v>
      </c>
      <c r="M130" s="27" t="s">
        <v>65</v>
      </c>
      <c r="O130" s="27" t="s">
        <v>229</v>
      </c>
      <c r="P130" s="27">
        <v>84</v>
      </c>
      <c r="Q130" s="27" t="s">
        <v>128</v>
      </c>
      <c r="R130" s="27" t="s">
        <v>379</v>
      </c>
      <c r="S130" s="27" t="s">
        <v>260</v>
      </c>
      <c r="T130" s="27" t="s">
        <v>63</v>
      </c>
      <c r="U130" s="27">
        <v>10</v>
      </c>
      <c r="V130" s="27">
        <v>22</v>
      </c>
      <c r="W130" s="37">
        <v>-3.5799999999999997E-4</v>
      </c>
      <c r="X130" s="27">
        <v>1</v>
      </c>
      <c r="Y130" s="38">
        <v>-3.59E-4</v>
      </c>
      <c r="Z130" s="27" t="s">
        <v>65</v>
      </c>
    </row>
    <row r="131" spans="2:26" x14ac:dyDescent="0.3">
      <c r="B131" s="27" t="s">
        <v>229</v>
      </c>
      <c r="C131" s="27">
        <v>84</v>
      </c>
      <c r="D131" s="27" t="s">
        <v>128</v>
      </c>
      <c r="E131" s="27" t="s">
        <v>107</v>
      </c>
      <c r="F131" s="27" t="s">
        <v>261</v>
      </c>
      <c r="G131" s="27" t="s">
        <v>64</v>
      </c>
      <c r="H131" s="27">
        <v>60</v>
      </c>
      <c r="I131" s="27">
        <v>20</v>
      </c>
      <c r="J131" s="37">
        <v>-7.5900000000000002E-4</v>
      </c>
      <c r="K131" s="27">
        <v>3</v>
      </c>
      <c r="L131" s="38">
        <v>8.7799999999999998E-4</v>
      </c>
      <c r="M131" s="27" t="s">
        <v>65</v>
      </c>
      <c r="O131" s="27" t="s">
        <v>229</v>
      </c>
      <c r="P131" s="27">
        <v>84</v>
      </c>
      <c r="Q131" s="27" t="s">
        <v>128</v>
      </c>
      <c r="R131" s="27" t="s">
        <v>379</v>
      </c>
      <c r="S131" s="27" t="s">
        <v>261</v>
      </c>
      <c r="T131" s="27" t="s">
        <v>64</v>
      </c>
      <c r="U131" s="27">
        <v>10</v>
      </c>
      <c r="V131" s="27">
        <v>20</v>
      </c>
      <c r="W131" s="37">
        <v>-8.03E-4</v>
      </c>
      <c r="X131" s="27">
        <v>3</v>
      </c>
      <c r="Y131" s="38">
        <v>9.6500000000000004E-4</v>
      </c>
      <c r="Z131" s="27" t="s">
        <v>65</v>
      </c>
    </row>
    <row r="132" spans="2:26" x14ac:dyDescent="0.3">
      <c r="B132" s="27" t="s">
        <v>229</v>
      </c>
      <c r="C132" s="27">
        <v>70</v>
      </c>
      <c r="D132" s="27" t="s">
        <v>129</v>
      </c>
      <c r="E132" s="27" t="s">
        <v>107</v>
      </c>
      <c r="F132" s="27" t="s">
        <v>262</v>
      </c>
      <c r="G132" s="27" t="s">
        <v>63</v>
      </c>
      <c r="H132" s="27">
        <v>60</v>
      </c>
      <c r="I132" s="27">
        <v>17</v>
      </c>
      <c r="J132" s="37">
        <v>-9.3899999999999995E-4</v>
      </c>
      <c r="K132" s="27">
        <v>7</v>
      </c>
      <c r="L132" s="38">
        <v>1.6479999999999999E-3</v>
      </c>
      <c r="M132" s="27" t="s">
        <v>65</v>
      </c>
      <c r="O132" s="27" t="s">
        <v>229</v>
      </c>
      <c r="P132" s="27">
        <v>70</v>
      </c>
      <c r="Q132" s="27" t="s">
        <v>129</v>
      </c>
      <c r="R132" s="27" t="s">
        <v>379</v>
      </c>
      <c r="S132" s="27" t="s">
        <v>262</v>
      </c>
      <c r="T132" s="27" t="s">
        <v>63</v>
      </c>
      <c r="U132" s="27">
        <v>10</v>
      </c>
      <c r="V132" s="27">
        <v>22</v>
      </c>
      <c r="W132" s="37">
        <v>-9.3000000000000005E-4</v>
      </c>
      <c r="X132" s="27">
        <v>11</v>
      </c>
      <c r="Y132" s="38">
        <v>1.596E-3</v>
      </c>
      <c r="Z132" s="27" t="s">
        <v>65</v>
      </c>
    </row>
    <row r="133" spans="2:26" x14ac:dyDescent="0.3">
      <c r="B133" s="27" t="s">
        <v>229</v>
      </c>
      <c r="C133" s="27">
        <v>70</v>
      </c>
      <c r="D133" s="27" t="s">
        <v>129</v>
      </c>
      <c r="E133" s="27" t="s">
        <v>107</v>
      </c>
      <c r="F133" s="27" t="s">
        <v>263</v>
      </c>
      <c r="G133" s="27" t="s">
        <v>64</v>
      </c>
      <c r="H133" s="27">
        <v>60</v>
      </c>
      <c r="I133" s="27">
        <v>15</v>
      </c>
      <c r="J133" s="37">
        <v>-8.9599999999999999E-4</v>
      </c>
      <c r="K133" s="27">
        <v>1</v>
      </c>
      <c r="L133" s="38">
        <v>1.5139999999999999E-3</v>
      </c>
      <c r="M133" s="27" t="s">
        <v>65</v>
      </c>
      <c r="O133" s="27" t="s">
        <v>229</v>
      </c>
      <c r="P133" s="27">
        <v>70</v>
      </c>
      <c r="Q133" s="27" t="s">
        <v>129</v>
      </c>
      <c r="R133" s="27" t="s">
        <v>379</v>
      </c>
      <c r="S133" s="27" t="s">
        <v>263</v>
      </c>
      <c r="T133" s="27" t="s">
        <v>64</v>
      </c>
      <c r="U133" s="27">
        <v>10</v>
      </c>
      <c r="V133" s="27">
        <v>15</v>
      </c>
      <c r="W133" s="37">
        <v>-8.9899999999999995E-4</v>
      </c>
      <c r="X133" s="27">
        <v>1</v>
      </c>
      <c r="Y133" s="38">
        <v>1.5169999999999999E-3</v>
      </c>
      <c r="Z133" s="27" t="s">
        <v>65</v>
      </c>
    </row>
    <row r="134" spans="2:26" x14ac:dyDescent="0.3">
      <c r="B134" s="27" t="s">
        <v>229</v>
      </c>
      <c r="C134" s="27">
        <v>79</v>
      </c>
      <c r="D134" s="27" t="s">
        <v>128</v>
      </c>
      <c r="E134" s="27" t="s">
        <v>107</v>
      </c>
      <c r="F134" s="27" t="s">
        <v>264</v>
      </c>
      <c r="G134" s="27" t="s">
        <v>63</v>
      </c>
      <c r="H134" s="27">
        <v>60</v>
      </c>
      <c r="I134" s="27">
        <v>17</v>
      </c>
      <c r="J134" s="37">
        <v>-3.3399999999999999E-4</v>
      </c>
      <c r="K134" s="27">
        <v>3</v>
      </c>
      <c r="L134" s="38">
        <v>-3.1799999999999998E-4</v>
      </c>
      <c r="M134" s="27" t="s">
        <v>65</v>
      </c>
      <c r="O134" s="27" t="s">
        <v>229</v>
      </c>
      <c r="P134" s="27">
        <v>79</v>
      </c>
      <c r="Q134" s="27" t="s">
        <v>128</v>
      </c>
      <c r="R134" s="27" t="s">
        <v>379</v>
      </c>
      <c r="S134" s="27" t="s">
        <v>264</v>
      </c>
      <c r="T134" s="27" t="s">
        <v>63</v>
      </c>
      <c r="U134" s="27">
        <v>10</v>
      </c>
      <c r="V134" s="27">
        <v>17</v>
      </c>
      <c r="W134" s="37">
        <v>-3.0400000000000002E-4</v>
      </c>
      <c r="X134" s="27">
        <v>3</v>
      </c>
      <c r="Y134" s="38">
        <v>-2.8899999999999998E-4</v>
      </c>
      <c r="Z134" s="27" t="s">
        <v>65</v>
      </c>
    </row>
    <row r="135" spans="2:26" x14ac:dyDescent="0.3">
      <c r="B135" s="27" t="s">
        <v>229</v>
      </c>
      <c r="C135" s="27">
        <v>79</v>
      </c>
      <c r="D135" s="27" t="s">
        <v>128</v>
      </c>
      <c r="E135" s="27" t="s">
        <v>107</v>
      </c>
      <c r="F135" s="27" t="s">
        <v>265</v>
      </c>
      <c r="G135" s="27" t="s">
        <v>64</v>
      </c>
      <c r="H135" s="27">
        <v>60</v>
      </c>
      <c r="I135" s="27">
        <v>20</v>
      </c>
      <c r="J135" s="37">
        <v>-7.3700000000000002E-4</v>
      </c>
      <c r="K135" s="27">
        <v>3</v>
      </c>
      <c r="L135" s="38">
        <v>9.3300000000000002E-4</v>
      </c>
      <c r="M135" s="27" t="s">
        <v>65</v>
      </c>
      <c r="O135" s="27" t="s">
        <v>229</v>
      </c>
      <c r="P135" s="27">
        <v>79</v>
      </c>
      <c r="Q135" s="27" t="s">
        <v>128</v>
      </c>
      <c r="R135" s="27" t="s">
        <v>379</v>
      </c>
      <c r="S135" s="27" t="s">
        <v>265</v>
      </c>
      <c r="T135" s="27" t="s">
        <v>64</v>
      </c>
      <c r="U135" s="27">
        <v>10</v>
      </c>
      <c r="V135" s="27">
        <v>20</v>
      </c>
      <c r="W135" s="37">
        <v>-8.0099999999999995E-4</v>
      </c>
      <c r="X135" s="27">
        <v>3</v>
      </c>
      <c r="Y135" s="38">
        <v>1.124E-3</v>
      </c>
      <c r="Z135" s="27" t="s">
        <v>65</v>
      </c>
    </row>
    <row r="136" spans="2:26" x14ac:dyDescent="0.3">
      <c r="B136" s="27" t="s">
        <v>229</v>
      </c>
      <c r="C136" s="27">
        <v>63</v>
      </c>
      <c r="D136" s="27" t="s">
        <v>127</v>
      </c>
      <c r="E136" s="27" t="s">
        <v>107</v>
      </c>
      <c r="F136" s="27" t="s">
        <v>266</v>
      </c>
      <c r="G136" s="27" t="s">
        <v>63</v>
      </c>
      <c r="H136" s="27">
        <v>60</v>
      </c>
      <c r="I136" s="27">
        <v>16</v>
      </c>
      <c r="J136" s="37">
        <v>-1.475E-3</v>
      </c>
      <c r="K136" s="27">
        <v>6</v>
      </c>
      <c r="L136" s="38">
        <v>2.189E-3</v>
      </c>
      <c r="M136" s="27" t="s">
        <v>65</v>
      </c>
      <c r="O136" s="27" t="s">
        <v>229</v>
      </c>
      <c r="P136" s="27">
        <v>63</v>
      </c>
      <c r="Q136" s="27" t="s">
        <v>127</v>
      </c>
      <c r="R136" s="27" t="s">
        <v>379</v>
      </c>
      <c r="S136" s="27" t="s">
        <v>266</v>
      </c>
      <c r="T136" s="27" t="s">
        <v>63</v>
      </c>
      <c r="U136" s="27">
        <v>10</v>
      </c>
      <c r="V136" s="27">
        <v>16</v>
      </c>
      <c r="W136" s="37">
        <v>-1.441E-3</v>
      </c>
      <c r="X136" s="27">
        <v>6</v>
      </c>
      <c r="Y136" s="38">
        <v>2.1150000000000001E-3</v>
      </c>
      <c r="Z136" s="27" t="s">
        <v>65</v>
      </c>
    </row>
    <row r="137" spans="2:26" x14ac:dyDescent="0.3">
      <c r="B137" s="27" t="s">
        <v>229</v>
      </c>
      <c r="C137" s="27">
        <v>63</v>
      </c>
      <c r="D137" s="27" t="s">
        <v>127</v>
      </c>
      <c r="E137" s="27" t="s">
        <v>107</v>
      </c>
      <c r="F137" s="27" t="s">
        <v>267</v>
      </c>
      <c r="G137" s="27" t="s">
        <v>64</v>
      </c>
      <c r="H137" s="27">
        <v>60</v>
      </c>
      <c r="I137" s="27">
        <v>9</v>
      </c>
      <c r="J137" s="37">
        <v>-1.2030000000000001E-3</v>
      </c>
      <c r="K137" s="27">
        <v>1</v>
      </c>
      <c r="L137" s="38">
        <v>1.542E-3</v>
      </c>
      <c r="M137" s="27" t="s">
        <v>65</v>
      </c>
      <c r="O137" s="27" t="s">
        <v>229</v>
      </c>
      <c r="P137" s="27">
        <v>63</v>
      </c>
      <c r="Q137" s="27" t="s">
        <v>127</v>
      </c>
      <c r="R137" s="27" t="s">
        <v>379</v>
      </c>
      <c r="S137" s="27" t="s">
        <v>267</v>
      </c>
      <c r="T137" s="27" t="s">
        <v>64</v>
      </c>
      <c r="U137" s="27">
        <v>10</v>
      </c>
      <c r="V137" s="27">
        <v>9</v>
      </c>
      <c r="W137" s="37">
        <v>-1.2149999999999999E-3</v>
      </c>
      <c r="X137" s="27">
        <v>1</v>
      </c>
      <c r="Y137" s="38">
        <v>1.5889999999999999E-3</v>
      </c>
      <c r="Z137" s="27" t="s">
        <v>65</v>
      </c>
    </row>
    <row r="138" spans="2:26" x14ac:dyDescent="0.3">
      <c r="B138" s="27" t="s">
        <v>229</v>
      </c>
      <c r="C138" s="27">
        <v>75</v>
      </c>
      <c r="D138" s="27" t="s">
        <v>128</v>
      </c>
      <c r="E138" s="27" t="s">
        <v>107</v>
      </c>
      <c r="F138" s="27" t="s">
        <v>268</v>
      </c>
      <c r="G138" s="27" t="s">
        <v>63</v>
      </c>
      <c r="H138" s="27">
        <v>60</v>
      </c>
      <c r="I138" s="27">
        <v>17</v>
      </c>
      <c r="J138" s="37">
        <v>-2.7599999999999999E-4</v>
      </c>
      <c r="K138" s="27">
        <v>3</v>
      </c>
      <c r="L138" s="38">
        <v>-2.7500000000000002E-4</v>
      </c>
      <c r="M138" s="27" t="s">
        <v>65</v>
      </c>
      <c r="O138" s="27" t="s">
        <v>229</v>
      </c>
      <c r="P138" s="27">
        <v>75</v>
      </c>
      <c r="Q138" s="27" t="s">
        <v>128</v>
      </c>
      <c r="R138" s="27" t="s">
        <v>379</v>
      </c>
      <c r="S138" s="27" t="s">
        <v>268</v>
      </c>
      <c r="T138" s="27" t="s">
        <v>63</v>
      </c>
      <c r="U138" s="27">
        <v>10</v>
      </c>
      <c r="V138" s="27">
        <v>17</v>
      </c>
      <c r="W138" s="37">
        <v>-2.4899999999999998E-4</v>
      </c>
      <c r="X138" s="27">
        <v>3</v>
      </c>
      <c r="Y138" s="38">
        <v>-2.4800000000000001E-4</v>
      </c>
      <c r="Z138" s="27" t="s">
        <v>65</v>
      </c>
    </row>
    <row r="139" spans="2:26" x14ac:dyDescent="0.3">
      <c r="B139" s="27" t="s">
        <v>229</v>
      </c>
      <c r="C139" s="27">
        <v>75</v>
      </c>
      <c r="D139" s="27" t="s">
        <v>128</v>
      </c>
      <c r="E139" s="27" t="s">
        <v>107</v>
      </c>
      <c r="F139" s="27" t="s">
        <v>269</v>
      </c>
      <c r="G139" s="27" t="s">
        <v>64</v>
      </c>
      <c r="H139" s="27">
        <v>60</v>
      </c>
      <c r="I139" s="27">
        <v>20</v>
      </c>
      <c r="J139" s="37">
        <v>-6.6399999999999999E-4</v>
      </c>
      <c r="K139" s="27">
        <v>3</v>
      </c>
      <c r="L139" s="38">
        <v>7.5000000000000002E-4</v>
      </c>
      <c r="M139" s="27" t="s">
        <v>65</v>
      </c>
      <c r="O139" s="27" t="s">
        <v>229</v>
      </c>
      <c r="P139" s="27">
        <v>75</v>
      </c>
      <c r="Q139" s="27" t="s">
        <v>128</v>
      </c>
      <c r="R139" s="27" t="s">
        <v>379</v>
      </c>
      <c r="S139" s="27" t="s">
        <v>269</v>
      </c>
      <c r="T139" s="27" t="s">
        <v>64</v>
      </c>
      <c r="U139" s="27">
        <v>10</v>
      </c>
      <c r="V139" s="27">
        <v>20</v>
      </c>
      <c r="W139" s="37">
        <v>-7.0600000000000003E-4</v>
      </c>
      <c r="X139" s="27">
        <v>3</v>
      </c>
      <c r="Y139" s="38">
        <v>8.4000000000000003E-4</v>
      </c>
      <c r="Z139" s="27" t="s">
        <v>65</v>
      </c>
    </row>
    <row r="140" spans="2:26" x14ac:dyDescent="0.3">
      <c r="B140" s="27" t="s">
        <v>229</v>
      </c>
      <c r="C140" s="27">
        <v>71</v>
      </c>
      <c r="D140" s="27" t="s">
        <v>129</v>
      </c>
      <c r="E140" s="27" t="s">
        <v>107</v>
      </c>
      <c r="F140" s="27" t="s">
        <v>270</v>
      </c>
      <c r="G140" s="27" t="s">
        <v>63</v>
      </c>
      <c r="H140" s="27">
        <v>60</v>
      </c>
      <c r="I140" s="27">
        <v>22</v>
      </c>
      <c r="J140" s="37">
        <v>-6.6100000000000002E-4</v>
      </c>
      <c r="K140" s="27">
        <v>12</v>
      </c>
      <c r="L140" s="38">
        <v>6.5700000000000003E-4</v>
      </c>
      <c r="M140" s="27" t="s">
        <v>65</v>
      </c>
      <c r="O140" s="27" t="s">
        <v>229</v>
      </c>
      <c r="P140" s="27">
        <v>71</v>
      </c>
      <c r="Q140" s="27" t="s">
        <v>129</v>
      </c>
      <c r="R140" s="27" t="s">
        <v>379</v>
      </c>
      <c r="S140" s="27" t="s">
        <v>270</v>
      </c>
      <c r="T140" s="27" t="s">
        <v>63</v>
      </c>
      <c r="U140" s="27">
        <v>10</v>
      </c>
      <c r="V140" s="27">
        <v>22</v>
      </c>
      <c r="W140" s="37">
        <v>-6.4599999999999998E-4</v>
      </c>
      <c r="X140" s="27">
        <v>12</v>
      </c>
      <c r="Y140" s="38">
        <v>6.3000000000000003E-4</v>
      </c>
      <c r="Z140" s="27" t="s">
        <v>65</v>
      </c>
    </row>
    <row r="141" spans="2:26" x14ac:dyDescent="0.3">
      <c r="B141" s="27" t="s">
        <v>229</v>
      </c>
      <c r="C141" s="27">
        <v>71</v>
      </c>
      <c r="D141" s="27" t="s">
        <v>129</v>
      </c>
      <c r="E141" s="27" t="s">
        <v>107</v>
      </c>
      <c r="F141" s="27" t="s">
        <v>271</v>
      </c>
      <c r="G141" s="27" t="s">
        <v>64</v>
      </c>
      <c r="H141" s="27">
        <v>60</v>
      </c>
      <c r="I141" s="27">
        <v>15</v>
      </c>
      <c r="J141" s="37">
        <v>-6.7000000000000002E-4</v>
      </c>
      <c r="K141" s="27">
        <v>1</v>
      </c>
      <c r="L141" s="38">
        <v>6.8599999999999998E-4</v>
      </c>
      <c r="M141" s="27" t="s">
        <v>65</v>
      </c>
      <c r="O141" s="27" t="s">
        <v>229</v>
      </c>
      <c r="P141" s="27">
        <v>71</v>
      </c>
      <c r="Q141" s="27" t="s">
        <v>129</v>
      </c>
      <c r="R141" s="27" t="s">
        <v>379</v>
      </c>
      <c r="S141" s="27" t="s">
        <v>271</v>
      </c>
      <c r="T141" s="27" t="s">
        <v>64</v>
      </c>
      <c r="U141" s="27">
        <v>10</v>
      </c>
      <c r="V141" s="27">
        <v>15</v>
      </c>
      <c r="W141" s="37">
        <v>-6.8000000000000005E-4</v>
      </c>
      <c r="X141" s="27">
        <v>1</v>
      </c>
      <c r="Y141" s="38">
        <v>7.0699999999999995E-4</v>
      </c>
      <c r="Z141" s="27" t="s">
        <v>65</v>
      </c>
    </row>
    <row r="142" spans="2:26" x14ac:dyDescent="0.3">
      <c r="B142" s="27" t="s">
        <v>229</v>
      </c>
      <c r="C142" s="27">
        <v>72</v>
      </c>
      <c r="D142" s="27" t="s">
        <v>129</v>
      </c>
      <c r="E142" s="27" t="s">
        <v>107</v>
      </c>
      <c r="F142" s="27" t="s">
        <v>272</v>
      </c>
      <c r="G142" s="27" t="s">
        <v>63</v>
      </c>
      <c r="H142" s="27">
        <v>60</v>
      </c>
      <c r="I142" s="27">
        <v>17</v>
      </c>
      <c r="J142" s="37">
        <v>-6.6299999999999996E-4</v>
      </c>
      <c r="K142" s="27">
        <v>7</v>
      </c>
      <c r="L142" s="38">
        <v>6.5799999999999995E-4</v>
      </c>
      <c r="M142" s="27" t="s">
        <v>65</v>
      </c>
      <c r="O142" s="27" t="s">
        <v>229</v>
      </c>
      <c r="P142" s="27">
        <v>72</v>
      </c>
      <c r="Q142" s="27" t="s">
        <v>129</v>
      </c>
      <c r="R142" s="27" t="s">
        <v>379</v>
      </c>
      <c r="S142" s="27" t="s">
        <v>272</v>
      </c>
      <c r="T142" s="27" t="s">
        <v>63</v>
      </c>
      <c r="U142" s="27">
        <v>10</v>
      </c>
      <c r="V142" s="27">
        <v>17</v>
      </c>
      <c r="W142" s="37">
        <v>-6.4700000000000001E-4</v>
      </c>
      <c r="X142" s="27">
        <v>7</v>
      </c>
      <c r="Y142" s="38">
        <v>6.3000000000000003E-4</v>
      </c>
      <c r="Z142" s="27" t="s">
        <v>65</v>
      </c>
    </row>
    <row r="143" spans="2:26" x14ac:dyDescent="0.3">
      <c r="B143" s="27" t="s">
        <v>229</v>
      </c>
      <c r="C143" s="27">
        <v>72</v>
      </c>
      <c r="D143" s="27" t="s">
        <v>129</v>
      </c>
      <c r="E143" s="27" t="s">
        <v>107</v>
      </c>
      <c r="F143" s="27" t="s">
        <v>273</v>
      </c>
      <c r="G143" s="27" t="s">
        <v>64</v>
      </c>
      <c r="H143" s="27">
        <v>60</v>
      </c>
      <c r="I143" s="27">
        <v>20</v>
      </c>
      <c r="J143" s="37">
        <v>-6.7199999999999996E-4</v>
      </c>
      <c r="K143" s="27">
        <v>6</v>
      </c>
      <c r="L143" s="38">
        <v>6.87E-4</v>
      </c>
      <c r="M143" s="27" t="s">
        <v>65</v>
      </c>
      <c r="O143" s="27" t="s">
        <v>229</v>
      </c>
      <c r="P143" s="27">
        <v>72</v>
      </c>
      <c r="Q143" s="27" t="s">
        <v>129</v>
      </c>
      <c r="R143" s="27" t="s">
        <v>379</v>
      </c>
      <c r="S143" s="27" t="s">
        <v>273</v>
      </c>
      <c r="T143" s="27" t="s">
        <v>64</v>
      </c>
      <c r="U143" s="27">
        <v>10</v>
      </c>
      <c r="V143" s="27">
        <v>20</v>
      </c>
      <c r="W143" s="37">
        <v>-6.8199999999999999E-4</v>
      </c>
      <c r="X143" s="27">
        <v>6</v>
      </c>
      <c r="Y143" s="38">
        <v>7.0899999999999999E-4</v>
      </c>
      <c r="Z143" s="27" t="s">
        <v>65</v>
      </c>
    </row>
    <row r="144" spans="2:26" x14ac:dyDescent="0.3">
      <c r="B144" s="27" t="s">
        <v>229</v>
      </c>
      <c r="C144" s="27">
        <v>76</v>
      </c>
      <c r="D144" s="27" t="s">
        <v>128</v>
      </c>
      <c r="E144" s="27" t="s">
        <v>107</v>
      </c>
      <c r="F144" s="27" t="s">
        <v>274</v>
      </c>
      <c r="G144" s="27" t="s">
        <v>63</v>
      </c>
      <c r="H144" s="27">
        <v>60</v>
      </c>
      <c r="I144" s="27">
        <v>22</v>
      </c>
      <c r="J144" s="37">
        <v>-2.7300000000000002E-4</v>
      </c>
      <c r="K144" s="27">
        <v>1</v>
      </c>
      <c r="L144" s="38">
        <v>-2.7300000000000002E-4</v>
      </c>
      <c r="M144" s="27" t="s">
        <v>65</v>
      </c>
      <c r="O144" s="27" t="s">
        <v>229</v>
      </c>
      <c r="P144" s="27">
        <v>76</v>
      </c>
      <c r="Q144" s="27" t="s">
        <v>128</v>
      </c>
      <c r="R144" s="27" t="s">
        <v>379</v>
      </c>
      <c r="S144" s="27" t="s">
        <v>274</v>
      </c>
      <c r="T144" s="27" t="s">
        <v>63</v>
      </c>
      <c r="U144" s="27">
        <v>10</v>
      </c>
      <c r="V144" s="27">
        <v>22</v>
      </c>
      <c r="W144" s="37">
        <v>-2.4699999999999999E-4</v>
      </c>
      <c r="X144" s="27">
        <v>1</v>
      </c>
      <c r="Y144" s="38">
        <v>-2.4699999999999999E-4</v>
      </c>
      <c r="Z144" s="27" t="s">
        <v>65</v>
      </c>
    </row>
    <row r="145" spans="2:26" x14ac:dyDescent="0.3">
      <c r="B145" s="27" t="s">
        <v>229</v>
      </c>
      <c r="C145" s="27">
        <v>76</v>
      </c>
      <c r="D145" s="27" t="s">
        <v>128</v>
      </c>
      <c r="E145" s="27" t="s">
        <v>107</v>
      </c>
      <c r="F145" s="27" t="s">
        <v>275</v>
      </c>
      <c r="G145" s="27" t="s">
        <v>64</v>
      </c>
      <c r="H145" s="27">
        <v>60</v>
      </c>
      <c r="I145" s="27">
        <v>15</v>
      </c>
      <c r="J145" s="37">
        <v>-6.6E-4</v>
      </c>
      <c r="K145" s="27">
        <v>1</v>
      </c>
      <c r="L145" s="38">
        <v>7.4600000000000003E-4</v>
      </c>
      <c r="M145" s="27" t="s">
        <v>65</v>
      </c>
      <c r="O145" s="27" t="s">
        <v>229</v>
      </c>
      <c r="P145" s="27">
        <v>76</v>
      </c>
      <c r="Q145" s="27" t="s">
        <v>128</v>
      </c>
      <c r="R145" s="27" t="s">
        <v>379</v>
      </c>
      <c r="S145" s="27" t="s">
        <v>275</v>
      </c>
      <c r="T145" s="27" t="s">
        <v>64</v>
      </c>
      <c r="U145" s="27">
        <v>10</v>
      </c>
      <c r="V145" s="27">
        <v>15</v>
      </c>
      <c r="W145" s="37">
        <v>-7.0299999999999996E-4</v>
      </c>
      <c r="X145" s="27">
        <v>1</v>
      </c>
      <c r="Y145" s="38">
        <v>8.3699999999999996E-4</v>
      </c>
      <c r="Z145" s="27" t="s">
        <v>65</v>
      </c>
    </row>
    <row r="146" spans="2:26" x14ac:dyDescent="0.3">
      <c r="B146" s="27" t="s">
        <v>229</v>
      </c>
      <c r="C146" s="27">
        <v>64</v>
      </c>
      <c r="D146" s="27" t="s">
        <v>127</v>
      </c>
      <c r="E146" s="27" t="s">
        <v>107</v>
      </c>
      <c r="F146" s="27" t="s">
        <v>276</v>
      </c>
      <c r="G146" s="27" t="s">
        <v>63</v>
      </c>
      <c r="H146" s="27">
        <v>60</v>
      </c>
      <c r="I146" s="27">
        <v>11</v>
      </c>
      <c r="J146" s="37">
        <v>-1.4809999999999999E-3</v>
      </c>
      <c r="K146" s="27">
        <v>4</v>
      </c>
      <c r="L146" s="38">
        <v>2.1819999999999999E-3</v>
      </c>
      <c r="M146" s="27" t="s">
        <v>65</v>
      </c>
      <c r="O146" s="27" t="s">
        <v>229</v>
      </c>
      <c r="P146" s="27">
        <v>64</v>
      </c>
      <c r="Q146" s="27" t="s">
        <v>127</v>
      </c>
      <c r="R146" s="27" t="s">
        <v>379</v>
      </c>
      <c r="S146" s="27" t="s">
        <v>276</v>
      </c>
      <c r="T146" s="27" t="s">
        <v>63</v>
      </c>
      <c r="U146" s="27">
        <v>10</v>
      </c>
      <c r="V146" s="27">
        <v>11</v>
      </c>
      <c r="W146" s="37">
        <v>-1.4450000000000001E-3</v>
      </c>
      <c r="X146" s="27">
        <v>4</v>
      </c>
      <c r="Y146" s="38">
        <v>2.1129999999999999E-3</v>
      </c>
      <c r="Z146" s="27" t="s">
        <v>65</v>
      </c>
    </row>
    <row r="147" spans="2:26" x14ac:dyDescent="0.3">
      <c r="B147" s="27" t="s">
        <v>229</v>
      </c>
      <c r="C147" s="27">
        <v>64</v>
      </c>
      <c r="D147" s="27" t="s">
        <v>127</v>
      </c>
      <c r="E147" s="27" t="s">
        <v>107</v>
      </c>
      <c r="F147" s="27" t="s">
        <v>277</v>
      </c>
      <c r="G147" s="27" t="s">
        <v>64</v>
      </c>
      <c r="H147" s="27">
        <v>60</v>
      </c>
      <c r="I147" s="27">
        <v>14</v>
      </c>
      <c r="J147" s="37">
        <v>-1.204E-3</v>
      </c>
      <c r="K147" s="27">
        <v>3</v>
      </c>
      <c r="L147" s="38">
        <v>1.5349999999999999E-3</v>
      </c>
      <c r="M147" s="27" t="s">
        <v>65</v>
      </c>
      <c r="O147" s="27" t="s">
        <v>229</v>
      </c>
      <c r="P147" s="27">
        <v>64</v>
      </c>
      <c r="Q147" s="27" t="s">
        <v>127</v>
      </c>
      <c r="R147" s="27" t="s">
        <v>379</v>
      </c>
      <c r="S147" s="27" t="s">
        <v>277</v>
      </c>
      <c r="T147" s="27" t="s">
        <v>64</v>
      </c>
      <c r="U147" s="27">
        <v>10</v>
      </c>
      <c r="V147" s="27">
        <v>14</v>
      </c>
      <c r="W147" s="37">
        <v>-1.214E-3</v>
      </c>
      <c r="X147" s="27">
        <v>3</v>
      </c>
      <c r="Y147" s="38">
        <v>1.5809999999999999E-3</v>
      </c>
      <c r="Z147" s="27" t="s">
        <v>65</v>
      </c>
    </row>
    <row r="148" spans="2:26" x14ac:dyDescent="0.3">
      <c r="B148" s="27" t="s">
        <v>278</v>
      </c>
      <c r="C148" s="27">
        <v>127</v>
      </c>
      <c r="D148" s="27" t="s">
        <v>127</v>
      </c>
      <c r="E148" s="27" t="s">
        <v>107</v>
      </c>
      <c r="F148" s="27" t="s">
        <v>279</v>
      </c>
      <c r="G148" s="27" t="s">
        <v>63</v>
      </c>
      <c r="H148" s="27">
        <v>60</v>
      </c>
      <c r="I148" s="27">
        <v>16</v>
      </c>
      <c r="J148" s="37">
        <v>-9.3400000000000004E-4</v>
      </c>
      <c r="K148" s="27">
        <v>6</v>
      </c>
      <c r="L148" s="38">
        <v>1.474E-3</v>
      </c>
      <c r="M148" s="27" t="s">
        <v>65</v>
      </c>
      <c r="O148" s="27" t="s">
        <v>278</v>
      </c>
      <c r="P148" s="27">
        <v>127</v>
      </c>
      <c r="Q148" s="27" t="s">
        <v>127</v>
      </c>
      <c r="R148" s="27" t="s">
        <v>379</v>
      </c>
      <c r="S148" s="27" t="s">
        <v>279</v>
      </c>
      <c r="T148" s="27" t="s">
        <v>63</v>
      </c>
      <c r="U148" s="27">
        <v>10</v>
      </c>
      <c r="V148" s="27">
        <v>16</v>
      </c>
      <c r="W148" s="37">
        <v>-9.1299999999999997E-4</v>
      </c>
      <c r="X148" s="27">
        <v>6</v>
      </c>
      <c r="Y148" s="38">
        <v>1.402E-3</v>
      </c>
      <c r="Z148" s="27" t="s">
        <v>65</v>
      </c>
    </row>
    <row r="149" spans="2:26" x14ac:dyDescent="0.3">
      <c r="B149" s="27" t="s">
        <v>278</v>
      </c>
      <c r="C149" s="27">
        <v>127</v>
      </c>
      <c r="D149" s="27" t="s">
        <v>127</v>
      </c>
      <c r="E149" s="27" t="s">
        <v>107</v>
      </c>
      <c r="F149" s="27" t="s">
        <v>280</v>
      </c>
      <c r="G149" s="27" t="s">
        <v>64</v>
      </c>
      <c r="H149" s="27">
        <v>60</v>
      </c>
      <c r="I149" s="27">
        <v>9</v>
      </c>
      <c r="J149" s="37">
        <v>-5.0600000000000005E-4</v>
      </c>
      <c r="K149" s="27">
        <v>1</v>
      </c>
      <c r="L149" s="38">
        <v>4.5600000000000003E-4</v>
      </c>
      <c r="M149" s="27" t="s">
        <v>65</v>
      </c>
      <c r="O149" s="27" t="s">
        <v>278</v>
      </c>
      <c r="P149" s="27">
        <v>127</v>
      </c>
      <c r="Q149" s="27" t="s">
        <v>127</v>
      </c>
      <c r="R149" s="27" t="s">
        <v>379</v>
      </c>
      <c r="S149" s="27" t="s">
        <v>280</v>
      </c>
      <c r="T149" s="27" t="s">
        <v>64</v>
      </c>
      <c r="U149" s="27">
        <v>10</v>
      </c>
      <c r="V149" s="27">
        <v>9</v>
      </c>
      <c r="W149" s="37">
        <v>-5.2700000000000002E-4</v>
      </c>
      <c r="X149" s="27">
        <v>1</v>
      </c>
      <c r="Y149" s="38">
        <v>4.9299999999999995E-4</v>
      </c>
      <c r="Z149" s="27" t="s">
        <v>65</v>
      </c>
    </row>
    <row r="150" spans="2:26" x14ac:dyDescent="0.3">
      <c r="B150" s="27" t="s">
        <v>278</v>
      </c>
      <c r="C150" s="27">
        <v>139</v>
      </c>
      <c r="D150" s="27" t="s">
        <v>128</v>
      </c>
      <c r="E150" s="27" t="s">
        <v>107</v>
      </c>
      <c r="F150" s="27" t="s">
        <v>281</v>
      </c>
      <c r="G150" s="27" t="s">
        <v>63</v>
      </c>
      <c r="H150" s="27">
        <v>60</v>
      </c>
      <c r="I150" s="27">
        <v>17</v>
      </c>
      <c r="J150" s="37">
        <v>-4.84E-4</v>
      </c>
      <c r="K150" s="27">
        <v>4</v>
      </c>
      <c r="L150" s="38">
        <v>5.62E-4</v>
      </c>
      <c r="M150" s="27" t="s">
        <v>65</v>
      </c>
      <c r="O150" s="27" t="s">
        <v>278</v>
      </c>
      <c r="P150" s="27">
        <v>139</v>
      </c>
      <c r="Q150" s="27" t="s">
        <v>128</v>
      </c>
      <c r="R150" s="27" t="s">
        <v>379</v>
      </c>
      <c r="S150" s="27" t="s">
        <v>281</v>
      </c>
      <c r="T150" s="27" t="s">
        <v>63</v>
      </c>
      <c r="U150" s="27">
        <v>10</v>
      </c>
      <c r="V150" s="27">
        <v>17</v>
      </c>
      <c r="W150" s="37">
        <v>-4.3199999999999998E-4</v>
      </c>
      <c r="X150" s="27">
        <v>4</v>
      </c>
      <c r="Y150" s="38">
        <v>4.4999999999999999E-4</v>
      </c>
      <c r="Z150" s="27" t="s">
        <v>65</v>
      </c>
    </row>
    <row r="151" spans="2:26" x14ac:dyDescent="0.3">
      <c r="B151" s="27" t="s">
        <v>278</v>
      </c>
      <c r="C151" s="27">
        <v>139</v>
      </c>
      <c r="D151" s="27" t="s">
        <v>128</v>
      </c>
      <c r="E151" s="27" t="s">
        <v>107</v>
      </c>
      <c r="F151" s="27" t="s">
        <v>282</v>
      </c>
      <c r="G151" s="27" t="s">
        <v>64</v>
      </c>
      <c r="H151" s="27">
        <v>60</v>
      </c>
      <c r="I151" s="27">
        <v>18</v>
      </c>
      <c r="J151" s="37">
        <v>-2.0100000000000001E-4</v>
      </c>
      <c r="K151" s="27">
        <v>4</v>
      </c>
      <c r="L151" s="38">
        <v>-2.02E-4</v>
      </c>
      <c r="M151" s="27" t="s">
        <v>65</v>
      </c>
      <c r="O151" s="27" t="s">
        <v>278</v>
      </c>
      <c r="P151" s="27">
        <v>139</v>
      </c>
      <c r="Q151" s="27" t="s">
        <v>128</v>
      </c>
      <c r="R151" s="27" t="s">
        <v>379</v>
      </c>
      <c r="S151" s="27" t="s">
        <v>282</v>
      </c>
      <c r="T151" s="27" t="s">
        <v>64</v>
      </c>
      <c r="U151" s="27">
        <v>10</v>
      </c>
      <c r="V151" s="27">
        <v>18</v>
      </c>
      <c r="W151" s="37">
        <v>-2.2900000000000001E-4</v>
      </c>
      <c r="X151" s="27">
        <v>4</v>
      </c>
      <c r="Y151" s="38">
        <v>-2.3000000000000001E-4</v>
      </c>
      <c r="Z151" s="27" t="s">
        <v>65</v>
      </c>
    </row>
    <row r="152" spans="2:26" x14ac:dyDescent="0.3">
      <c r="B152" s="27" t="s">
        <v>278</v>
      </c>
      <c r="C152" s="27">
        <v>135</v>
      </c>
      <c r="D152" s="27" t="s">
        <v>129</v>
      </c>
      <c r="E152" s="27" t="s">
        <v>107</v>
      </c>
      <c r="F152" s="27" t="s">
        <v>283</v>
      </c>
      <c r="G152" s="27" t="s">
        <v>63</v>
      </c>
      <c r="H152" s="27">
        <v>60</v>
      </c>
      <c r="I152" s="27">
        <v>22</v>
      </c>
      <c r="J152" s="37">
        <v>-4.4299999999999998E-4</v>
      </c>
      <c r="K152" s="27">
        <v>12</v>
      </c>
      <c r="L152" s="38">
        <v>4.3600000000000003E-4</v>
      </c>
      <c r="M152" s="27" t="s">
        <v>65</v>
      </c>
      <c r="O152" s="27" t="s">
        <v>278</v>
      </c>
      <c r="P152" s="27">
        <v>135</v>
      </c>
      <c r="Q152" s="27" t="s">
        <v>129</v>
      </c>
      <c r="R152" s="27" t="s">
        <v>379</v>
      </c>
      <c r="S152" s="27" t="s">
        <v>283</v>
      </c>
      <c r="T152" s="27" t="s">
        <v>63</v>
      </c>
      <c r="U152" s="27">
        <v>10</v>
      </c>
      <c r="V152" s="27">
        <v>22</v>
      </c>
      <c r="W152" s="37">
        <v>-4.2900000000000002E-4</v>
      </c>
      <c r="X152" s="27">
        <v>12</v>
      </c>
      <c r="Y152" s="38">
        <v>4.0499999999999998E-4</v>
      </c>
      <c r="Z152" s="27" t="s">
        <v>65</v>
      </c>
    </row>
    <row r="153" spans="2:26" x14ac:dyDescent="0.3">
      <c r="B153" s="27" t="s">
        <v>278</v>
      </c>
      <c r="C153" s="27">
        <v>135</v>
      </c>
      <c r="D153" s="27" t="s">
        <v>129</v>
      </c>
      <c r="E153" s="27" t="s">
        <v>107</v>
      </c>
      <c r="F153" s="27" t="s">
        <v>284</v>
      </c>
      <c r="G153" s="27" t="s">
        <v>64</v>
      </c>
      <c r="H153" s="27">
        <v>60</v>
      </c>
      <c r="I153" s="27">
        <v>15</v>
      </c>
      <c r="J153" s="37">
        <v>-2.4800000000000001E-4</v>
      </c>
      <c r="K153" s="27">
        <v>12</v>
      </c>
      <c r="L153" s="38">
        <v>-2.12E-4</v>
      </c>
      <c r="M153" s="27" t="s">
        <v>65</v>
      </c>
      <c r="O153" s="27" t="s">
        <v>278</v>
      </c>
      <c r="P153" s="27">
        <v>135</v>
      </c>
      <c r="Q153" s="27" t="s">
        <v>129</v>
      </c>
      <c r="R153" s="27" t="s">
        <v>379</v>
      </c>
      <c r="S153" s="27" t="s">
        <v>284</v>
      </c>
      <c r="T153" s="27" t="s">
        <v>64</v>
      </c>
      <c r="U153" s="27">
        <v>10</v>
      </c>
      <c r="V153" s="27">
        <v>15</v>
      </c>
      <c r="W153" s="37">
        <v>-2.6400000000000002E-4</v>
      </c>
      <c r="X153" s="27">
        <v>12</v>
      </c>
      <c r="Y153" s="38">
        <v>-2.2499999999999999E-4</v>
      </c>
      <c r="Z153" s="27" t="s">
        <v>65</v>
      </c>
    </row>
    <row r="154" spans="2:26" x14ac:dyDescent="0.3">
      <c r="B154" s="27" t="s">
        <v>278</v>
      </c>
      <c r="C154" s="27">
        <v>136</v>
      </c>
      <c r="D154" s="27" t="s">
        <v>129</v>
      </c>
      <c r="E154" s="27" t="s">
        <v>107</v>
      </c>
      <c r="F154" s="27" t="s">
        <v>285</v>
      </c>
      <c r="G154" s="27" t="s">
        <v>63</v>
      </c>
      <c r="H154" s="27">
        <v>60</v>
      </c>
      <c r="I154" s="27">
        <v>17</v>
      </c>
      <c r="J154" s="37">
        <v>-4.4099999999999999E-4</v>
      </c>
      <c r="K154" s="27">
        <v>7</v>
      </c>
      <c r="L154" s="38">
        <v>4.3300000000000001E-4</v>
      </c>
      <c r="M154" s="27" t="s">
        <v>65</v>
      </c>
      <c r="O154" s="27" t="s">
        <v>278</v>
      </c>
      <c r="P154" s="27">
        <v>136</v>
      </c>
      <c r="Q154" s="27" t="s">
        <v>129</v>
      </c>
      <c r="R154" s="27" t="s">
        <v>379</v>
      </c>
      <c r="S154" s="27" t="s">
        <v>285</v>
      </c>
      <c r="T154" s="27" t="s">
        <v>63</v>
      </c>
      <c r="U154" s="27">
        <v>10</v>
      </c>
      <c r="V154" s="27">
        <v>17</v>
      </c>
      <c r="W154" s="37">
        <v>-4.26E-4</v>
      </c>
      <c r="X154" s="27">
        <v>7</v>
      </c>
      <c r="Y154" s="38">
        <v>4.0099999999999999E-4</v>
      </c>
      <c r="Z154" s="27" t="s">
        <v>65</v>
      </c>
    </row>
    <row r="155" spans="2:26" x14ac:dyDescent="0.3">
      <c r="B155" s="27" t="s">
        <v>278</v>
      </c>
      <c r="C155" s="27">
        <v>136</v>
      </c>
      <c r="D155" s="27" t="s">
        <v>129</v>
      </c>
      <c r="E155" s="27" t="s">
        <v>107</v>
      </c>
      <c r="F155" s="27" t="s">
        <v>286</v>
      </c>
      <c r="G155" s="27" t="s">
        <v>64</v>
      </c>
      <c r="H155" s="27">
        <v>60</v>
      </c>
      <c r="I155" s="27">
        <v>20</v>
      </c>
      <c r="J155" s="37">
        <v>-2.4699999999999999E-4</v>
      </c>
      <c r="K155" s="27">
        <v>7</v>
      </c>
      <c r="L155" s="38">
        <v>-2.1100000000000001E-4</v>
      </c>
      <c r="M155" s="27" t="s">
        <v>65</v>
      </c>
      <c r="O155" s="27" t="s">
        <v>278</v>
      </c>
      <c r="P155" s="27">
        <v>136</v>
      </c>
      <c r="Q155" s="27" t="s">
        <v>129</v>
      </c>
      <c r="R155" s="27" t="s">
        <v>379</v>
      </c>
      <c r="S155" s="27" t="s">
        <v>286</v>
      </c>
      <c r="T155" s="27" t="s">
        <v>64</v>
      </c>
      <c r="U155" s="27">
        <v>10</v>
      </c>
      <c r="V155" s="27">
        <v>20</v>
      </c>
      <c r="W155" s="37">
        <v>-2.63E-4</v>
      </c>
      <c r="X155" s="27">
        <v>7</v>
      </c>
      <c r="Y155" s="38">
        <v>-2.24E-4</v>
      </c>
      <c r="Z155" s="27" t="s">
        <v>65</v>
      </c>
    </row>
    <row r="156" spans="2:26" x14ac:dyDescent="0.3">
      <c r="B156" s="27" t="s">
        <v>278</v>
      </c>
      <c r="C156" s="27">
        <v>140</v>
      </c>
      <c r="D156" s="27" t="s">
        <v>128</v>
      </c>
      <c r="E156" s="27" t="s">
        <v>107</v>
      </c>
      <c r="F156" s="27" t="s">
        <v>287</v>
      </c>
      <c r="G156" s="27" t="s">
        <v>63</v>
      </c>
      <c r="H156" s="27">
        <v>60</v>
      </c>
      <c r="I156" s="27">
        <v>22</v>
      </c>
      <c r="J156" s="37">
        <v>-4.8500000000000003E-4</v>
      </c>
      <c r="K156" s="27">
        <v>6</v>
      </c>
      <c r="L156" s="38">
        <v>5.5999999999999995E-4</v>
      </c>
      <c r="M156" s="27" t="s">
        <v>65</v>
      </c>
      <c r="O156" s="27" t="s">
        <v>278</v>
      </c>
      <c r="P156" s="27">
        <v>140</v>
      </c>
      <c r="Q156" s="27" t="s">
        <v>128</v>
      </c>
      <c r="R156" s="27" t="s">
        <v>379</v>
      </c>
      <c r="S156" s="27" t="s">
        <v>287</v>
      </c>
      <c r="T156" s="27" t="s">
        <v>63</v>
      </c>
      <c r="U156" s="27">
        <v>10</v>
      </c>
      <c r="V156" s="27">
        <v>22</v>
      </c>
      <c r="W156" s="37">
        <v>-4.3300000000000001E-4</v>
      </c>
      <c r="X156" s="27">
        <v>6</v>
      </c>
      <c r="Y156" s="38">
        <v>4.4700000000000002E-4</v>
      </c>
      <c r="Z156" s="27" t="s">
        <v>65</v>
      </c>
    </row>
    <row r="157" spans="2:26" x14ac:dyDescent="0.3">
      <c r="B157" s="27" t="s">
        <v>278</v>
      </c>
      <c r="C157" s="27">
        <v>140</v>
      </c>
      <c r="D157" s="27" t="s">
        <v>128</v>
      </c>
      <c r="E157" s="27" t="s">
        <v>107</v>
      </c>
      <c r="F157" s="27" t="s">
        <v>288</v>
      </c>
      <c r="G157" s="27" t="s">
        <v>64</v>
      </c>
      <c r="H157" s="27">
        <v>60</v>
      </c>
      <c r="I157" s="27">
        <v>15</v>
      </c>
      <c r="J157" s="37">
        <v>-2.02E-4</v>
      </c>
      <c r="K157" s="27">
        <v>6</v>
      </c>
      <c r="L157" s="38">
        <v>-2.03E-4</v>
      </c>
      <c r="M157" s="27" t="s">
        <v>65</v>
      </c>
      <c r="O157" s="27" t="s">
        <v>278</v>
      </c>
      <c r="P157" s="27">
        <v>140</v>
      </c>
      <c r="Q157" s="27" t="s">
        <v>128</v>
      </c>
      <c r="R157" s="27" t="s">
        <v>379</v>
      </c>
      <c r="S157" s="27" t="s">
        <v>288</v>
      </c>
      <c r="T157" s="27" t="s">
        <v>64</v>
      </c>
      <c r="U157" s="27">
        <v>10</v>
      </c>
      <c r="V157" s="27">
        <v>15</v>
      </c>
      <c r="W157" s="37">
        <v>-2.3000000000000001E-4</v>
      </c>
      <c r="X157" s="27">
        <v>6</v>
      </c>
      <c r="Y157" s="38">
        <v>-2.3000000000000001E-4</v>
      </c>
      <c r="Z157" s="27" t="s">
        <v>65</v>
      </c>
    </row>
    <row r="158" spans="2:26" x14ac:dyDescent="0.3">
      <c r="B158" s="27" t="s">
        <v>278</v>
      </c>
      <c r="C158" s="27">
        <v>128</v>
      </c>
      <c r="D158" s="27" t="s">
        <v>127</v>
      </c>
      <c r="E158" s="27" t="s">
        <v>107</v>
      </c>
      <c r="F158" s="27" t="s">
        <v>289</v>
      </c>
      <c r="G158" s="27" t="s">
        <v>63</v>
      </c>
      <c r="H158" s="27">
        <v>60</v>
      </c>
      <c r="I158" s="27">
        <v>11</v>
      </c>
      <c r="J158" s="37">
        <v>-9.19E-4</v>
      </c>
      <c r="K158" s="27">
        <v>4</v>
      </c>
      <c r="L158" s="38">
        <v>1.438E-3</v>
      </c>
      <c r="M158" s="27" t="s">
        <v>65</v>
      </c>
      <c r="O158" s="27" t="s">
        <v>278</v>
      </c>
      <c r="P158" s="27">
        <v>128</v>
      </c>
      <c r="Q158" s="27" t="s">
        <v>127</v>
      </c>
      <c r="R158" s="27" t="s">
        <v>379</v>
      </c>
      <c r="S158" s="27" t="s">
        <v>289</v>
      </c>
      <c r="T158" s="27" t="s">
        <v>63</v>
      </c>
      <c r="U158" s="27">
        <v>10</v>
      </c>
      <c r="V158" s="27">
        <v>11</v>
      </c>
      <c r="W158" s="37">
        <v>-8.9999999999999998E-4</v>
      </c>
      <c r="X158" s="27">
        <v>4</v>
      </c>
      <c r="Y158" s="38">
        <v>1.374E-3</v>
      </c>
      <c r="Z158" s="27" t="s">
        <v>65</v>
      </c>
    </row>
    <row r="159" spans="2:26" x14ac:dyDescent="0.3">
      <c r="B159" s="27" t="s">
        <v>278</v>
      </c>
      <c r="C159" s="27">
        <v>128</v>
      </c>
      <c r="D159" s="27" t="s">
        <v>127</v>
      </c>
      <c r="E159" s="27" t="s">
        <v>107</v>
      </c>
      <c r="F159" s="27" t="s">
        <v>290</v>
      </c>
      <c r="G159" s="27" t="s">
        <v>64</v>
      </c>
      <c r="H159" s="27">
        <v>60</v>
      </c>
      <c r="I159" s="27">
        <v>14</v>
      </c>
      <c r="J159" s="37">
        <v>-4.9899999999999999E-4</v>
      </c>
      <c r="K159" s="27">
        <v>3</v>
      </c>
      <c r="L159" s="38">
        <v>4.44E-4</v>
      </c>
      <c r="M159" s="27" t="s">
        <v>65</v>
      </c>
      <c r="O159" s="27" t="s">
        <v>278</v>
      </c>
      <c r="P159" s="27">
        <v>128</v>
      </c>
      <c r="Q159" s="27" t="s">
        <v>127</v>
      </c>
      <c r="R159" s="27" t="s">
        <v>379</v>
      </c>
      <c r="S159" s="27" t="s">
        <v>290</v>
      </c>
      <c r="T159" s="27" t="s">
        <v>64</v>
      </c>
      <c r="U159" s="27">
        <v>10</v>
      </c>
      <c r="V159" s="27">
        <v>14</v>
      </c>
      <c r="W159" s="37">
        <v>-5.2099999999999998E-4</v>
      </c>
      <c r="X159" s="27">
        <v>3</v>
      </c>
      <c r="Y159" s="38">
        <v>4.8299999999999998E-4</v>
      </c>
      <c r="Z159" s="27" t="s">
        <v>65</v>
      </c>
    </row>
    <row r="160" spans="2:26" x14ac:dyDescent="0.3">
      <c r="B160" s="27" t="s">
        <v>278</v>
      </c>
      <c r="C160" s="27">
        <v>144</v>
      </c>
      <c r="D160" s="27" t="s">
        <v>128</v>
      </c>
      <c r="E160" s="27" t="s">
        <v>107</v>
      </c>
      <c r="F160" s="27" t="s">
        <v>291</v>
      </c>
      <c r="G160" s="27" t="s">
        <v>63</v>
      </c>
      <c r="H160" s="27">
        <v>60</v>
      </c>
      <c r="I160" s="27">
        <v>22</v>
      </c>
      <c r="J160" s="37">
        <v>-9.4799999999999995E-4</v>
      </c>
      <c r="K160" s="27">
        <v>6</v>
      </c>
      <c r="L160" s="38">
        <v>1.194E-3</v>
      </c>
      <c r="M160" s="27" t="s">
        <v>65</v>
      </c>
      <c r="O160" s="27" t="s">
        <v>278</v>
      </c>
      <c r="P160" s="27">
        <v>144</v>
      </c>
      <c r="Q160" s="27" t="s">
        <v>128</v>
      </c>
      <c r="R160" s="27" t="s">
        <v>379</v>
      </c>
      <c r="S160" s="27" t="s">
        <v>291</v>
      </c>
      <c r="T160" s="27" t="s">
        <v>63</v>
      </c>
      <c r="U160" s="27">
        <v>10</v>
      </c>
      <c r="V160" s="27">
        <v>22</v>
      </c>
      <c r="W160" s="37">
        <v>-8.7200000000000005E-4</v>
      </c>
      <c r="X160" s="27">
        <v>6</v>
      </c>
      <c r="Y160" s="38">
        <v>1.0089999999999999E-3</v>
      </c>
      <c r="Z160" s="27" t="s">
        <v>65</v>
      </c>
    </row>
    <row r="161" spans="2:26" x14ac:dyDescent="0.3">
      <c r="B161" s="27" t="s">
        <v>278</v>
      </c>
      <c r="C161" s="27">
        <v>144</v>
      </c>
      <c r="D161" s="27" t="s">
        <v>128</v>
      </c>
      <c r="E161" s="27" t="s">
        <v>107</v>
      </c>
      <c r="F161" s="27" t="s">
        <v>292</v>
      </c>
      <c r="G161" s="27" t="s">
        <v>64</v>
      </c>
      <c r="H161" s="27">
        <v>60</v>
      </c>
      <c r="I161" s="27">
        <v>15</v>
      </c>
      <c r="J161" s="37">
        <v>-4.1899999999999999E-4</v>
      </c>
      <c r="K161" s="27">
        <v>6</v>
      </c>
      <c r="L161" s="38">
        <v>-4.0700000000000003E-4</v>
      </c>
      <c r="M161" s="27" t="s">
        <v>65</v>
      </c>
      <c r="O161" s="27" t="s">
        <v>278</v>
      </c>
      <c r="P161" s="27">
        <v>144</v>
      </c>
      <c r="Q161" s="27" t="s">
        <v>128</v>
      </c>
      <c r="R161" s="27" t="s">
        <v>379</v>
      </c>
      <c r="S161" s="27" t="s">
        <v>292</v>
      </c>
      <c r="T161" s="27" t="s">
        <v>64</v>
      </c>
      <c r="U161" s="27">
        <v>10</v>
      </c>
      <c r="V161" s="27">
        <v>15</v>
      </c>
      <c r="W161" s="37">
        <v>-4.5899999999999999E-4</v>
      </c>
      <c r="X161" s="27">
        <v>6</v>
      </c>
      <c r="Y161" s="38">
        <v>-4.46E-4</v>
      </c>
      <c r="Z161" s="27" t="s">
        <v>65</v>
      </c>
    </row>
    <row r="162" spans="2:26" x14ac:dyDescent="0.3">
      <c r="B162" s="27" t="s">
        <v>278</v>
      </c>
      <c r="C162" s="27">
        <v>129</v>
      </c>
      <c r="D162" s="27" t="s">
        <v>129</v>
      </c>
      <c r="E162" s="27" t="s">
        <v>107</v>
      </c>
      <c r="F162" s="27" t="s">
        <v>293</v>
      </c>
      <c r="G162" s="27" t="s">
        <v>63</v>
      </c>
      <c r="H162" s="27">
        <v>60</v>
      </c>
      <c r="I162" s="27">
        <v>17</v>
      </c>
      <c r="J162" s="37">
        <v>-1.183E-3</v>
      </c>
      <c r="K162" s="27">
        <v>7</v>
      </c>
      <c r="L162" s="38">
        <v>1.681E-3</v>
      </c>
      <c r="M162" s="27" t="s">
        <v>65</v>
      </c>
      <c r="O162" s="27" t="s">
        <v>278</v>
      </c>
      <c r="P162" s="27">
        <v>129</v>
      </c>
      <c r="Q162" s="27" t="s">
        <v>129</v>
      </c>
      <c r="R162" s="27" t="s">
        <v>379</v>
      </c>
      <c r="S162" s="27" t="s">
        <v>293</v>
      </c>
      <c r="T162" s="27" t="s">
        <v>63</v>
      </c>
      <c r="U162" s="27">
        <v>10</v>
      </c>
      <c r="V162" s="27">
        <v>17</v>
      </c>
      <c r="W162" s="37">
        <v>-1.1739999999999999E-3</v>
      </c>
      <c r="X162" s="27">
        <v>7</v>
      </c>
      <c r="Y162" s="38">
        <v>1.658E-3</v>
      </c>
      <c r="Z162" s="27" t="s">
        <v>65</v>
      </c>
    </row>
    <row r="163" spans="2:26" x14ac:dyDescent="0.3">
      <c r="B163" s="27" t="s">
        <v>278</v>
      </c>
      <c r="C163" s="27">
        <v>129</v>
      </c>
      <c r="D163" s="27" t="s">
        <v>129</v>
      </c>
      <c r="E163" s="27" t="s">
        <v>107</v>
      </c>
      <c r="F163" s="27" t="s">
        <v>294</v>
      </c>
      <c r="G163" s="27" t="s">
        <v>64</v>
      </c>
      <c r="H163" s="27">
        <v>60</v>
      </c>
      <c r="I163" s="27">
        <v>15</v>
      </c>
      <c r="J163" s="37">
        <v>-8.7500000000000002E-4</v>
      </c>
      <c r="K163" s="27">
        <v>1</v>
      </c>
      <c r="L163" s="38">
        <v>7.76E-4</v>
      </c>
      <c r="M163" s="27" t="s">
        <v>65</v>
      </c>
      <c r="O163" s="27" t="s">
        <v>278</v>
      </c>
      <c r="P163" s="27">
        <v>129</v>
      </c>
      <c r="Q163" s="27" t="s">
        <v>129</v>
      </c>
      <c r="R163" s="27" t="s">
        <v>379</v>
      </c>
      <c r="S163" s="27" t="s">
        <v>294</v>
      </c>
      <c r="T163" s="27" t="s">
        <v>64</v>
      </c>
      <c r="U163" s="27">
        <v>10</v>
      </c>
      <c r="V163" s="27">
        <v>15</v>
      </c>
      <c r="W163" s="37">
        <v>-9.01E-4</v>
      </c>
      <c r="X163" s="27">
        <v>1</v>
      </c>
      <c r="Y163" s="38">
        <v>8.1999999999999998E-4</v>
      </c>
      <c r="Z163" s="27" t="s">
        <v>65</v>
      </c>
    </row>
    <row r="164" spans="2:26" x14ac:dyDescent="0.3">
      <c r="B164" s="27" t="s">
        <v>278</v>
      </c>
      <c r="C164" s="27">
        <v>147</v>
      </c>
      <c r="D164" s="27" t="s">
        <v>128</v>
      </c>
      <c r="E164" s="27" t="s">
        <v>107</v>
      </c>
      <c r="F164" s="27" t="s">
        <v>295</v>
      </c>
      <c r="G164" s="27" t="s">
        <v>63</v>
      </c>
      <c r="H164" s="27">
        <v>60</v>
      </c>
      <c r="I164" s="27">
        <v>17</v>
      </c>
      <c r="J164" s="37">
        <v>-9.5399999999999999E-4</v>
      </c>
      <c r="K164" s="27">
        <v>4</v>
      </c>
      <c r="L164" s="38">
        <v>1.021E-3</v>
      </c>
      <c r="M164" s="27" t="s">
        <v>65</v>
      </c>
      <c r="O164" s="27" t="s">
        <v>278</v>
      </c>
      <c r="P164" s="27">
        <v>147</v>
      </c>
      <c r="Q164" s="27" t="s">
        <v>128</v>
      </c>
      <c r="R164" s="27" t="s">
        <v>379</v>
      </c>
      <c r="S164" s="27" t="s">
        <v>295</v>
      </c>
      <c r="T164" s="27" t="s">
        <v>63</v>
      </c>
      <c r="U164" s="27">
        <v>10</v>
      </c>
      <c r="V164" s="27">
        <v>17</v>
      </c>
      <c r="W164" s="37">
        <v>-8.8999999999999995E-4</v>
      </c>
      <c r="X164" s="27">
        <v>4</v>
      </c>
      <c r="Y164" s="38">
        <v>9.0499999999999999E-4</v>
      </c>
      <c r="Z164" s="27" t="s">
        <v>65</v>
      </c>
    </row>
    <row r="165" spans="2:26" x14ac:dyDescent="0.3">
      <c r="B165" s="27" t="s">
        <v>278</v>
      </c>
      <c r="C165" s="27">
        <v>147</v>
      </c>
      <c r="D165" s="27" t="s">
        <v>128</v>
      </c>
      <c r="E165" s="27" t="s">
        <v>107</v>
      </c>
      <c r="F165" s="27" t="s">
        <v>296</v>
      </c>
      <c r="G165" s="27" t="s">
        <v>64</v>
      </c>
      <c r="H165" s="27">
        <v>60</v>
      </c>
      <c r="I165" s="27">
        <v>20</v>
      </c>
      <c r="J165" s="37">
        <v>-4.7899999999999999E-4</v>
      </c>
      <c r="K165" s="27">
        <v>4</v>
      </c>
      <c r="L165" s="38">
        <v>-4.7899999999999999E-4</v>
      </c>
      <c r="M165" s="27" t="s">
        <v>65</v>
      </c>
      <c r="O165" s="27" t="s">
        <v>278</v>
      </c>
      <c r="P165" s="27">
        <v>147</v>
      </c>
      <c r="Q165" s="27" t="s">
        <v>128</v>
      </c>
      <c r="R165" s="27" t="s">
        <v>379</v>
      </c>
      <c r="S165" s="27" t="s">
        <v>296</v>
      </c>
      <c r="T165" s="27" t="s">
        <v>64</v>
      </c>
      <c r="U165" s="27">
        <v>10</v>
      </c>
      <c r="V165" s="27">
        <v>20</v>
      </c>
      <c r="W165" s="37">
        <v>-5.1099999999999995E-4</v>
      </c>
      <c r="X165" s="27">
        <v>4</v>
      </c>
      <c r="Y165" s="38">
        <v>-5.1099999999999995E-4</v>
      </c>
      <c r="Z165" s="27" t="s">
        <v>65</v>
      </c>
    </row>
    <row r="166" spans="2:26" x14ac:dyDescent="0.3">
      <c r="B166" s="27" t="s">
        <v>278</v>
      </c>
      <c r="C166" s="27">
        <v>148</v>
      </c>
      <c r="D166" s="27" t="s">
        <v>128</v>
      </c>
      <c r="E166" s="27" t="s">
        <v>107</v>
      </c>
      <c r="F166" s="27" t="s">
        <v>297</v>
      </c>
      <c r="G166" s="27" t="s">
        <v>63</v>
      </c>
      <c r="H166" s="27">
        <v>60</v>
      </c>
      <c r="I166" s="27">
        <v>22</v>
      </c>
      <c r="J166" s="37">
        <v>-9.5399999999999999E-4</v>
      </c>
      <c r="K166" s="27">
        <v>6</v>
      </c>
      <c r="L166" s="38">
        <v>1.0200000000000001E-3</v>
      </c>
      <c r="M166" s="27" t="s">
        <v>65</v>
      </c>
      <c r="O166" s="27" t="s">
        <v>278</v>
      </c>
      <c r="P166" s="27">
        <v>148</v>
      </c>
      <c r="Q166" s="27" t="s">
        <v>128</v>
      </c>
      <c r="R166" s="27" t="s">
        <v>379</v>
      </c>
      <c r="S166" s="27" t="s">
        <v>297</v>
      </c>
      <c r="T166" s="27" t="s">
        <v>63</v>
      </c>
      <c r="U166" s="27">
        <v>10</v>
      </c>
      <c r="V166" s="27">
        <v>22</v>
      </c>
      <c r="W166" s="37">
        <v>-8.9099999999999997E-4</v>
      </c>
      <c r="X166" s="27">
        <v>6</v>
      </c>
      <c r="Y166" s="38">
        <v>9.0499999999999999E-4</v>
      </c>
      <c r="Z166" s="27" t="s">
        <v>65</v>
      </c>
    </row>
    <row r="167" spans="2:26" x14ac:dyDescent="0.3">
      <c r="B167" s="27" t="s">
        <v>278</v>
      </c>
      <c r="C167" s="27">
        <v>148</v>
      </c>
      <c r="D167" s="27" t="s">
        <v>128</v>
      </c>
      <c r="E167" s="27" t="s">
        <v>107</v>
      </c>
      <c r="F167" s="27" t="s">
        <v>298</v>
      </c>
      <c r="G167" s="27" t="s">
        <v>64</v>
      </c>
      <c r="H167" s="27">
        <v>60</v>
      </c>
      <c r="I167" s="27">
        <v>15</v>
      </c>
      <c r="J167" s="37">
        <v>-4.8000000000000001E-4</v>
      </c>
      <c r="K167" s="27">
        <v>6</v>
      </c>
      <c r="L167" s="38">
        <v>-4.8000000000000001E-4</v>
      </c>
      <c r="M167" s="27" t="s">
        <v>65</v>
      </c>
      <c r="O167" s="27" t="s">
        <v>278</v>
      </c>
      <c r="P167" s="27">
        <v>148</v>
      </c>
      <c r="Q167" s="27" t="s">
        <v>128</v>
      </c>
      <c r="R167" s="27" t="s">
        <v>379</v>
      </c>
      <c r="S167" s="27" t="s">
        <v>298</v>
      </c>
      <c r="T167" s="27" t="s">
        <v>64</v>
      </c>
      <c r="U167" s="27">
        <v>10</v>
      </c>
      <c r="V167" s="27">
        <v>15</v>
      </c>
      <c r="W167" s="37">
        <v>-5.1099999999999995E-4</v>
      </c>
      <c r="X167" s="27">
        <v>6</v>
      </c>
      <c r="Y167" s="38">
        <v>-5.1099999999999995E-4</v>
      </c>
      <c r="Z167" s="27" t="s">
        <v>65</v>
      </c>
    </row>
    <row r="168" spans="2:26" x14ac:dyDescent="0.3">
      <c r="B168" s="27" t="s">
        <v>278</v>
      </c>
      <c r="C168" s="27">
        <v>131</v>
      </c>
      <c r="D168" s="27" t="s">
        <v>129</v>
      </c>
      <c r="E168" s="27" t="s">
        <v>107</v>
      </c>
      <c r="F168" s="27" t="s">
        <v>299</v>
      </c>
      <c r="G168" s="27" t="s">
        <v>63</v>
      </c>
      <c r="H168" s="27">
        <v>60</v>
      </c>
      <c r="I168" s="27">
        <v>22</v>
      </c>
      <c r="J168" s="37">
        <v>-1.1820000000000001E-3</v>
      </c>
      <c r="K168" s="27">
        <v>12</v>
      </c>
      <c r="L168" s="38">
        <v>1.6750000000000001E-3</v>
      </c>
      <c r="M168" s="27" t="s">
        <v>65</v>
      </c>
      <c r="O168" s="27" t="s">
        <v>278</v>
      </c>
      <c r="P168" s="27">
        <v>131</v>
      </c>
      <c r="Q168" s="27" t="s">
        <v>129</v>
      </c>
      <c r="R168" s="27" t="s">
        <v>379</v>
      </c>
      <c r="S168" s="27" t="s">
        <v>299</v>
      </c>
      <c r="T168" s="27" t="s">
        <v>63</v>
      </c>
      <c r="U168" s="27">
        <v>10</v>
      </c>
      <c r="V168" s="27">
        <v>22</v>
      </c>
      <c r="W168" s="37">
        <v>-1.175E-3</v>
      </c>
      <c r="X168" s="27">
        <v>12</v>
      </c>
      <c r="Y168" s="38">
        <v>1.658E-3</v>
      </c>
      <c r="Z168" s="27" t="s">
        <v>65</v>
      </c>
    </row>
    <row r="169" spans="2:26" x14ac:dyDescent="0.3">
      <c r="B169" s="27" t="s">
        <v>278</v>
      </c>
      <c r="C169" s="27">
        <v>131</v>
      </c>
      <c r="D169" s="27" t="s">
        <v>129</v>
      </c>
      <c r="E169" s="27" t="s">
        <v>107</v>
      </c>
      <c r="F169" s="27" t="s">
        <v>300</v>
      </c>
      <c r="G169" s="27" t="s">
        <v>64</v>
      </c>
      <c r="H169" s="27">
        <v>60</v>
      </c>
      <c r="I169" s="27">
        <v>20</v>
      </c>
      <c r="J169" s="37">
        <v>-8.7200000000000005E-4</v>
      </c>
      <c r="K169" s="27">
        <v>1</v>
      </c>
      <c r="L169" s="38">
        <v>7.7099999999999998E-4</v>
      </c>
      <c r="M169" s="27" t="s">
        <v>65</v>
      </c>
      <c r="O169" s="27" t="s">
        <v>278</v>
      </c>
      <c r="P169" s="27">
        <v>131</v>
      </c>
      <c r="Q169" s="27" t="s">
        <v>129</v>
      </c>
      <c r="R169" s="27" t="s">
        <v>379</v>
      </c>
      <c r="S169" s="27" t="s">
        <v>300</v>
      </c>
      <c r="T169" s="27" t="s">
        <v>64</v>
      </c>
      <c r="U169" s="27">
        <v>10</v>
      </c>
      <c r="V169" s="27">
        <v>15</v>
      </c>
      <c r="W169" s="37">
        <v>-8.9800000000000004E-4</v>
      </c>
      <c r="X169" s="27">
        <v>1</v>
      </c>
      <c r="Y169" s="38">
        <v>8.1599999999999999E-4</v>
      </c>
      <c r="Z169" s="27" t="s">
        <v>65</v>
      </c>
    </row>
    <row r="170" spans="2:26" x14ac:dyDescent="0.3">
      <c r="B170" s="27" t="s">
        <v>278</v>
      </c>
      <c r="C170" s="27">
        <v>142</v>
      </c>
      <c r="D170" s="27" t="s">
        <v>128</v>
      </c>
      <c r="E170" s="27" t="s">
        <v>107</v>
      </c>
      <c r="F170" s="27" t="s">
        <v>301</v>
      </c>
      <c r="G170" s="27" t="s">
        <v>63</v>
      </c>
      <c r="H170" s="27">
        <v>60</v>
      </c>
      <c r="I170" s="27">
        <v>17</v>
      </c>
      <c r="J170" s="37">
        <v>-9.41E-4</v>
      </c>
      <c r="K170" s="27">
        <v>4</v>
      </c>
      <c r="L170" s="38">
        <v>1.1739999999999999E-3</v>
      </c>
      <c r="M170" s="27" t="s">
        <v>65</v>
      </c>
      <c r="O170" s="27" t="s">
        <v>278</v>
      </c>
      <c r="P170" s="27">
        <v>142</v>
      </c>
      <c r="Q170" s="27" t="s">
        <v>128</v>
      </c>
      <c r="R170" s="27" t="s">
        <v>379</v>
      </c>
      <c r="S170" s="27" t="s">
        <v>301</v>
      </c>
      <c r="T170" s="27" t="s">
        <v>63</v>
      </c>
      <c r="U170" s="27">
        <v>10</v>
      </c>
      <c r="V170" s="27">
        <v>17</v>
      </c>
      <c r="W170" s="37">
        <v>-8.6600000000000002E-4</v>
      </c>
      <c r="X170" s="27">
        <v>4</v>
      </c>
      <c r="Y170" s="38">
        <v>9.9599999999999992E-4</v>
      </c>
      <c r="Z170" s="27" t="s">
        <v>65</v>
      </c>
    </row>
    <row r="171" spans="2:26" x14ac:dyDescent="0.3">
      <c r="B171" s="27" t="s">
        <v>278</v>
      </c>
      <c r="C171" s="27">
        <v>142</v>
      </c>
      <c r="D171" s="27" t="s">
        <v>128</v>
      </c>
      <c r="E171" s="27" t="s">
        <v>107</v>
      </c>
      <c r="F171" s="27" t="s">
        <v>302</v>
      </c>
      <c r="G171" s="27" t="s">
        <v>64</v>
      </c>
      <c r="H171" s="27">
        <v>60</v>
      </c>
      <c r="I171" s="27">
        <v>20</v>
      </c>
      <c r="J171" s="37">
        <v>-4.1800000000000002E-4</v>
      </c>
      <c r="K171" s="27">
        <v>4</v>
      </c>
      <c r="L171" s="38">
        <v>-4.06E-4</v>
      </c>
      <c r="M171" s="27" t="s">
        <v>65</v>
      </c>
      <c r="O171" s="27" t="s">
        <v>278</v>
      </c>
      <c r="P171" s="27">
        <v>142</v>
      </c>
      <c r="Q171" s="27" t="s">
        <v>128</v>
      </c>
      <c r="R171" s="27" t="s">
        <v>379</v>
      </c>
      <c r="S171" s="27" t="s">
        <v>302</v>
      </c>
      <c r="T171" s="27" t="s">
        <v>64</v>
      </c>
      <c r="U171" s="27">
        <v>10</v>
      </c>
      <c r="V171" s="27">
        <v>20</v>
      </c>
      <c r="W171" s="37">
        <v>-4.5800000000000002E-4</v>
      </c>
      <c r="X171" s="27">
        <v>4</v>
      </c>
      <c r="Y171" s="38">
        <v>-4.4499999999999997E-4</v>
      </c>
      <c r="Z171" s="27" t="s">
        <v>65</v>
      </c>
    </row>
    <row r="172" spans="2:26" x14ac:dyDescent="0.3">
      <c r="B172" s="27" t="s">
        <v>278</v>
      </c>
      <c r="C172" s="27">
        <v>143</v>
      </c>
      <c r="D172" s="27" t="s">
        <v>128</v>
      </c>
      <c r="E172" s="27" t="s">
        <v>107</v>
      </c>
      <c r="F172" s="27" t="s">
        <v>303</v>
      </c>
      <c r="G172" s="27" t="s">
        <v>63</v>
      </c>
      <c r="H172" s="27">
        <v>60</v>
      </c>
      <c r="I172" s="27">
        <v>22</v>
      </c>
      <c r="J172" s="37">
        <v>-8.8900000000000003E-4</v>
      </c>
      <c r="K172" s="27">
        <v>6</v>
      </c>
      <c r="L172" s="38">
        <v>1.0200000000000001E-3</v>
      </c>
      <c r="M172" s="27" t="s">
        <v>65</v>
      </c>
      <c r="O172" s="27" t="s">
        <v>278</v>
      </c>
      <c r="P172" s="27">
        <v>143</v>
      </c>
      <c r="Q172" s="27" t="s">
        <v>128</v>
      </c>
      <c r="R172" s="27" t="s">
        <v>379</v>
      </c>
      <c r="S172" s="27" t="s">
        <v>303</v>
      </c>
      <c r="T172" s="27" t="s">
        <v>63</v>
      </c>
      <c r="U172" s="27">
        <v>10</v>
      </c>
      <c r="V172" s="27">
        <v>22</v>
      </c>
      <c r="W172" s="37">
        <v>-8.1499999999999997E-4</v>
      </c>
      <c r="X172" s="27">
        <v>6</v>
      </c>
      <c r="Y172" s="38">
        <v>8.5899999999999995E-4</v>
      </c>
      <c r="Z172" s="27" t="s">
        <v>65</v>
      </c>
    </row>
    <row r="173" spans="2:26" x14ac:dyDescent="0.3">
      <c r="B173" s="27" t="s">
        <v>278</v>
      </c>
      <c r="C173" s="27">
        <v>143</v>
      </c>
      <c r="D173" s="27" t="s">
        <v>128</v>
      </c>
      <c r="E173" s="27" t="s">
        <v>107</v>
      </c>
      <c r="F173" s="27" t="s">
        <v>304</v>
      </c>
      <c r="G173" s="27" t="s">
        <v>64</v>
      </c>
      <c r="H173" s="27">
        <v>60</v>
      </c>
      <c r="I173" s="27">
        <v>15</v>
      </c>
      <c r="J173" s="37">
        <v>-4.1300000000000001E-4</v>
      </c>
      <c r="K173" s="27">
        <v>6</v>
      </c>
      <c r="L173" s="38">
        <v>-4.0200000000000001E-4</v>
      </c>
      <c r="M173" s="27" t="s">
        <v>65</v>
      </c>
      <c r="O173" s="27" t="s">
        <v>278</v>
      </c>
      <c r="P173" s="27">
        <v>143</v>
      </c>
      <c r="Q173" s="27" t="s">
        <v>128</v>
      </c>
      <c r="R173" s="27" t="s">
        <v>379</v>
      </c>
      <c r="S173" s="27" t="s">
        <v>304</v>
      </c>
      <c r="T173" s="27" t="s">
        <v>64</v>
      </c>
      <c r="U173" s="27">
        <v>10</v>
      </c>
      <c r="V173" s="27">
        <v>15</v>
      </c>
      <c r="W173" s="37">
        <v>-4.4900000000000002E-4</v>
      </c>
      <c r="X173" s="27">
        <v>6</v>
      </c>
      <c r="Y173" s="38">
        <v>-4.37E-4</v>
      </c>
      <c r="Z173" s="27" t="s">
        <v>65</v>
      </c>
    </row>
    <row r="174" spans="2:26" x14ac:dyDescent="0.3">
      <c r="B174" s="27" t="s">
        <v>278</v>
      </c>
      <c r="C174" s="27">
        <v>130</v>
      </c>
      <c r="D174" s="27" t="s">
        <v>129</v>
      </c>
      <c r="E174" s="27" t="s">
        <v>107</v>
      </c>
      <c r="F174" s="27" t="s">
        <v>305</v>
      </c>
      <c r="G174" s="27" t="s">
        <v>63</v>
      </c>
      <c r="H174" s="27">
        <v>60</v>
      </c>
      <c r="I174" s="27">
        <v>17</v>
      </c>
      <c r="J174" s="37">
        <v>-1.1739999999999999E-3</v>
      </c>
      <c r="K174" s="27">
        <v>7</v>
      </c>
      <c r="L174" s="38">
        <v>1.753E-3</v>
      </c>
      <c r="M174" s="27" t="s">
        <v>65</v>
      </c>
      <c r="O174" s="27" t="s">
        <v>278</v>
      </c>
      <c r="P174" s="27">
        <v>130</v>
      </c>
      <c r="Q174" s="27" t="s">
        <v>129</v>
      </c>
      <c r="R174" s="27" t="s">
        <v>379</v>
      </c>
      <c r="S174" s="27" t="s">
        <v>305</v>
      </c>
      <c r="T174" s="27" t="s">
        <v>63</v>
      </c>
      <c r="U174" s="27">
        <v>10</v>
      </c>
      <c r="V174" s="27">
        <v>17</v>
      </c>
      <c r="W174" s="37">
        <v>-1.1670000000000001E-3</v>
      </c>
      <c r="X174" s="27">
        <v>7</v>
      </c>
      <c r="Y174" s="38">
        <v>1.73E-3</v>
      </c>
      <c r="Z174" s="27" t="s">
        <v>65</v>
      </c>
    </row>
    <row r="175" spans="2:26" x14ac:dyDescent="0.3">
      <c r="B175" s="27" t="s">
        <v>278</v>
      </c>
      <c r="C175" s="27">
        <v>130</v>
      </c>
      <c r="D175" s="27" t="s">
        <v>129</v>
      </c>
      <c r="E175" s="27" t="s">
        <v>107</v>
      </c>
      <c r="F175" s="27" t="s">
        <v>306</v>
      </c>
      <c r="G175" s="27" t="s">
        <v>64</v>
      </c>
      <c r="H175" s="27">
        <v>60</v>
      </c>
      <c r="I175" s="27">
        <v>20</v>
      </c>
      <c r="J175" s="37">
        <v>-8.83E-4</v>
      </c>
      <c r="K175" s="27">
        <v>6</v>
      </c>
      <c r="L175" s="38">
        <v>8.1499999999999997E-4</v>
      </c>
      <c r="M175" s="27" t="s">
        <v>65</v>
      </c>
      <c r="O175" s="27" t="s">
        <v>278</v>
      </c>
      <c r="P175" s="27">
        <v>130</v>
      </c>
      <c r="Q175" s="27" t="s">
        <v>129</v>
      </c>
      <c r="R175" s="27" t="s">
        <v>379</v>
      </c>
      <c r="S175" s="27" t="s">
        <v>306</v>
      </c>
      <c r="T175" s="27" t="s">
        <v>64</v>
      </c>
      <c r="U175" s="27">
        <v>10</v>
      </c>
      <c r="V175" s="27">
        <v>18</v>
      </c>
      <c r="W175" s="37">
        <v>-9.0899999999999998E-4</v>
      </c>
      <c r="X175" s="27">
        <v>5</v>
      </c>
      <c r="Y175" s="38">
        <v>8.5899999999999995E-4</v>
      </c>
      <c r="Z175" s="27" t="s">
        <v>65</v>
      </c>
    </row>
    <row r="176" spans="2:26" x14ac:dyDescent="0.3">
      <c r="B176" s="27" t="s">
        <v>278</v>
      </c>
      <c r="C176" s="27">
        <v>145</v>
      </c>
      <c r="D176" s="27" t="s">
        <v>128</v>
      </c>
      <c r="E176" s="27" t="s">
        <v>107</v>
      </c>
      <c r="F176" s="27" t="s">
        <v>307</v>
      </c>
      <c r="G176" s="27" t="s">
        <v>63</v>
      </c>
      <c r="H176" s="27">
        <v>60</v>
      </c>
      <c r="I176" s="27">
        <v>17</v>
      </c>
      <c r="J176" s="37">
        <v>-9.2699999999999998E-4</v>
      </c>
      <c r="K176" s="27">
        <v>4</v>
      </c>
      <c r="L176" s="38">
        <v>9.6000000000000002E-4</v>
      </c>
      <c r="M176" s="27" t="s">
        <v>65</v>
      </c>
      <c r="O176" s="27" t="s">
        <v>278</v>
      </c>
      <c r="P176" s="27">
        <v>145</v>
      </c>
      <c r="Q176" s="27" t="s">
        <v>128</v>
      </c>
      <c r="R176" s="27" t="s">
        <v>379</v>
      </c>
      <c r="S176" s="27" t="s">
        <v>307</v>
      </c>
      <c r="T176" s="27" t="s">
        <v>63</v>
      </c>
      <c r="U176" s="27">
        <v>10</v>
      </c>
      <c r="V176" s="27">
        <v>17</v>
      </c>
      <c r="W176" s="37">
        <v>-8.61E-4</v>
      </c>
      <c r="X176" s="27">
        <v>3</v>
      </c>
      <c r="Y176" s="38">
        <v>-8.6300000000000005E-4</v>
      </c>
      <c r="Z176" s="27" t="s">
        <v>65</v>
      </c>
    </row>
    <row r="177" spans="2:26" x14ac:dyDescent="0.3">
      <c r="B177" s="27" t="s">
        <v>278</v>
      </c>
      <c r="C177" s="27">
        <v>145</v>
      </c>
      <c r="D177" s="27" t="s">
        <v>128</v>
      </c>
      <c r="E177" s="27" t="s">
        <v>107</v>
      </c>
      <c r="F177" s="27" t="s">
        <v>308</v>
      </c>
      <c r="G177" s="27" t="s">
        <v>64</v>
      </c>
      <c r="H177" s="27">
        <v>60</v>
      </c>
      <c r="I177" s="27">
        <v>20</v>
      </c>
      <c r="J177" s="37">
        <v>-4.73E-4</v>
      </c>
      <c r="K177" s="27">
        <v>4</v>
      </c>
      <c r="L177" s="38">
        <v>-4.7399999999999997E-4</v>
      </c>
      <c r="M177" s="27" t="s">
        <v>65</v>
      </c>
      <c r="O177" s="27" t="s">
        <v>278</v>
      </c>
      <c r="P177" s="27">
        <v>145</v>
      </c>
      <c r="Q177" s="27" t="s">
        <v>128</v>
      </c>
      <c r="R177" s="27" t="s">
        <v>379</v>
      </c>
      <c r="S177" s="27" t="s">
        <v>308</v>
      </c>
      <c r="T177" s="27" t="s">
        <v>64</v>
      </c>
      <c r="U177" s="27">
        <v>10</v>
      </c>
      <c r="V177" s="27">
        <v>20</v>
      </c>
      <c r="W177" s="37">
        <v>-5.0500000000000002E-4</v>
      </c>
      <c r="X177" s="27">
        <v>4</v>
      </c>
      <c r="Y177" s="38">
        <v>-5.0600000000000005E-4</v>
      </c>
      <c r="Z177" s="27" t="s">
        <v>65</v>
      </c>
    </row>
    <row r="178" spans="2:26" x14ac:dyDescent="0.3">
      <c r="B178" s="27" t="s">
        <v>278</v>
      </c>
      <c r="C178" s="27">
        <v>146</v>
      </c>
      <c r="D178" s="27" t="s">
        <v>128</v>
      </c>
      <c r="E178" s="27" t="s">
        <v>107</v>
      </c>
      <c r="F178" s="27" t="s">
        <v>309</v>
      </c>
      <c r="G178" s="27" t="s">
        <v>63</v>
      </c>
      <c r="H178" s="27">
        <v>60</v>
      </c>
      <c r="I178" s="27">
        <v>22</v>
      </c>
      <c r="J178" s="37">
        <v>-9.2299999999999999E-4</v>
      </c>
      <c r="K178" s="27">
        <v>6</v>
      </c>
      <c r="L178" s="38">
        <v>9.5600000000000004E-4</v>
      </c>
      <c r="M178" s="27" t="s">
        <v>65</v>
      </c>
      <c r="O178" s="27" t="s">
        <v>278</v>
      </c>
      <c r="P178" s="27">
        <v>146</v>
      </c>
      <c r="Q178" s="27" t="s">
        <v>128</v>
      </c>
      <c r="R178" s="27" t="s">
        <v>379</v>
      </c>
      <c r="S178" s="27" t="s">
        <v>309</v>
      </c>
      <c r="T178" s="27" t="s">
        <v>63</v>
      </c>
      <c r="U178" s="27">
        <v>10</v>
      </c>
      <c r="V178" s="27">
        <v>22</v>
      </c>
      <c r="W178" s="37">
        <v>-8.5899999999999995E-4</v>
      </c>
      <c r="X178" s="27">
        <v>1</v>
      </c>
      <c r="Y178" s="38">
        <v>-8.6200000000000003E-4</v>
      </c>
      <c r="Z178" s="27" t="s">
        <v>65</v>
      </c>
    </row>
    <row r="179" spans="2:26" x14ac:dyDescent="0.3">
      <c r="B179" s="27" t="s">
        <v>278</v>
      </c>
      <c r="C179" s="27">
        <v>146</v>
      </c>
      <c r="D179" s="27" t="s">
        <v>128</v>
      </c>
      <c r="E179" s="27" t="s">
        <v>107</v>
      </c>
      <c r="F179" s="27" t="s">
        <v>310</v>
      </c>
      <c r="G179" s="27" t="s">
        <v>64</v>
      </c>
      <c r="H179" s="27">
        <v>60</v>
      </c>
      <c r="I179" s="27">
        <v>15</v>
      </c>
      <c r="J179" s="37">
        <v>-4.7199999999999998E-4</v>
      </c>
      <c r="K179" s="27">
        <v>6</v>
      </c>
      <c r="L179" s="38">
        <v>-4.73E-4</v>
      </c>
      <c r="M179" s="27" t="s">
        <v>65</v>
      </c>
      <c r="O179" s="27" t="s">
        <v>278</v>
      </c>
      <c r="P179" s="27">
        <v>146</v>
      </c>
      <c r="Q179" s="27" t="s">
        <v>128</v>
      </c>
      <c r="R179" s="27" t="s">
        <v>379</v>
      </c>
      <c r="S179" s="27" t="s">
        <v>310</v>
      </c>
      <c r="T179" s="27" t="s">
        <v>64</v>
      </c>
      <c r="U179" s="27">
        <v>10</v>
      </c>
      <c r="V179" s="27">
        <v>15</v>
      </c>
      <c r="W179" s="37">
        <v>-5.04E-4</v>
      </c>
      <c r="X179" s="27">
        <v>6</v>
      </c>
      <c r="Y179" s="38">
        <v>-5.0500000000000002E-4</v>
      </c>
      <c r="Z179" s="27" t="s">
        <v>65</v>
      </c>
    </row>
    <row r="180" spans="2:26" x14ac:dyDescent="0.3">
      <c r="B180" s="27" t="s">
        <v>278</v>
      </c>
      <c r="C180" s="27">
        <v>132</v>
      </c>
      <c r="D180" s="27" t="s">
        <v>129</v>
      </c>
      <c r="E180" s="27" t="s">
        <v>107</v>
      </c>
      <c r="F180" s="27" t="s">
        <v>311</v>
      </c>
      <c r="G180" s="27" t="s">
        <v>63</v>
      </c>
      <c r="H180" s="27">
        <v>60</v>
      </c>
      <c r="I180" s="27">
        <v>22</v>
      </c>
      <c r="J180" s="37">
        <v>-1.1709999999999999E-3</v>
      </c>
      <c r="K180" s="27">
        <v>12</v>
      </c>
      <c r="L180" s="38">
        <v>1.743E-3</v>
      </c>
      <c r="M180" s="27" t="s">
        <v>65</v>
      </c>
      <c r="O180" s="27" t="s">
        <v>278</v>
      </c>
      <c r="P180" s="27">
        <v>132</v>
      </c>
      <c r="Q180" s="27" t="s">
        <v>129</v>
      </c>
      <c r="R180" s="27" t="s">
        <v>379</v>
      </c>
      <c r="S180" s="27" t="s">
        <v>311</v>
      </c>
      <c r="T180" s="27" t="s">
        <v>63</v>
      </c>
      <c r="U180" s="27">
        <v>10</v>
      </c>
      <c r="V180" s="27">
        <v>22</v>
      </c>
      <c r="W180" s="37">
        <v>-1.165E-3</v>
      </c>
      <c r="X180" s="27">
        <v>12</v>
      </c>
      <c r="Y180" s="38">
        <v>1.722E-3</v>
      </c>
      <c r="Z180" s="27" t="s">
        <v>65</v>
      </c>
    </row>
    <row r="181" spans="2:26" x14ac:dyDescent="0.3">
      <c r="B181" s="27" t="s">
        <v>278</v>
      </c>
      <c r="C181" s="27">
        <v>132</v>
      </c>
      <c r="D181" s="27" t="s">
        <v>129</v>
      </c>
      <c r="E181" s="27" t="s">
        <v>107</v>
      </c>
      <c r="F181" s="27" t="s">
        <v>312</v>
      </c>
      <c r="G181" s="27" t="s">
        <v>64</v>
      </c>
      <c r="H181" s="27">
        <v>60</v>
      </c>
      <c r="I181" s="27">
        <v>15</v>
      </c>
      <c r="J181" s="37">
        <v>-8.7900000000000001E-4</v>
      </c>
      <c r="K181" s="27">
        <v>1</v>
      </c>
      <c r="L181" s="38">
        <v>8.0900000000000004E-4</v>
      </c>
      <c r="M181" s="27" t="s">
        <v>65</v>
      </c>
      <c r="O181" s="27" t="s">
        <v>278</v>
      </c>
      <c r="P181" s="27">
        <v>132</v>
      </c>
      <c r="Q181" s="27" t="s">
        <v>129</v>
      </c>
      <c r="R181" s="27" t="s">
        <v>379</v>
      </c>
      <c r="S181" s="27" t="s">
        <v>312</v>
      </c>
      <c r="T181" s="27" t="s">
        <v>64</v>
      </c>
      <c r="U181" s="27">
        <v>10</v>
      </c>
      <c r="V181" s="27">
        <v>15</v>
      </c>
      <c r="W181" s="37">
        <v>-9.0399999999999996E-4</v>
      </c>
      <c r="X181" s="27">
        <v>1</v>
      </c>
      <c r="Y181" s="38">
        <v>8.4699999999999999E-4</v>
      </c>
      <c r="Z181" s="27" t="s">
        <v>65</v>
      </c>
    </row>
    <row r="182" spans="2:26" x14ac:dyDescent="0.3">
      <c r="B182" s="27" t="s">
        <v>278</v>
      </c>
      <c r="C182" s="27">
        <v>141</v>
      </c>
      <c r="D182" s="27" t="s">
        <v>128</v>
      </c>
      <c r="E182" s="27" t="s">
        <v>107</v>
      </c>
      <c r="F182" s="27" t="s">
        <v>313</v>
      </c>
      <c r="G182" s="27" t="s">
        <v>63</v>
      </c>
      <c r="H182" s="27">
        <v>60</v>
      </c>
      <c r="I182" s="27">
        <v>17</v>
      </c>
      <c r="J182" s="37">
        <v>-8.8500000000000004E-4</v>
      </c>
      <c r="K182" s="27">
        <v>4</v>
      </c>
      <c r="L182" s="38">
        <v>1.0089999999999999E-3</v>
      </c>
      <c r="M182" s="27" t="s">
        <v>65</v>
      </c>
      <c r="O182" s="27" t="s">
        <v>278</v>
      </c>
      <c r="P182" s="27">
        <v>141</v>
      </c>
      <c r="Q182" s="27" t="s">
        <v>128</v>
      </c>
      <c r="R182" s="27" t="s">
        <v>379</v>
      </c>
      <c r="S182" s="27" t="s">
        <v>313</v>
      </c>
      <c r="T182" s="27" t="s">
        <v>63</v>
      </c>
      <c r="U182" s="27">
        <v>10</v>
      </c>
      <c r="V182" s="27">
        <v>17</v>
      </c>
      <c r="W182" s="37">
        <v>-8.12E-4</v>
      </c>
      <c r="X182" s="27">
        <v>4</v>
      </c>
      <c r="Y182" s="38">
        <v>8.52E-4</v>
      </c>
      <c r="Z182" s="27" t="s">
        <v>65</v>
      </c>
    </row>
    <row r="183" spans="2:26" x14ac:dyDescent="0.3">
      <c r="B183" s="27" t="s">
        <v>278</v>
      </c>
      <c r="C183" s="27">
        <v>141</v>
      </c>
      <c r="D183" s="27" t="s">
        <v>128</v>
      </c>
      <c r="E183" s="27" t="s">
        <v>107</v>
      </c>
      <c r="F183" s="27" t="s">
        <v>314</v>
      </c>
      <c r="G183" s="27" t="s">
        <v>64</v>
      </c>
      <c r="H183" s="27">
        <v>60</v>
      </c>
      <c r="I183" s="27">
        <v>20</v>
      </c>
      <c r="J183" s="37">
        <v>-4.1300000000000001E-4</v>
      </c>
      <c r="K183" s="27">
        <v>4</v>
      </c>
      <c r="L183" s="38">
        <v>-4.0200000000000001E-4</v>
      </c>
      <c r="M183" s="27" t="s">
        <v>65</v>
      </c>
      <c r="O183" s="27" t="s">
        <v>278</v>
      </c>
      <c r="P183" s="27">
        <v>141</v>
      </c>
      <c r="Q183" s="27" t="s">
        <v>128</v>
      </c>
      <c r="R183" s="27" t="s">
        <v>379</v>
      </c>
      <c r="S183" s="27" t="s">
        <v>314</v>
      </c>
      <c r="T183" s="27" t="s">
        <v>64</v>
      </c>
      <c r="U183" s="27">
        <v>10</v>
      </c>
      <c r="V183" s="27">
        <v>20</v>
      </c>
      <c r="W183" s="37">
        <v>-4.4799999999999999E-4</v>
      </c>
      <c r="X183" s="27">
        <v>4</v>
      </c>
      <c r="Y183" s="38">
        <v>-4.3600000000000003E-4</v>
      </c>
      <c r="Z183" s="27" t="s">
        <v>65</v>
      </c>
    </row>
    <row r="184" spans="2:26" x14ac:dyDescent="0.3">
      <c r="B184" s="27" t="s">
        <v>278</v>
      </c>
      <c r="C184" s="27">
        <v>125</v>
      </c>
      <c r="D184" s="27" t="s">
        <v>127</v>
      </c>
      <c r="E184" s="27" t="s">
        <v>107</v>
      </c>
      <c r="F184" s="27" t="s">
        <v>315</v>
      </c>
      <c r="G184" s="27" t="s">
        <v>63</v>
      </c>
      <c r="H184" s="27">
        <v>60</v>
      </c>
      <c r="I184" s="27">
        <v>16</v>
      </c>
      <c r="J184" s="37">
        <v>-1.792E-3</v>
      </c>
      <c r="K184" s="27">
        <v>6</v>
      </c>
      <c r="L184" s="38">
        <v>2.1489999999999999E-3</v>
      </c>
      <c r="M184" s="27" t="s">
        <v>65</v>
      </c>
      <c r="O184" s="27" t="s">
        <v>278</v>
      </c>
      <c r="P184" s="27">
        <v>125</v>
      </c>
      <c r="Q184" s="27" t="s">
        <v>127</v>
      </c>
      <c r="R184" s="27" t="s">
        <v>379</v>
      </c>
      <c r="S184" s="27" t="s">
        <v>315</v>
      </c>
      <c r="T184" s="27" t="s">
        <v>63</v>
      </c>
      <c r="U184" s="27">
        <v>10</v>
      </c>
      <c r="V184" s="27">
        <v>16</v>
      </c>
      <c r="W184" s="37">
        <v>-1.8010000000000001E-3</v>
      </c>
      <c r="X184" s="27">
        <v>6</v>
      </c>
      <c r="Y184" s="38">
        <v>2.1789999999999999E-3</v>
      </c>
      <c r="Z184" s="27" t="s">
        <v>65</v>
      </c>
    </row>
    <row r="185" spans="2:26" x14ac:dyDescent="0.3">
      <c r="B185" s="27" t="s">
        <v>278</v>
      </c>
      <c r="C185" s="27">
        <v>125</v>
      </c>
      <c r="D185" s="27" t="s">
        <v>127</v>
      </c>
      <c r="E185" s="27" t="s">
        <v>107</v>
      </c>
      <c r="F185" s="27" t="s">
        <v>316</v>
      </c>
      <c r="G185" s="27" t="s">
        <v>64</v>
      </c>
      <c r="H185" s="27">
        <v>60</v>
      </c>
      <c r="I185" s="27">
        <v>9</v>
      </c>
      <c r="J185" s="37">
        <v>-1.0629999999999999E-3</v>
      </c>
      <c r="K185" s="27">
        <v>6</v>
      </c>
      <c r="L185" s="38">
        <v>-8.83E-4</v>
      </c>
      <c r="M185" s="27" t="s">
        <v>65</v>
      </c>
      <c r="O185" s="27" t="s">
        <v>278</v>
      </c>
      <c r="P185" s="27">
        <v>125</v>
      </c>
      <c r="Q185" s="27" t="s">
        <v>127</v>
      </c>
      <c r="R185" s="27" t="s">
        <v>379</v>
      </c>
      <c r="S185" s="27" t="s">
        <v>316</v>
      </c>
      <c r="T185" s="27" t="s">
        <v>64</v>
      </c>
      <c r="U185" s="27">
        <v>10</v>
      </c>
      <c r="V185" s="27">
        <v>9</v>
      </c>
      <c r="W185" s="37">
        <v>-1.0950000000000001E-3</v>
      </c>
      <c r="X185" s="27">
        <v>1</v>
      </c>
      <c r="Y185" s="38">
        <v>9.1500000000000001E-4</v>
      </c>
      <c r="Z185" s="27" t="s">
        <v>65</v>
      </c>
    </row>
    <row r="186" spans="2:26" x14ac:dyDescent="0.3">
      <c r="B186" s="27" t="s">
        <v>278</v>
      </c>
      <c r="C186" s="27">
        <v>137</v>
      </c>
      <c r="D186" s="27" t="s">
        <v>128</v>
      </c>
      <c r="E186" s="27" t="s">
        <v>107</v>
      </c>
      <c r="F186" s="27" t="s">
        <v>317</v>
      </c>
      <c r="G186" s="27" t="s">
        <v>63</v>
      </c>
      <c r="H186" s="27">
        <v>60</v>
      </c>
      <c r="I186" s="27">
        <v>17</v>
      </c>
      <c r="J186" s="37">
        <v>-7.3899999999999997E-4</v>
      </c>
      <c r="K186" s="27">
        <v>3</v>
      </c>
      <c r="L186" s="38">
        <v>-7.3899999999999997E-4</v>
      </c>
      <c r="M186" s="27" t="s">
        <v>65</v>
      </c>
      <c r="O186" s="27" t="s">
        <v>278</v>
      </c>
      <c r="P186" s="27">
        <v>137</v>
      </c>
      <c r="Q186" s="27" t="s">
        <v>128</v>
      </c>
      <c r="R186" s="27" t="s">
        <v>379</v>
      </c>
      <c r="S186" s="27" t="s">
        <v>317</v>
      </c>
      <c r="T186" s="27" t="s">
        <v>63</v>
      </c>
      <c r="U186" s="27">
        <v>10</v>
      </c>
      <c r="V186" s="27">
        <v>17</v>
      </c>
      <c r="W186" s="37">
        <v>-6.8999999999999997E-4</v>
      </c>
      <c r="X186" s="27">
        <v>3</v>
      </c>
      <c r="Y186" s="38">
        <v>-6.8999999999999997E-4</v>
      </c>
      <c r="Z186" s="27" t="s">
        <v>65</v>
      </c>
    </row>
    <row r="187" spans="2:26" x14ac:dyDescent="0.3">
      <c r="B187" s="27" t="s">
        <v>278</v>
      </c>
      <c r="C187" s="27">
        <v>137</v>
      </c>
      <c r="D187" s="27" t="s">
        <v>128</v>
      </c>
      <c r="E187" s="27" t="s">
        <v>107</v>
      </c>
      <c r="F187" s="27" t="s">
        <v>318</v>
      </c>
      <c r="G187" s="27" t="s">
        <v>64</v>
      </c>
      <c r="H187" s="27">
        <v>60</v>
      </c>
      <c r="I187" s="27">
        <v>20</v>
      </c>
      <c r="J187" s="37">
        <v>-3.8999999999999999E-4</v>
      </c>
      <c r="K187" s="27">
        <v>4</v>
      </c>
      <c r="L187" s="38">
        <v>-3.8999999999999999E-4</v>
      </c>
      <c r="M187" s="27" t="s">
        <v>65</v>
      </c>
      <c r="O187" s="27" t="s">
        <v>278</v>
      </c>
      <c r="P187" s="27">
        <v>137</v>
      </c>
      <c r="Q187" s="27" t="s">
        <v>128</v>
      </c>
      <c r="R187" s="27" t="s">
        <v>379</v>
      </c>
      <c r="S187" s="27" t="s">
        <v>318</v>
      </c>
      <c r="T187" s="27" t="s">
        <v>64</v>
      </c>
      <c r="U187" s="27">
        <v>10</v>
      </c>
      <c r="V187" s="27">
        <v>20</v>
      </c>
      <c r="W187" s="37">
        <v>-4.1800000000000002E-4</v>
      </c>
      <c r="X187" s="27">
        <v>4</v>
      </c>
      <c r="Y187" s="38">
        <v>-4.1800000000000002E-4</v>
      </c>
      <c r="Z187" s="27" t="s">
        <v>65</v>
      </c>
    </row>
    <row r="188" spans="2:26" x14ac:dyDescent="0.3">
      <c r="B188" s="27" t="s">
        <v>278</v>
      </c>
      <c r="C188" s="27">
        <v>133</v>
      </c>
      <c r="D188" s="27" t="s">
        <v>129</v>
      </c>
      <c r="E188" s="27" t="s">
        <v>107</v>
      </c>
      <c r="F188" s="27" t="s">
        <v>319</v>
      </c>
      <c r="G188" s="27" t="s">
        <v>63</v>
      </c>
      <c r="H188" s="27">
        <v>60</v>
      </c>
      <c r="I188" s="27">
        <v>22</v>
      </c>
      <c r="J188" s="37">
        <v>-8.5700000000000001E-4</v>
      </c>
      <c r="K188" s="27">
        <v>12</v>
      </c>
      <c r="L188" s="38">
        <v>8.4900000000000004E-4</v>
      </c>
      <c r="M188" s="27" t="s">
        <v>65</v>
      </c>
      <c r="O188" s="27" t="s">
        <v>278</v>
      </c>
      <c r="P188" s="27">
        <v>133</v>
      </c>
      <c r="Q188" s="27" t="s">
        <v>129</v>
      </c>
      <c r="R188" s="27" t="s">
        <v>379</v>
      </c>
      <c r="S188" s="27" t="s">
        <v>319</v>
      </c>
      <c r="T188" s="27" t="s">
        <v>63</v>
      </c>
      <c r="U188" s="27">
        <v>10</v>
      </c>
      <c r="V188" s="27">
        <v>22</v>
      </c>
      <c r="W188" s="37">
        <v>-8.3799999999999999E-4</v>
      </c>
      <c r="X188" s="27">
        <v>12</v>
      </c>
      <c r="Y188" s="38">
        <v>8.1700000000000002E-4</v>
      </c>
      <c r="Z188" s="27" t="s">
        <v>65</v>
      </c>
    </row>
    <row r="189" spans="2:26" x14ac:dyDescent="0.3">
      <c r="B189" s="27" t="s">
        <v>278</v>
      </c>
      <c r="C189" s="27">
        <v>133</v>
      </c>
      <c r="D189" s="27" t="s">
        <v>129</v>
      </c>
      <c r="E189" s="27" t="s">
        <v>107</v>
      </c>
      <c r="F189" s="27" t="s">
        <v>320</v>
      </c>
      <c r="G189" s="27" t="s">
        <v>64</v>
      </c>
      <c r="H189" s="27">
        <v>60</v>
      </c>
      <c r="I189" s="27">
        <v>15</v>
      </c>
      <c r="J189" s="37">
        <v>-5.6400000000000005E-4</v>
      </c>
      <c r="K189" s="27">
        <v>12</v>
      </c>
      <c r="L189" s="38">
        <v>-4.7699999999999999E-4</v>
      </c>
      <c r="M189" s="27" t="s">
        <v>65</v>
      </c>
      <c r="O189" s="27" t="s">
        <v>278</v>
      </c>
      <c r="P189" s="27">
        <v>133</v>
      </c>
      <c r="Q189" s="27" t="s">
        <v>129</v>
      </c>
      <c r="R189" s="27" t="s">
        <v>379</v>
      </c>
      <c r="S189" s="27" t="s">
        <v>320</v>
      </c>
      <c r="T189" s="27" t="s">
        <v>64</v>
      </c>
      <c r="U189" s="27">
        <v>10</v>
      </c>
      <c r="V189" s="27">
        <v>15</v>
      </c>
      <c r="W189" s="37">
        <v>-5.8399999999999999E-4</v>
      </c>
      <c r="X189" s="27">
        <v>12</v>
      </c>
      <c r="Y189" s="38">
        <v>-4.8999999999999998E-4</v>
      </c>
      <c r="Z189" s="27" t="s">
        <v>65</v>
      </c>
    </row>
    <row r="190" spans="2:26" x14ac:dyDescent="0.3">
      <c r="B190" s="27" t="s">
        <v>278</v>
      </c>
      <c r="C190" s="27">
        <v>134</v>
      </c>
      <c r="D190" s="27" t="s">
        <v>129</v>
      </c>
      <c r="E190" s="27" t="s">
        <v>107</v>
      </c>
      <c r="F190" s="27" t="s">
        <v>321</v>
      </c>
      <c r="G190" s="27" t="s">
        <v>63</v>
      </c>
      <c r="H190" s="27">
        <v>60</v>
      </c>
      <c r="I190" s="27">
        <v>17</v>
      </c>
      <c r="J190" s="37">
        <v>-8.5899999999999995E-4</v>
      </c>
      <c r="K190" s="27">
        <v>7</v>
      </c>
      <c r="L190" s="38">
        <v>8.4999999999999995E-4</v>
      </c>
      <c r="M190" s="27" t="s">
        <v>65</v>
      </c>
      <c r="O190" s="27" t="s">
        <v>278</v>
      </c>
      <c r="P190" s="27">
        <v>134</v>
      </c>
      <c r="Q190" s="27" t="s">
        <v>129</v>
      </c>
      <c r="R190" s="27" t="s">
        <v>379</v>
      </c>
      <c r="S190" s="27" t="s">
        <v>321</v>
      </c>
      <c r="T190" s="27" t="s">
        <v>63</v>
      </c>
      <c r="U190" s="27">
        <v>10</v>
      </c>
      <c r="V190" s="27">
        <v>17</v>
      </c>
      <c r="W190" s="37">
        <v>-8.3799999999999999E-4</v>
      </c>
      <c r="X190" s="27">
        <v>7</v>
      </c>
      <c r="Y190" s="38">
        <v>8.1700000000000002E-4</v>
      </c>
      <c r="Z190" s="27" t="s">
        <v>65</v>
      </c>
    </row>
    <row r="191" spans="2:26" x14ac:dyDescent="0.3">
      <c r="B191" s="27" t="s">
        <v>278</v>
      </c>
      <c r="C191" s="27">
        <v>134</v>
      </c>
      <c r="D191" s="27" t="s">
        <v>129</v>
      </c>
      <c r="E191" s="27" t="s">
        <v>107</v>
      </c>
      <c r="F191" s="27" t="s">
        <v>322</v>
      </c>
      <c r="G191" s="27" t="s">
        <v>64</v>
      </c>
      <c r="H191" s="27">
        <v>60</v>
      </c>
      <c r="I191" s="27">
        <v>20</v>
      </c>
      <c r="J191" s="37">
        <v>-5.6599999999999999E-4</v>
      </c>
      <c r="K191" s="27">
        <v>7</v>
      </c>
      <c r="L191" s="38">
        <v>-4.7899999999999999E-4</v>
      </c>
      <c r="M191" s="27" t="s">
        <v>65</v>
      </c>
      <c r="O191" s="27" t="s">
        <v>278</v>
      </c>
      <c r="P191" s="27">
        <v>134</v>
      </c>
      <c r="Q191" s="27" t="s">
        <v>129</v>
      </c>
      <c r="R191" s="27" t="s">
        <v>379</v>
      </c>
      <c r="S191" s="27" t="s">
        <v>322</v>
      </c>
      <c r="T191" s="27" t="s">
        <v>64</v>
      </c>
      <c r="U191" s="27">
        <v>10</v>
      </c>
      <c r="V191" s="27">
        <v>20</v>
      </c>
      <c r="W191" s="37">
        <v>-5.8500000000000002E-4</v>
      </c>
      <c r="X191" s="27">
        <v>7</v>
      </c>
      <c r="Y191" s="38">
        <v>-4.9200000000000003E-4</v>
      </c>
      <c r="Z191" s="27" t="s">
        <v>65</v>
      </c>
    </row>
    <row r="192" spans="2:26" x14ac:dyDescent="0.3">
      <c r="B192" s="27" t="s">
        <v>278</v>
      </c>
      <c r="C192" s="27">
        <v>138</v>
      </c>
      <c r="D192" s="27" t="s">
        <v>128</v>
      </c>
      <c r="E192" s="27" t="s">
        <v>107</v>
      </c>
      <c r="F192" s="27" t="s">
        <v>323</v>
      </c>
      <c r="G192" s="27" t="s">
        <v>63</v>
      </c>
      <c r="H192" s="27">
        <v>60</v>
      </c>
      <c r="I192" s="27">
        <v>22</v>
      </c>
      <c r="J192" s="37">
        <v>-7.3200000000000001E-4</v>
      </c>
      <c r="K192" s="27">
        <v>1</v>
      </c>
      <c r="L192" s="38">
        <v>-7.3300000000000004E-4</v>
      </c>
      <c r="M192" s="27" t="s">
        <v>65</v>
      </c>
      <c r="O192" s="27" t="s">
        <v>278</v>
      </c>
      <c r="P192" s="27">
        <v>138</v>
      </c>
      <c r="Q192" s="27" t="s">
        <v>128</v>
      </c>
      <c r="R192" s="27" t="s">
        <v>379</v>
      </c>
      <c r="S192" s="27" t="s">
        <v>323</v>
      </c>
      <c r="T192" s="27" t="s">
        <v>63</v>
      </c>
      <c r="U192" s="27">
        <v>10</v>
      </c>
      <c r="V192" s="27">
        <v>22</v>
      </c>
      <c r="W192" s="37">
        <v>-6.8599999999999998E-4</v>
      </c>
      <c r="X192" s="27">
        <v>1</v>
      </c>
      <c r="Y192" s="38">
        <v>-6.8599999999999998E-4</v>
      </c>
      <c r="Z192" s="27" t="s">
        <v>65</v>
      </c>
    </row>
    <row r="193" spans="2:26" x14ac:dyDescent="0.3">
      <c r="B193" s="27" t="s">
        <v>278</v>
      </c>
      <c r="C193" s="27">
        <v>138</v>
      </c>
      <c r="D193" s="27" t="s">
        <v>128</v>
      </c>
      <c r="E193" s="27" t="s">
        <v>107</v>
      </c>
      <c r="F193" s="27" t="s">
        <v>324</v>
      </c>
      <c r="G193" s="27" t="s">
        <v>64</v>
      </c>
      <c r="H193" s="27">
        <v>60</v>
      </c>
      <c r="I193" s="27">
        <v>15</v>
      </c>
      <c r="J193" s="37">
        <v>-3.88E-4</v>
      </c>
      <c r="K193" s="27">
        <v>6</v>
      </c>
      <c r="L193" s="38">
        <v>-3.88E-4</v>
      </c>
      <c r="M193" s="27" t="s">
        <v>65</v>
      </c>
      <c r="O193" s="27" t="s">
        <v>278</v>
      </c>
      <c r="P193" s="27">
        <v>138</v>
      </c>
      <c r="Q193" s="27" t="s">
        <v>128</v>
      </c>
      <c r="R193" s="27" t="s">
        <v>379</v>
      </c>
      <c r="S193" s="27" t="s">
        <v>324</v>
      </c>
      <c r="T193" s="27" t="s">
        <v>64</v>
      </c>
      <c r="U193" s="27">
        <v>10</v>
      </c>
      <c r="V193" s="27">
        <v>15</v>
      </c>
      <c r="W193" s="37">
        <v>-4.1599999999999997E-4</v>
      </c>
      <c r="X193" s="27">
        <v>6</v>
      </c>
      <c r="Y193" s="38">
        <v>-4.1599999999999997E-4</v>
      </c>
      <c r="Z193" s="27" t="s">
        <v>65</v>
      </c>
    </row>
    <row r="194" spans="2:26" x14ac:dyDescent="0.3">
      <c r="B194" s="27" t="s">
        <v>278</v>
      </c>
      <c r="C194" s="27">
        <v>126</v>
      </c>
      <c r="D194" s="27" t="s">
        <v>127</v>
      </c>
      <c r="E194" s="27" t="s">
        <v>107</v>
      </c>
      <c r="F194" s="27" t="s">
        <v>325</v>
      </c>
      <c r="G194" s="27" t="s">
        <v>63</v>
      </c>
      <c r="H194" s="27">
        <v>60</v>
      </c>
      <c r="I194" s="27">
        <v>11</v>
      </c>
      <c r="J194" s="37">
        <v>-1.7949999999999999E-3</v>
      </c>
      <c r="K194" s="27">
        <v>4</v>
      </c>
      <c r="L194" s="38">
        <v>2.1489999999999999E-3</v>
      </c>
      <c r="M194" s="27" t="s">
        <v>65</v>
      </c>
      <c r="O194" s="27" t="s">
        <v>278</v>
      </c>
      <c r="P194" s="27">
        <v>126</v>
      </c>
      <c r="Q194" s="27" t="s">
        <v>127</v>
      </c>
      <c r="R194" s="27" t="s">
        <v>379</v>
      </c>
      <c r="S194" s="27" t="s">
        <v>325</v>
      </c>
      <c r="T194" s="27" t="s">
        <v>63</v>
      </c>
      <c r="U194" s="27">
        <v>10</v>
      </c>
      <c r="V194" s="27">
        <v>11</v>
      </c>
      <c r="W194" s="37">
        <v>-1.802E-3</v>
      </c>
      <c r="X194" s="27">
        <v>4</v>
      </c>
      <c r="Y194" s="38">
        <v>2.1779999999999998E-3</v>
      </c>
      <c r="Z194" s="27" t="s">
        <v>65</v>
      </c>
    </row>
    <row r="195" spans="2:26" x14ac:dyDescent="0.3">
      <c r="B195" s="27" t="s">
        <v>278</v>
      </c>
      <c r="C195" s="27">
        <v>126</v>
      </c>
      <c r="D195" s="27" t="s">
        <v>127</v>
      </c>
      <c r="E195" s="27" t="s">
        <v>107</v>
      </c>
      <c r="F195" s="27" t="s">
        <v>326</v>
      </c>
      <c r="G195" s="27" t="s">
        <v>64</v>
      </c>
      <c r="H195" s="27">
        <v>60</v>
      </c>
      <c r="I195" s="27">
        <v>14</v>
      </c>
      <c r="J195" s="37">
        <v>-1.0629999999999999E-3</v>
      </c>
      <c r="K195" s="27">
        <v>4</v>
      </c>
      <c r="L195" s="38">
        <v>-8.83E-4</v>
      </c>
      <c r="M195" s="27" t="s">
        <v>65</v>
      </c>
      <c r="O195" s="27" t="s">
        <v>278</v>
      </c>
      <c r="P195" s="27">
        <v>126</v>
      </c>
      <c r="Q195" s="27" t="s">
        <v>127</v>
      </c>
      <c r="R195" s="27" t="s">
        <v>379</v>
      </c>
      <c r="S195" s="27" t="s">
        <v>326</v>
      </c>
      <c r="T195" s="27" t="s">
        <v>64</v>
      </c>
      <c r="U195" s="27">
        <v>10</v>
      </c>
      <c r="V195" s="27">
        <v>14</v>
      </c>
      <c r="W195" s="37">
        <v>-1.0939999999999999E-3</v>
      </c>
      <c r="X195" s="27">
        <v>3</v>
      </c>
      <c r="Y195" s="38">
        <v>9.1100000000000003E-4</v>
      </c>
      <c r="Z195" s="27" t="s">
        <v>65</v>
      </c>
    </row>
    <row r="196" spans="2:26" x14ac:dyDescent="0.3">
      <c r="B196" s="27" t="s">
        <v>327</v>
      </c>
      <c r="C196" s="27">
        <v>3</v>
      </c>
      <c r="D196" s="27" t="s">
        <v>127</v>
      </c>
      <c r="E196" s="27" t="s">
        <v>107</v>
      </c>
      <c r="F196" s="27" t="s">
        <v>328</v>
      </c>
      <c r="G196" s="27" t="s">
        <v>63</v>
      </c>
      <c r="H196" s="27">
        <v>60</v>
      </c>
      <c r="I196" s="27">
        <v>16</v>
      </c>
      <c r="J196" s="37">
        <v>-3.5729999999999998E-3</v>
      </c>
      <c r="K196" s="27">
        <v>6</v>
      </c>
      <c r="L196" s="38">
        <v>1.4420000000000001E-2</v>
      </c>
      <c r="M196" s="27" t="s">
        <v>376</v>
      </c>
      <c r="O196" s="27" t="s">
        <v>327</v>
      </c>
      <c r="P196" s="27">
        <v>3</v>
      </c>
      <c r="Q196" s="27" t="s">
        <v>127</v>
      </c>
      <c r="R196" s="27" t="s">
        <v>379</v>
      </c>
      <c r="S196" s="27" t="s">
        <v>328</v>
      </c>
      <c r="T196" s="27" t="s">
        <v>63</v>
      </c>
      <c r="U196" s="27">
        <v>10</v>
      </c>
      <c r="V196" s="27">
        <v>16</v>
      </c>
      <c r="W196" s="37">
        <v>-3.728E-3</v>
      </c>
      <c r="X196" s="27">
        <v>6</v>
      </c>
      <c r="Y196" s="38">
        <v>1.5147000000000001E-2</v>
      </c>
      <c r="Z196" s="27" t="s">
        <v>376</v>
      </c>
    </row>
    <row r="197" spans="2:26" x14ac:dyDescent="0.3">
      <c r="B197" s="27" t="s">
        <v>327</v>
      </c>
      <c r="C197" s="27">
        <v>3</v>
      </c>
      <c r="D197" s="27" t="s">
        <v>127</v>
      </c>
      <c r="E197" s="27" t="s">
        <v>107</v>
      </c>
      <c r="F197" s="27" t="s">
        <v>329</v>
      </c>
      <c r="G197" s="27" t="s">
        <v>64</v>
      </c>
      <c r="H197" s="27">
        <v>60</v>
      </c>
      <c r="I197" s="27">
        <v>9</v>
      </c>
      <c r="J197" s="37">
        <v>-2.7900000000000001E-4</v>
      </c>
      <c r="K197" s="27">
        <v>6</v>
      </c>
      <c r="L197" s="38">
        <v>-2.4399999999999999E-4</v>
      </c>
      <c r="M197" s="27" t="s">
        <v>65</v>
      </c>
      <c r="O197" s="27" t="s">
        <v>327</v>
      </c>
      <c r="P197" s="27">
        <v>3</v>
      </c>
      <c r="Q197" s="27" t="s">
        <v>127</v>
      </c>
      <c r="R197" s="27" t="s">
        <v>379</v>
      </c>
      <c r="S197" s="27" t="s">
        <v>329</v>
      </c>
      <c r="T197" s="27" t="s">
        <v>64</v>
      </c>
      <c r="U197" s="27">
        <v>10</v>
      </c>
      <c r="V197" s="27">
        <v>9</v>
      </c>
      <c r="W197" s="37">
        <v>-3.01E-4</v>
      </c>
      <c r="X197" s="27">
        <v>6</v>
      </c>
      <c r="Y197" s="38">
        <v>-2.6200000000000003E-4</v>
      </c>
      <c r="Z197" s="27" t="s">
        <v>65</v>
      </c>
    </row>
    <row r="198" spans="2:26" x14ac:dyDescent="0.3">
      <c r="B198" s="27" t="s">
        <v>327</v>
      </c>
      <c r="C198" s="27">
        <v>15</v>
      </c>
      <c r="D198" s="27" t="s">
        <v>128</v>
      </c>
      <c r="E198" s="27" t="s">
        <v>107</v>
      </c>
      <c r="F198" s="27" t="s">
        <v>330</v>
      </c>
      <c r="G198" s="27" t="s">
        <v>63</v>
      </c>
      <c r="H198" s="27">
        <v>60</v>
      </c>
      <c r="I198" s="27">
        <v>22</v>
      </c>
      <c r="J198" s="37">
        <v>-3.0569999999999998E-3</v>
      </c>
      <c r="K198" s="27">
        <v>6</v>
      </c>
      <c r="L198" s="38">
        <v>1.9539999999999998E-2</v>
      </c>
      <c r="M198" s="27" t="s">
        <v>376</v>
      </c>
      <c r="O198" s="27" t="s">
        <v>327</v>
      </c>
      <c r="P198" s="27">
        <v>15</v>
      </c>
      <c r="Q198" s="27" t="s">
        <v>128</v>
      </c>
      <c r="R198" s="27" t="s">
        <v>379</v>
      </c>
      <c r="S198" s="27" t="s">
        <v>330</v>
      </c>
      <c r="T198" s="27" t="s">
        <v>63</v>
      </c>
      <c r="U198" s="27">
        <v>10</v>
      </c>
      <c r="V198" s="27">
        <v>22</v>
      </c>
      <c r="W198" s="37">
        <v>-3.173E-3</v>
      </c>
      <c r="X198" s="27">
        <v>6</v>
      </c>
      <c r="Y198" s="38">
        <v>2.0323000000000001E-2</v>
      </c>
      <c r="Z198" s="27" t="s">
        <v>376</v>
      </c>
    </row>
    <row r="199" spans="2:26" x14ac:dyDescent="0.3">
      <c r="B199" s="27" t="s">
        <v>327</v>
      </c>
      <c r="C199" s="27">
        <v>15</v>
      </c>
      <c r="D199" s="27" t="s">
        <v>128</v>
      </c>
      <c r="E199" s="27" t="s">
        <v>107</v>
      </c>
      <c r="F199" s="27" t="s">
        <v>331</v>
      </c>
      <c r="G199" s="27" t="s">
        <v>64</v>
      </c>
      <c r="H199" s="27">
        <v>60</v>
      </c>
      <c r="I199" s="27">
        <v>22</v>
      </c>
      <c r="J199" s="37">
        <v>-2.6699999999999998E-4</v>
      </c>
      <c r="K199" s="27">
        <v>1</v>
      </c>
      <c r="L199" s="38">
        <v>-2.6699999999999998E-4</v>
      </c>
      <c r="M199" s="27" t="s">
        <v>65</v>
      </c>
      <c r="O199" s="27" t="s">
        <v>327</v>
      </c>
      <c r="P199" s="27">
        <v>15</v>
      </c>
      <c r="Q199" s="27" t="s">
        <v>128</v>
      </c>
      <c r="R199" s="27" t="s">
        <v>379</v>
      </c>
      <c r="S199" s="27" t="s">
        <v>331</v>
      </c>
      <c r="T199" s="27" t="s">
        <v>64</v>
      </c>
      <c r="U199" s="27">
        <v>10</v>
      </c>
      <c r="V199" s="27">
        <v>22</v>
      </c>
      <c r="W199" s="37">
        <v>-2.3599999999999999E-4</v>
      </c>
      <c r="X199" s="27">
        <v>1</v>
      </c>
      <c r="Y199" s="38">
        <v>-2.3599999999999999E-4</v>
      </c>
      <c r="Z199" s="27" t="s">
        <v>65</v>
      </c>
    </row>
    <row r="200" spans="2:26" x14ac:dyDescent="0.3">
      <c r="B200" s="27" t="s">
        <v>327</v>
      </c>
      <c r="C200" s="27">
        <v>11</v>
      </c>
      <c r="D200" s="27" t="s">
        <v>129</v>
      </c>
      <c r="E200" s="27" t="s">
        <v>107</v>
      </c>
      <c r="F200" s="27" t="s">
        <v>332</v>
      </c>
      <c r="G200" s="27" t="s">
        <v>63</v>
      </c>
      <c r="H200" s="27">
        <v>60</v>
      </c>
      <c r="I200" s="27">
        <v>22</v>
      </c>
      <c r="J200" s="37">
        <v>-1.6949999999999999E-3</v>
      </c>
      <c r="K200" s="27">
        <v>12</v>
      </c>
      <c r="L200" s="38">
        <v>6.7580000000000001E-3</v>
      </c>
      <c r="M200" s="27" t="s">
        <v>65</v>
      </c>
      <c r="O200" s="27" t="s">
        <v>327</v>
      </c>
      <c r="P200" s="27">
        <v>11</v>
      </c>
      <c r="Q200" s="27" t="s">
        <v>129</v>
      </c>
      <c r="R200" s="27" t="s">
        <v>379</v>
      </c>
      <c r="S200" s="27" t="s">
        <v>332</v>
      </c>
      <c r="T200" s="27" t="s">
        <v>63</v>
      </c>
      <c r="U200" s="27">
        <v>10</v>
      </c>
      <c r="V200" s="27">
        <v>22</v>
      </c>
      <c r="W200" s="37">
        <v>-1.7570000000000001E-3</v>
      </c>
      <c r="X200" s="27">
        <v>12</v>
      </c>
      <c r="Y200" s="38">
        <v>7.0670000000000004E-3</v>
      </c>
      <c r="Z200" s="27" t="s">
        <v>65</v>
      </c>
    </row>
    <row r="201" spans="2:26" x14ac:dyDescent="0.3">
      <c r="B201" s="27" t="s">
        <v>327</v>
      </c>
      <c r="C201" s="27">
        <v>11</v>
      </c>
      <c r="D201" s="27" t="s">
        <v>129</v>
      </c>
      <c r="E201" s="27" t="s">
        <v>107</v>
      </c>
      <c r="F201" s="27" t="s">
        <v>333</v>
      </c>
      <c r="G201" s="27" t="s">
        <v>64</v>
      </c>
      <c r="H201" s="27">
        <v>60</v>
      </c>
      <c r="I201" s="27">
        <v>15</v>
      </c>
      <c r="J201" s="37">
        <v>-1.3300000000000001E-4</v>
      </c>
      <c r="K201" s="27">
        <v>12</v>
      </c>
      <c r="L201" s="38">
        <v>-1.21E-4</v>
      </c>
      <c r="M201" s="27" t="s">
        <v>65</v>
      </c>
      <c r="O201" s="27" t="s">
        <v>327</v>
      </c>
      <c r="P201" s="27">
        <v>11</v>
      </c>
      <c r="Q201" s="27" t="s">
        <v>129</v>
      </c>
      <c r="R201" s="27" t="s">
        <v>379</v>
      </c>
      <c r="S201" s="27" t="s">
        <v>333</v>
      </c>
      <c r="T201" s="27" t="s">
        <v>64</v>
      </c>
      <c r="U201" s="27">
        <v>10</v>
      </c>
      <c r="V201" s="27">
        <v>15</v>
      </c>
      <c r="W201" s="37">
        <v>-1.4999999999999999E-4</v>
      </c>
      <c r="X201" s="27">
        <v>12</v>
      </c>
      <c r="Y201" s="38">
        <v>-1.35E-4</v>
      </c>
      <c r="Z201" s="27" t="s">
        <v>65</v>
      </c>
    </row>
    <row r="202" spans="2:26" x14ac:dyDescent="0.3">
      <c r="B202" s="27" t="s">
        <v>327</v>
      </c>
      <c r="C202" s="27">
        <v>12</v>
      </c>
      <c r="D202" s="27" t="s">
        <v>129</v>
      </c>
      <c r="E202" s="27" t="s">
        <v>107</v>
      </c>
      <c r="F202" s="27" t="s">
        <v>334</v>
      </c>
      <c r="G202" s="27" t="s">
        <v>63</v>
      </c>
      <c r="H202" s="27">
        <v>60</v>
      </c>
      <c r="I202" s="27">
        <v>22</v>
      </c>
      <c r="J202" s="37">
        <v>-1.689E-3</v>
      </c>
      <c r="K202" s="27">
        <v>12</v>
      </c>
      <c r="L202" s="38">
        <v>6.7470000000000004E-3</v>
      </c>
      <c r="M202" s="27" t="s">
        <v>65</v>
      </c>
      <c r="O202" s="27" t="s">
        <v>327</v>
      </c>
      <c r="P202" s="27">
        <v>12</v>
      </c>
      <c r="Q202" s="27" t="s">
        <v>129</v>
      </c>
      <c r="R202" s="27" t="s">
        <v>379</v>
      </c>
      <c r="S202" s="27" t="s">
        <v>334</v>
      </c>
      <c r="T202" s="27" t="s">
        <v>63</v>
      </c>
      <c r="U202" s="27">
        <v>10</v>
      </c>
      <c r="V202" s="27">
        <v>22</v>
      </c>
      <c r="W202" s="37">
        <v>-1.751E-3</v>
      </c>
      <c r="X202" s="27">
        <v>12</v>
      </c>
      <c r="Y202" s="38">
        <v>7.0559999999999998E-3</v>
      </c>
      <c r="Z202" s="27" t="s">
        <v>65</v>
      </c>
    </row>
    <row r="203" spans="2:26" x14ac:dyDescent="0.3">
      <c r="B203" s="27" t="s">
        <v>327</v>
      </c>
      <c r="C203" s="27">
        <v>12</v>
      </c>
      <c r="D203" s="27" t="s">
        <v>129</v>
      </c>
      <c r="E203" s="27" t="s">
        <v>107</v>
      </c>
      <c r="F203" s="27" t="s">
        <v>335</v>
      </c>
      <c r="G203" s="27" t="s">
        <v>64</v>
      </c>
      <c r="H203" s="27">
        <v>60</v>
      </c>
      <c r="I203" s="27">
        <v>20</v>
      </c>
      <c r="J203" s="37">
        <v>-1.34E-4</v>
      </c>
      <c r="K203" s="27">
        <v>7</v>
      </c>
      <c r="L203" s="38">
        <v>-1.21E-4</v>
      </c>
      <c r="M203" s="27" t="s">
        <v>65</v>
      </c>
      <c r="O203" s="27" t="s">
        <v>327</v>
      </c>
      <c r="P203" s="27">
        <v>12</v>
      </c>
      <c r="Q203" s="27" t="s">
        <v>129</v>
      </c>
      <c r="R203" s="27" t="s">
        <v>379</v>
      </c>
      <c r="S203" s="27" t="s">
        <v>335</v>
      </c>
      <c r="T203" s="27" t="s">
        <v>64</v>
      </c>
      <c r="U203" s="27">
        <v>10</v>
      </c>
      <c r="V203" s="27">
        <v>20</v>
      </c>
      <c r="W203" s="37">
        <v>-1.4999999999999999E-4</v>
      </c>
      <c r="X203" s="27">
        <v>7</v>
      </c>
      <c r="Y203" s="38">
        <v>-1.35E-4</v>
      </c>
      <c r="Z203" s="27" t="s">
        <v>65</v>
      </c>
    </row>
    <row r="204" spans="2:26" x14ac:dyDescent="0.3">
      <c r="B204" s="27" t="s">
        <v>327</v>
      </c>
      <c r="C204" s="27">
        <v>16</v>
      </c>
      <c r="D204" s="27" t="s">
        <v>128</v>
      </c>
      <c r="E204" s="27" t="s">
        <v>107</v>
      </c>
      <c r="F204" s="27" t="s">
        <v>336</v>
      </c>
      <c r="G204" s="27" t="s">
        <v>63</v>
      </c>
      <c r="H204" s="27">
        <v>60</v>
      </c>
      <c r="I204" s="27">
        <v>22</v>
      </c>
      <c r="J204" s="37">
        <v>-3.055E-3</v>
      </c>
      <c r="K204" s="27">
        <v>6</v>
      </c>
      <c r="L204" s="38">
        <v>1.9493E-2</v>
      </c>
      <c r="M204" s="27" t="s">
        <v>376</v>
      </c>
      <c r="O204" s="27" t="s">
        <v>327</v>
      </c>
      <c r="P204" s="27">
        <v>16</v>
      </c>
      <c r="Q204" s="27" t="s">
        <v>128</v>
      </c>
      <c r="R204" s="27" t="s">
        <v>379</v>
      </c>
      <c r="S204" s="27" t="s">
        <v>336</v>
      </c>
      <c r="T204" s="27" t="s">
        <v>63</v>
      </c>
      <c r="U204" s="27">
        <v>10</v>
      </c>
      <c r="V204" s="27">
        <v>22</v>
      </c>
      <c r="W204" s="37">
        <v>-3.1740000000000002E-3</v>
      </c>
      <c r="X204" s="27">
        <v>6</v>
      </c>
      <c r="Y204" s="38">
        <v>2.0271000000000001E-2</v>
      </c>
      <c r="Z204" s="27" t="s">
        <v>376</v>
      </c>
    </row>
    <row r="205" spans="2:26" x14ac:dyDescent="0.3">
      <c r="B205" s="27" t="s">
        <v>327</v>
      </c>
      <c r="C205" s="27">
        <v>16</v>
      </c>
      <c r="D205" s="27" t="s">
        <v>128</v>
      </c>
      <c r="E205" s="27" t="s">
        <v>107</v>
      </c>
      <c r="F205" s="27" t="s">
        <v>337</v>
      </c>
      <c r="G205" s="27" t="s">
        <v>64</v>
      </c>
      <c r="H205" s="27">
        <v>60</v>
      </c>
      <c r="I205" s="27">
        <v>17</v>
      </c>
      <c r="J205" s="37">
        <v>-2.6800000000000001E-4</v>
      </c>
      <c r="K205" s="27">
        <v>3</v>
      </c>
      <c r="L205" s="38">
        <v>-2.6800000000000001E-4</v>
      </c>
      <c r="M205" s="27" t="s">
        <v>65</v>
      </c>
      <c r="O205" s="27" t="s">
        <v>327</v>
      </c>
      <c r="P205" s="27">
        <v>16</v>
      </c>
      <c r="Q205" s="27" t="s">
        <v>128</v>
      </c>
      <c r="R205" s="27" t="s">
        <v>379</v>
      </c>
      <c r="S205" s="27" t="s">
        <v>337</v>
      </c>
      <c r="T205" s="27" t="s">
        <v>64</v>
      </c>
      <c r="U205" s="27">
        <v>10</v>
      </c>
      <c r="V205" s="27">
        <v>17</v>
      </c>
      <c r="W205" s="37">
        <v>-2.3699999999999999E-4</v>
      </c>
      <c r="X205" s="27">
        <v>3</v>
      </c>
      <c r="Y205" s="38">
        <v>-2.3699999999999999E-4</v>
      </c>
      <c r="Z205" s="27" t="s">
        <v>65</v>
      </c>
    </row>
    <row r="206" spans="2:26" x14ac:dyDescent="0.3">
      <c r="B206" s="27" t="s">
        <v>327</v>
      </c>
      <c r="C206" s="27">
        <v>4</v>
      </c>
      <c r="D206" s="27" t="s">
        <v>127</v>
      </c>
      <c r="E206" s="27" t="s">
        <v>107</v>
      </c>
      <c r="F206" s="27" t="s">
        <v>338</v>
      </c>
      <c r="G206" s="27" t="s">
        <v>63</v>
      </c>
      <c r="H206" s="27">
        <v>60</v>
      </c>
      <c r="I206" s="27">
        <v>11</v>
      </c>
      <c r="J206" s="37">
        <v>-3.5309999999999999E-3</v>
      </c>
      <c r="K206" s="27">
        <v>4</v>
      </c>
      <c r="L206" s="38">
        <v>1.4319999999999999E-2</v>
      </c>
      <c r="M206" s="27" t="s">
        <v>376</v>
      </c>
      <c r="O206" s="27" t="s">
        <v>327</v>
      </c>
      <c r="P206" s="27">
        <v>4</v>
      </c>
      <c r="Q206" s="27" t="s">
        <v>127</v>
      </c>
      <c r="R206" s="27" t="s">
        <v>379</v>
      </c>
      <c r="S206" s="27" t="s">
        <v>338</v>
      </c>
      <c r="T206" s="27" t="s">
        <v>63</v>
      </c>
      <c r="U206" s="27">
        <v>10</v>
      </c>
      <c r="V206" s="27">
        <v>11</v>
      </c>
      <c r="W206" s="37">
        <v>-3.6909999999999998E-3</v>
      </c>
      <c r="X206" s="27">
        <v>4</v>
      </c>
      <c r="Y206" s="38">
        <v>1.5025E-2</v>
      </c>
      <c r="Z206" s="27" t="s">
        <v>376</v>
      </c>
    </row>
    <row r="207" spans="2:26" x14ac:dyDescent="0.3">
      <c r="B207" s="27" t="s">
        <v>327</v>
      </c>
      <c r="C207" s="27">
        <v>4</v>
      </c>
      <c r="D207" s="27" t="s">
        <v>127</v>
      </c>
      <c r="E207" s="27" t="s">
        <v>107</v>
      </c>
      <c r="F207" s="27" t="s">
        <v>339</v>
      </c>
      <c r="G207" s="27" t="s">
        <v>64</v>
      </c>
      <c r="H207" s="27">
        <v>60</v>
      </c>
      <c r="I207" s="27">
        <v>14</v>
      </c>
      <c r="J207" s="37">
        <v>-2.7599999999999999E-4</v>
      </c>
      <c r="K207" s="27">
        <v>4</v>
      </c>
      <c r="L207" s="38">
        <v>-2.41E-4</v>
      </c>
      <c r="M207" s="27" t="s">
        <v>65</v>
      </c>
      <c r="O207" s="27" t="s">
        <v>327</v>
      </c>
      <c r="P207" s="27">
        <v>4</v>
      </c>
      <c r="Q207" s="27" t="s">
        <v>127</v>
      </c>
      <c r="R207" s="27" t="s">
        <v>379</v>
      </c>
      <c r="S207" s="27" t="s">
        <v>339</v>
      </c>
      <c r="T207" s="27" t="s">
        <v>64</v>
      </c>
      <c r="U207" s="27">
        <v>10</v>
      </c>
      <c r="V207" s="27">
        <v>14</v>
      </c>
      <c r="W207" s="37">
        <v>-2.99E-4</v>
      </c>
      <c r="X207" s="27">
        <v>4</v>
      </c>
      <c r="Y207" s="38">
        <v>-2.5999999999999998E-4</v>
      </c>
      <c r="Z207" s="27" t="s">
        <v>65</v>
      </c>
    </row>
    <row r="208" spans="2:26" x14ac:dyDescent="0.3">
      <c r="B208" s="27" t="s">
        <v>327</v>
      </c>
      <c r="C208" s="27">
        <v>20</v>
      </c>
      <c r="D208" s="27" t="s">
        <v>128</v>
      </c>
      <c r="E208" s="27" t="s">
        <v>107</v>
      </c>
      <c r="F208" s="27" t="s">
        <v>340</v>
      </c>
      <c r="G208" s="27" t="s">
        <v>63</v>
      </c>
      <c r="H208" s="27">
        <v>60</v>
      </c>
      <c r="I208" s="27">
        <v>22</v>
      </c>
      <c r="J208" s="37">
        <v>-3.5479999999999999E-3</v>
      </c>
      <c r="K208" s="27">
        <v>6</v>
      </c>
      <c r="L208" s="38">
        <v>1.9227999999999999E-2</v>
      </c>
      <c r="M208" s="27" t="s">
        <v>376</v>
      </c>
      <c r="O208" s="27" t="s">
        <v>327</v>
      </c>
      <c r="P208" s="27">
        <v>20</v>
      </c>
      <c r="Q208" s="27" t="s">
        <v>128</v>
      </c>
      <c r="R208" s="27" t="s">
        <v>379</v>
      </c>
      <c r="S208" s="27" t="s">
        <v>340</v>
      </c>
      <c r="T208" s="27" t="s">
        <v>63</v>
      </c>
      <c r="U208" s="27">
        <v>10</v>
      </c>
      <c r="V208" s="27">
        <v>22</v>
      </c>
      <c r="W208" s="37">
        <v>-3.666E-3</v>
      </c>
      <c r="X208" s="27">
        <v>6</v>
      </c>
      <c r="Y208" s="38">
        <v>1.9994000000000001E-2</v>
      </c>
      <c r="Z208" s="27" t="s">
        <v>376</v>
      </c>
    </row>
    <row r="209" spans="2:26" x14ac:dyDescent="0.3">
      <c r="B209" s="27" t="s">
        <v>327</v>
      </c>
      <c r="C209" s="27">
        <v>20</v>
      </c>
      <c r="D209" s="27" t="s">
        <v>128</v>
      </c>
      <c r="E209" s="27" t="s">
        <v>107</v>
      </c>
      <c r="F209" s="27" t="s">
        <v>341</v>
      </c>
      <c r="G209" s="27" t="s">
        <v>64</v>
      </c>
      <c r="H209" s="27">
        <v>60</v>
      </c>
      <c r="I209" s="27">
        <v>17</v>
      </c>
      <c r="J209" s="37">
        <v>-2.5399999999999999E-4</v>
      </c>
      <c r="K209" s="27">
        <v>3</v>
      </c>
      <c r="L209" s="38">
        <v>-2.41E-4</v>
      </c>
      <c r="M209" s="27" t="s">
        <v>65</v>
      </c>
      <c r="O209" s="27" t="s">
        <v>327</v>
      </c>
      <c r="P209" s="27">
        <v>20</v>
      </c>
      <c r="Q209" s="27" t="s">
        <v>128</v>
      </c>
      <c r="R209" s="27" t="s">
        <v>379</v>
      </c>
      <c r="S209" s="27" t="s">
        <v>341</v>
      </c>
      <c r="T209" s="27" t="s">
        <v>64</v>
      </c>
      <c r="U209" s="27">
        <v>10</v>
      </c>
      <c r="V209" s="27">
        <v>17</v>
      </c>
      <c r="W209" s="37">
        <v>-2.2900000000000001E-4</v>
      </c>
      <c r="X209" s="27">
        <v>3</v>
      </c>
      <c r="Y209" s="38">
        <v>-2.1599999999999999E-4</v>
      </c>
      <c r="Z209" s="27" t="s">
        <v>65</v>
      </c>
    </row>
    <row r="210" spans="2:26" x14ac:dyDescent="0.3">
      <c r="B210" s="27" t="s">
        <v>327</v>
      </c>
      <c r="C210" s="27">
        <v>5</v>
      </c>
      <c r="D210" s="27" t="s">
        <v>129</v>
      </c>
      <c r="E210" s="27" t="s">
        <v>107</v>
      </c>
      <c r="F210" s="27" t="s">
        <v>342</v>
      </c>
      <c r="G210" s="27" t="s">
        <v>63</v>
      </c>
      <c r="H210" s="27">
        <v>60</v>
      </c>
      <c r="I210" s="27">
        <v>22</v>
      </c>
      <c r="J210" s="37">
        <v>-2.447E-3</v>
      </c>
      <c r="K210" s="27">
        <v>11</v>
      </c>
      <c r="L210" s="38">
        <v>6.2170000000000003E-3</v>
      </c>
      <c r="M210" s="27" t="s">
        <v>65</v>
      </c>
      <c r="O210" s="27" t="s">
        <v>327</v>
      </c>
      <c r="P210" s="27">
        <v>5</v>
      </c>
      <c r="Q210" s="27" t="s">
        <v>129</v>
      </c>
      <c r="R210" s="27" t="s">
        <v>379</v>
      </c>
      <c r="S210" s="27" t="s">
        <v>342</v>
      </c>
      <c r="T210" s="27" t="s">
        <v>63</v>
      </c>
      <c r="U210" s="27">
        <v>10</v>
      </c>
      <c r="V210" s="27">
        <v>22</v>
      </c>
      <c r="W210" s="37">
        <v>-2.526E-3</v>
      </c>
      <c r="X210" s="27">
        <v>12</v>
      </c>
      <c r="Y210" s="38">
        <v>6.5170000000000002E-3</v>
      </c>
      <c r="Z210" s="27" t="s">
        <v>376</v>
      </c>
    </row>
    <row r="211" spans="2:26" x14ac:dyDescent="0.3">
      <c r="B211" s="27" t="s">
        <v>327</v>
      </c>
      <c r="C211" s="27">
        <v>5</v>
      </c>
      <c r="D211" s="27" t="s">
        <v>129</v>
      </c>
      <c r="E211" s="27" t="s">
        <v>107</v>
      </c>
      <c r="F211" s="27" t="s">
        <v>343</v>
      </c>
      <c r="G211" s="27" t="s">
        <v>64</v>
      </c>
      <c r="H211" s="27">
        <v>60</v>
      </c>
      <c r="I211" s="27">
        <v>20</v>
      </c>
      <c r="J211" s="37">
        <v>-6.4199999999999999E-4</v>
      </c>
      <c r="K211" s="27">
        <v>7</v>
      </c>
      <c r="L211" s="38">
        <v>-5.5999999999999995E-4</v>
      </c>
      <c r="M211" s="27" t="s">
        <v>65</v>
      </c>
      <c r="O211" s="27" t="s">
        <v>327</v>
      </c>
      <c r="P211" s="27">
        <v>5</v>
      </c>
      <c r="Q211" s="27" t="s">
        <v>129</v>
      </c>
      <c r="R211" s="27" t="s">
        <v>379</v>
      </c>
      <c r="S211" s="27" t="s">
        <v>343</v>
      </c>
      <c r="T211" s="27" t="s">
        <v>64</v>
      </c>
      <c r="U211" s="27">
        <v>10</v>
      </c>
      <c r="V211" s="27">
        <v>20</v>
      </c>
      <c r="W211" s="37">
        <v>-6.6600000000000003E-4</v>
      </c>
      <c r="X211" s="27">
        <v>7</v>
      </c>
      <c r="Y211" s="38">
        <v>-5.7899999999999998E-4</v>
      </c>
      <c r="Z211" s="27" t="s">
        <v>65</v>
      </c>
    </row>
    <row r="212" spans="2:26" x14ac:dyDescent="0.3">
      <c r="B212" s="27" t="s">
        <v>327</v>
      </c>
      <c r="C212" s="27">
        <v>23</v>
      </c>
      <c r="D212" s="27" t="s">
        <v>128</v>
      </c>
      <c r="E212" s="27" t="s">
        <v>107</v>
      </c>
      <c r="F212" s="27" t="s">
        <v>344</v>
      </c>
      <c r="G212" s="27" t="s">
        <v>63</v>
      </c>
      <c r="H212" s="27">
        <v>60</v>
      </c>
      <c r="I212" s="27">
        <v>17</v>
      </c>
      <c r="J212" s="37">
        <v>-4.3660000000000001E-3</v>
      </c>
      <c r="K212" s="27">
        <v>4</v>
      </c>
      <c r="L212" s="38">
        <v>1.7932E-2</v>
      </c>
      <c r="M212" s="27" t="s">
        <v>376</v>
      </c>
      <c r="O212" s="27" t="s">
        <v>327</v>
      </c>
      <c r="P212" s="27">
        <v>23</v>
      </c>
      <c r="Q212" s="27" t="s">
        <v>128</v>
      </c>
      <c r="R212" s="27" t="s">
        <v>379</v>
      </c>
      <c r="S212" s="27" t="s">
        <v>344</v>
      </c>
      <c r="T212" s="27" t="s">
        <v>63</v>
      </c>
      <c r="U212" s="27">
        <v>10</v>
      </c>
      <c r="V212" s="27">
        <v>17</v>
      </c>
      <c r="W212" s="37">
        <v>-4.509E-3</v>
      </c>
      <c r="X212" s="27">
        <v>4</v>
      </c>
      <c r="Y212" s="38">
        <v>1.8700999999999999E-2</v>
      </c>
      <c r="Z212" s="27" t="s">
        <v>376</v>
      </c>
    </row>
    <row r="213" spans="2:26" x14ac:dyDescent="0.3">
      <c r="B213" s="27" t="s">
        <v>327</v>
      </c>
      <c r="C213" s="27">
        <v>23</v>
      </c>
      <c r="D213" s="27" t="s">
        <v>128</v>
      </c>
      <c r="E213" s="27" t="s">
        <v>107</v>
      </c>
      <c r="F213" s="27" t="s">
        <v>345</v>
      </c>
      <c r="G213" s="27" t="s">
        <v>64</v>
      </c>
      <c r="H213" s="27">
        <v>60</v>
      </c>
      <c r="I213" s="27">
        <v>20</v>
      </c>
      <c r="J213" s="37">
        <v>-2.42E-4</v>
      </c>
      <c r="K213" s="27">
        <v>4</v>
      </c>
      <c r="L213" s="38">
        <v>-2.4000000000000001E-4</v>
      </c>
      <c r="M213" s="27" t="s">
        <v>65</v>
      </c>
      <c r="O213" s="27" t="s">
        <v>327</v>
      </c>
      <c r="P213" s="27">
        <v>23</v>
      </c>
      <c r="Q213" s="27" t="s">
        <v>128</v>
      </c>
      <c r="R213" s="27" t="s">
        <v>379</v>
      </c>
      <c r="S213" s="27" t="s">
        <v>345</v>
      </c>
      <c r="T213" s="27" t="s">
        <v>64</v>
      </c>
      <c r="U213" s="27">
        <v>10</v>
      </c>
      <c r="V213" s="27">
        <v>20</v>
      </c>
      <c r="W213" s="37">
        <v>-2.7E-4</v>
      </c>
      <c r="X213" s="27">
        <v>4</v>
      </c>
      <c r="Y213" s="38">
        <v>-2.6899999999999998E-4</v>
      </c>
      <c r="Z213" s="27" t="s">
        <v>65</v>
      </c>
    </row>
    <row r="214" spans="2:26" x14ac:dyDescent="0.3">
      <c r="B214" s="27" t="s">
        <v>327</v>
      </c>
      <c r="C214" s="27">
        <v>24</v>
      </c>
      <c r="D214" s="27" t="s">
        <v>128</v>
      </c>
      <c r="E214" s="27" t="s">
        <v>107</v>
      </c>
      <c r="F214" s="27" t="s">
        <v>346</v>
      </c>
      <c r="G214" s="27" t="s">
        <v>63</v>
      </c>
      <c r="H214" s="27">
        <v>60</v>
      </c>
      <c r="I214" s="27">
        <v>22</v>
      </c>
      <c r="J214" s="37">
        <v>-4.3660000000000001E-3</v>
      </c>
      <c r="K214" s="27">
        <v>6</v>
      </c>
      <c r="L214" s="38">
        <v>1.7918E-2</v>
      </c>
      <c r="M214" s="27" t="s">
        <v>376</v>
      </c>
      <c r="O214" s="27" t="s">
        <v>327</v>
      </c>
      <c r="P214" s="27">
        <v>24</v>
      </c>
      <c r="Q214" s="27" t="s">
        <v>128</v>
      </c>
      <c r="R214" s="27" t="s">
        <v>379</v>
      </c>
      <c r="S214" s="27" t="s">
        <v>346</v>
      </c>
      <c r="T214" s="27" t="s">
        <v>63</v>
      </c>
      <c r="U214" s="27">
        <v>10</v>
      </c>
      <c r="V214" s="27">
        <v>22</v>
      </c>
      <c r="W214" s="37">
        <v>-4.5110000000000003E-3</v>
      </c>
      <c r="X214" s="27">
        <v>6</v>
      </c>
      <c r="Y214" s="38">
        <v>1.8690999999999999E-2</v>
      </c>
      <c r="Z214" s="27" t="s">
        <v>376</v>
      </c>
    </row>
    <row r="215" spans="2:26" x14ac:dyDescent="0.3">
      <c r="B215" s="27" t="s">
        <v>327</v>
      </c>
      <c r="C215" s="27">
        <v>24</v>
      </c>
      <c r="D215" s="27" t="s">
        <v>128</v>
      </c>
      <c r="E215" s="27" t="s">
        <v>107</v>
      </c>
      <c r="F215" s="27" t="s">
        <v>347</v>
      </c>
      <c r="G215" s="27" t="s">
        <v>64</v>
      </c>
      <c r="H215" s="27">
        <v>60</v>
      </c>
      <c r="I215" s="27">
        <v>15</v>
      </c>
      <c r="J215" s="37">
        <v>-2.42E-4</v>
      </c>
      <c r="K215" s="27">
        <v>6</v>
      </c>
      <c r="L215" s="38">
        <v>-2.41E-4</v>
      </c>
      <c r="M215" s="27" t="s">
        <v>65</v>
      </c>
      <c r="O215" s="27" t="s">
        <v>327</v>
      </c>
      <c r="P215" s="27">
        <v>24</v>
      </c>
      <c r="Q215" s="27" t="s">
        <v>128</v>
      </c>
      <c r="R215" s="27" t="s">
        <v>379</v>
      </c>
      <c r="S215" s="27" t="s">
        <v>347</v>
      </c>
      <c r="T215" s="27" t="s">
        <v>64</v>
      </c>
      <c r="U215" s="27">
        <v>10</v>
      </c>
      <c r="V215" s="27">
        <v>15</v>
      </c>
      <c r="W215" s="37">
        <v>-2.7E-4</v>
      </c>
      <c r="X215" s="27">
        <v>6</v>
      </c>
      <c r="Y215" s="38">
        <v>-2.6899999999999998E-4</v>
      </c>
      <c r="Z215" s="27" t="s">
        <v>65</v>
      </c>
    </row>
    <row r="216" spans="2:26" x14ac:dyDescent="0.3">
      <c r="B216" s="27" t="s">
        <v>327</v>
      </c>
      <c r="C216" s="27">
        <v>7</v>
      </c>
      <c r="D216" s="27" t="s">
        <v>129</v>
      </c>
      <c r="E216" s="27" t="s">
        <v>107</v>
      </c>
      <c r="F216" s="27" t="s">
        <v>348</v>
      </c>
      <c r="G216" s="27" t="s">
        <v>63</v>
      </c>
      <c r="H216" s="27">
        <v>60</v>
      </c>
      <c r="I216" s="27">
        <v>22</v>
      </c>
      <c r="J216" s="37">
        <v>-2.4450000000000001E-3</v>
      </c>
      <c r="K216" s="27">
        <v>12</v>
      </c>
      <c r="L216" s="38">
        <v>6.2009999999999999E-3</v>
      </c>
      <c r="M216" s="27" t="s">
        <v>65</v>
      </c>
      <c r="O216" s="27" t="s">
        <v>327</v>
      </c>
      <c r="P216" s="27">
        <v>7</v>
      </c>
      <c r="Q216" s="27" t="s">
        <v>129</v>
      </c>
      <c r="R216" s="27" t="s">
        <v>379</v>
      </c>
      <c r="S216" s="27" t="s">
        <v>348</v>
      </c>
      <c r="T216" s="27" t="s">
        <v>63</v>
      </c>
      <c r="U216" s="27">
        <v>10</v>
      </c>
      <c r="V216" s="27">
        <v>22</v>
      </c>
      <c r="W216" s="37">
        <v>-2.5219999999999999E-3</v>
      </c>
      <c r="X216" s="27">
        <v>12</v>
      </c>
      <c r="Y216" s="38">
        <v>6.5040000000000002E-3</v>
      </c>
      <c r="Z216" s="27" t="s">
        <v>376</v>
      </c>
    </row>
    <row r="217" spans="2:26" x14ac:dyDescent="0.3">
      <c r="B217" s="27" t="s">
        <v>327</v>
      </c>
      <c r="C217" s="27">
        <v>7</v>
      </c>
      <c r="D217" s="27" t="s">
        <v>129</v>
      </c>
      <c r="E217" s="27" t="s">
        <v>107</v>
      </c>
      <c r="F217" s="27" t="s">
        <v>349</v>
      </c>
      <c r="G217" s="27" t="s">
        <v>64</v>
      </c>
      <c r="H217" s="27">
        <v>60</v>
      </c>
      <c r="I217" s="27">
        <v>15</v>
      </c>
      <c r="J217" s="37">
        <v>-6.4000000000000005E-4</v>
      </c>
      <c r="K217" s="27">
        <v>12</v>
      </c>
      <c r="L217" s="38">
        <v>-5.5900000000000004E-4</v>
      </c>
      <c r="M217" s="27" t="s">
        <v>65</v>
      </c>
      <c r="O217" s="27" t="s">
        <v>327</v>
      </c>
      <c r="P217" s="27">
        <v>7</v>
      </c>
      <c r="Q217" s="27" t="s">
        <v>129</v>
      </c>
      <c r="R217" s="27" t="s">
        <v>379</v>
      </c>
      <c r="S217" s="27" t="s">
        <v>349</v>
      </c>
      <c r="T217" s="27" t="s">
        <v>64</v>
      </c>
      <c r="U217" s="27">
        <v>10</v>
      </c>
      <c r="V217" s="27">
        <v>15</v>
      </c>
      <c r="W217" s="37">
        <v>-6.6600000000000003E-4</v>
      </c>
      <c r="X217" s="27">
        <v>12</v>
      </c>
      <c r="Y217" s="38">
        <v>-5.7899999999999998E-4</v>
      </c>
      <c r="Z217" s="27" t="s">
        <v>65</v>
      </c>
    </row>
    <row r="218" spans="2:26" x14ac:dyDescent="0.3">
      <c r="B218" s="27" t="s">
        <v>327</v>
      </c>
      <c r="C218" s="27">
        <v>18</v>
      </c>
      <c r="D218" s="27" t="s">
        <v>128</v>
      </c>
      <c r="E218" s="27" t="s">
        <v>107</v>
      </c>
      <c r="F218" s="27" t="s">
        <v>350</v>
      </c>
      <c r="G218" s="27" t="s">
        <v>63</v>
      </c>
      <c r="H218" s="27">
        <v>60</v>
      </c>
      <c r="I218" s="27">
        <v>17</v>
      </c>
      <c r="J218" s="37">
        <v>-3.5309999999999999E-3</v>
      </c>
      <c r="K218" s="27">
        <v>4</v>
      </c>
      <c r="L218" s="38">
        <v>1.9140000000000001E-2</v>
      </c>
      <c r="M218" s="27" t="s">
        <v>376</v>
      </c>
      <c r="O218" s="27" t="s">
        <v>327</v>
      </c>
      <c r="P218" s="27">
        <v>18</v>
      </c>
      <c r="Q218" s="27" t="s">
        <v>128</v>
      </c>
      <c r="R218" s="27" t="s">
        <v>379</v>
      </c>
      <c r="S218" s="27" t="s">
        <v>350</v>
      </c>
      <c r="T218" s="27" t="s">
        <v>63</v>
      </c>
      <c r="U218" s="27">
        <v>10</v>
      </c>
      <c r="V218" s="27">
        <v>17</v>
      </c>
      <c r="W218" s="37">
        <v>-3.6480000000000002E-3</v>
      </c>
      <c r="X218" s="27">
        <v>4</v>
      </c>
      <c r="Y218" s="38">
        <v>1.9917000000000001E-2</v>
      </c>
      <c r="Z218" s="27" t="s">
        <v>376</v>
      </c>
    </row>
    <row r="219" spans="2:26" x14ac:dyDescent="0.3">
      <c r="B219" s="27" t="s">
        <v>327</v>
      </c>
      <c r="C219" s="27">
        <v>18</v>
      </c>
      <c r="D219" s="27" t="s">
        <v>128</v>
      </c>
      <c r="E219" s="27" t="s">
        <v>107</v>
      </c>
      <c r="F219" s="27" t="s">
        <v>351</v>
      </c>
      <c r="G219" s="27" t="s">
        <v>64</v>
      </c>
      <c r="H219" s="27">
        <v>60</v>
      </c>
      <c r="I219" s="27">
        <v>22</v>
      </c>
      <c r="J219" s="37">
        <v>-2.5399999999999999E-4</v>
      </c>
      <c r="K219" s="27">
        <v>1</v>
      </c>
      <c r="L219" s="38">
        <v>-2.41E-4</v>
      </c>
      <c r="M219" s="27" t="s">
        <v>65</v>
      </c>
      <c r="O219" s="27" t="s">
        <v>327</v>
      </c>
      <c r="P219" s="27">
        <v>18</v>
      </c>
      <c r="Q219" s="27" t="s">
        <v>128</v>
      </c>
      <c r="R219" s="27" t="s">
        <v>379</v>
      </c>
      <c r="S219" s="27" t="s">
        <v>351</v>
      </c>
      <c r="T219" s="27" t="s">
        <v>64</v>
      </c>
      <c r="U219" s="27">
        <v>10</v>
      </c>
      <c r="V219" s="27">
        <v>22</v>
      </c>
      <c r="W219" s="37">
        <v>-2.2900000000000001E-4</v>
      </c>
      <c r="X219" s="27">
        <v>1</v>
      </c>
      <c r="Y219" s="38">
        <v>-2.1599999999999999E-4</v>
      </c>
      <c r="Z219" s="27" t="s">
        <v>65</v>
      </c>
    </row>
    <row r="220" spans="2:26" x14ac:dyDescent="0.3">
      <c r="B220" s="27" t="s">
        <v>327</v>
      </c>
      <c r="C220" s="27">
        <v>19</v>
      </c>
      <c r="D220" s="27" t="s">
        <v>128</v>
      </c>
      <c r="E220" s="27" t="s">
        <v>107</v>
      </c>
      <c r="F220" s="27" t="s">
        <v>352</v>
      </c>
      <c r="G220" s="27" t="s">
        <v>63</v>
      </c>
      <c r="H220" s="27">
        <v>60</v>
      </c>
      <c r="I220" s="27">
        <v>22</v>
      </c>
      <c r="J220" s="37">
        <v>-3.5839999999999999E-3</v>
      </c>
      <c r="K220" s="27">
        <v>6</v>
      </c>
      <c r="L220" s="38">
        <v>1.9049E-2</v>
      </c>
      <c r="M220" s="27" t="s">
        <v>376</v>
      </c>
      <c r="O220" s="27" t="s">
        <v>327</v>
      </c>
      <c r="P220" s="27">
        <v>19</v>
      </c>
      <c r="Q220" s="27" t="s">
        <v>128</v>
      </c>
      <c r="R220" s="27" t="s">
        <v>379</v>
      </c>
      <c r="S220" s="27" t="s">
        <v>352</v>
      </c>
      <c r="T220" s="27" t="s">
        <v>63</v>
      </c>
      <c r="U220" s="27">
        <v>10</v>
      </c>
      <c r="V220" s="27">
        <v>22</v>
      </c>
      <c r="W220" s="37">
        <v>-3.7009999999999999E-3</v>
      </c>
      <c r="X220" s="27">
        <v>6</v>
      </c>
      <c r="Y220" s="38">
        <v>1.9826E-2</v>
      </c>
      <c r="Z220" s="27" t="s">
        <v>376</v>
      </c>
    </row>
    <row r="221" spans="2:26" x14ac:dyDescent="0.3">
      <c r="B221" s="27" t="s">
        <v>327</v>
      </c>
      <c r="C221" s="27">
        <v>19</v>
      </c>
      <c r="D221" s="27" t="s">
        <v>128</v>
      </c>
      <c r="E221" s="27" t="s">
        <v>107</v>
      </c>
      <c r="F221" s="27" t="s">
        <v>353</v>
      </c>
      <c r="G221" s="27" t="s">
        <v>64</v>
      </c>
      <c r="H221" s="27">
        <v>60</v>
      </c>
      <c r="I221" s="27">
        <v>17</v>
      </c>
      <c r="J221" s="37">
        <v>-2.7700000000000001E-4</v>
      </c>
      <c r="K221" s="27">
        <v>3</v>
      </c>
      <c r="L221" s="38">
        <v>-2.6499999999999999E-4</v>
      </c>
      <c r="M221" s="27" t="s">
        <v>65</v>
      </c>
      <c r="O221" s="27" t="s">
        <v>327</v>
      </c>
      <c r="P221" s="27">
        <v>19</v>
      </c>
      <c r="Q221" s="27" t="s">
        <v>128</v>
      </c>
      <c r="R221" s="27" t="s">
        <v>379</v>
      </c>
      <c r="S221" s="27" t="s">
        <v>353</v>
      </c>
      <c r="T221" s="27" t="s">
        <v>64</v>
      </c>
      <c r="U221" s="27">
        <v>10</v>
      </c>
      <c r="V221" s="27">
        <v>17</v>
      </c>
      <c r="W221" s="37">
        <v>-2.5099999999999998E-4</v>
      </c>
      <c r="X221" s="27">
        <v>3</v>
      </c>
      <c r="Y221" s="38">
        <v>-2.3900000000000001E-4</v>
      </c>
      <c r="Z221" s="27" t="s">
        <v>65</v>
      </c>
    </row>
    <row r="222" spans="2:26" x14ac:dyDescent="0.3">
      <c r="B222" s="27" t="s">
        <v>327</v>
      </c>
      <c r="C222" s="27">
        <v>6</v>
      </c>
      <c r="D222" s="27" t="s">
        <v>129</v>
      </c>
      <c r="E222" s="27" t="s">
        <v>107</v>
      </c>
      <c r="F222" s="27" t="s">
        <v>354</v>
      </c>
      <c r="G222" s="27" t="s">
        <v>63</v>
      </c>
      <c r="H222" s="27">
        <v>60</v>
      </c>
      <c r="I222" s="27">
        <v>17</v>
      </c>
      <c r="J222" s="37">
        <v>-2.4250000000000001E-3</v>
      </c>
      <c r="K222" s="27">
        <v>7</v>
      </c>
      <c r="L222" s="38">
        <v>6.3E-3</v>
      </c>
      <c r="M222" s="27" t="s">
        <v>65</v>
      </c>
      <c r="O222" s="27" t="s">
        <v>327</v>
      </c>
      <c r="P222" s="27">
        <v>6</v>
      </c>
      <c r="Q222" s="27" t="s">
        <v>129</v>
      </c>
      <c r="R222" s="27" t="s">
        <v>379</v>
      </c>
      <c r="S222" s="27" t="s">
        <v>354</v>
      </c>
      <c r="T222" s="27" t="s">
        <v>63</v>
      </c>
      <c r="U222" s="27">
        <v>10</v>
      </c>
      <c r="V222" s="27">
        <v>17</v>
      </c>
      <c r="W222" s="37">
        <v>-2.5000000000000001E-3</v>
      </c>
      <c r="X222" s="27">
        <v>7</v>
      </c>
      <c r="Y222" s="38">
        <v>6.5929999999999999E-3</v>
      </c>
      <c r="Z222" s="27" t="s">
        <v>65</v>
      </c>
    </row>
    <row r="223" spans="2:26" x14ac:dyDescent="0.3">
      <c r="B223" s="27" t="s">
        <v>327</v>
      </c>
      <c r="C223" s="27">
        <v>6</v>
      </c>
      <c r="D223" s="27" t="s">
        <v>129</v>
      </c>
      <c r="E223" s="27" t="s">
        <v>107</v>
      </c>
      <c r="F223" s="27" t="s">
        <v>355</v>
      </c>
      <c r="G223" s="27" t="s">
        <v>64</v>
      </c>
      <c r="H223" s="27">
        <v>60</v>
      </c>
      <c r="I223" s="27">
        <v>20</v>
      </c>
      <c r="J223" s="37">
        <v>-6.3900000000000003E-4</v>
      </c>
      <c r="K223" s="27">
        <v>7</v>
      </c>
      <c r="L223" s="38">
        <v>-5.5699999999999999E-4</v>
      </c>
      <c r="M223" s="27" t="s">
        <v>65</v>
      </c>
      <c r="O223" s="27" t="s">
        <v>327</v>
      </c>
      <c r="P223" s="27">
        <v>6</v>
      </c>
      <c r="Q223" s="27" t="s">
        <v>129</v>
      </c>
      <c r="R223" s="27" t="s">
        <v>379</v>
      </c>
      <c r="S223" s="27" t="s">
        <v>355</v>
      </c>
      <c r="T223" s="27" t="s">
        <v>64</v>
      </c>
      <c r="U223" s="27">
        <v>10</v>
      </c>
      <c r="V223" s="27">
        <v>20</v>
      </c>
      <c r="W223" s="37">
        <v>-6.6600000000000003E-4</v>
      </c>
      <c r="X223" s="27">
        <v>7</v>
      </c>
      <c r="Y223" s="38">
        <v>-5.7799999999999995E-4</v>
      </c>
      <c r="Z223" s="27" t="s">
        <v>65</v>
      </c>
    </row>
    <row r="224" spans="2:26" x14ac:dyDescent="0.3">
      <c r="B224" s="27" t="s">
        <v>327</v>
      </c>
      <c r="C224" s="27">
        <v>21</v>
      </c>
      <c r="D224" s="27" t="s">
        <v>128</v>
      </c>
      <c r="E224" s="27" t="s">
        <v>107</v>
      </c>
      <c r="F224" s="27" t="s">
        <v>356</v>
      </c>
      <c r="G224" s="27" t="s">
        <v>63</v>
      </c>
      <c r="H224" s="27">
        <v>60</v>
      </c>
      <c r="I224" s="27">
        <v>17</v>
      </c>
      <c r="J224" s="37">
        <v>-4.4460000000000003E-3</v>
      </c>
      <c r="K224" s="27">
        <v>4</v>
      </c>
      <c r="L224" s="38">
        <v>1.7798000000000001E-2</v>
      </c>
      <c r="M224" s="27" t="s">
        <v>376</v>
      </c>
      <c r="O224" s="27" t="s">
        <v>327</v>
      </c>
      <c r="P224" s="27">
        <v>21</v>
      </c>
      <c r="Q224" s="27" t="s">
        <v>128</v>
      </c>
      <c r="R224" s="27" t="s">
        <v>379</v>
      </c>
      <c r="S224" s="27" t="s">
        <v>356</v>
      </c>
      <c r="T224" s="27" t="s">
        <v>63</v>
      </c>
      <c r="U224" s="27">
        <v>10</v>
      </c>
      <c r="V224" s="27">
        <v>17</v>
      </c>
      <c r="W224" s="37">
        <v>-4.6129999999999999E-3</v>
      </c>
      <c r="X224" s="27">
        <v>4</v>
      </c>
      <c r="Y224" s="38">
        <v>1.8523999999999999E-2</v>
      </c>
      <c r="Z224" s="27" t="s">
        <v>376</v>
      </c>
    </row>
    <row r="225" spans="2:26" x14ac:dyDescent="0.3">
      <c r="B225" s="27" t="s">
        <v>327</v>
      </c>
      <c r="C225" s="27">
        <v>21</v>
      </c>
      <c r="D225" s="27" t="s">
        <v>128</v>
      </c>
      <c r="E225" s="27" t="s">
        <v>107</v>
      </c>
      <c r="F225" s="27" t="s">
        <v>357</v>
      </c>
      <c r="G225" s="27" t="s">
        <v>64</v>
      </c>
      <c r="H225" s="27">
        <v>60</v>
      </c>
      <c r="I225" s="27">
        <v>20</v>
      </c>
      <c r="J225" s="37">
        <v>-2.34E-4</v>
      </c>
      <c r="K225" s="27">
        <v>4</v>
      </c>
      <c r="L225" s="38">
        <v>-2.34E-4</v>
      </c>
      <c r="M225" s="27" t="s">
        <v>65</v>
      </c>
      <c r="O225" s="27" t="s">
        <v>327</v>
      </c>
      <c r="P225" s="27">
        <v>21</v>
      </c>
      <c r="Q225" s="27" t="s">
        <v>128</v>
      </c>
      <c r="R225" s="27" t="s">
        <v>379</v>
      </c>
      <c r="S225" s="27" t="s">
        <v>357</v>
      </c>
      <c r="T225" s="27" t="s">
        <v>64</v>
      </c>
      <c r="U225" s="27">
        <v>10</v>
      </c>
      <c r="V225" s="27">
        <v>20</v>
      </c>
      <c r="W225" s="37">
        <v>-2.6200000000000003E-4</v>
      </c>
      <c r="X225" s="27">
        <v>4</v>
      </c>
      <c r="Y225" s="38">
        <v>-2.6200000000000003E-4</v>
      </c>
      <c r="Z225" s="27" t="s">
        <v>65</v>
      </c>
    </row>
    <row r="226" spans="2:26" x14ac:dyDescent="0.3">
      <c r="B226" s="27" t="s">
        <v>327</v>
      </c>
      <c r="C226" s="27">
        <v>22</v>
      </c>
      <c r="D226" s="27" t="s">
        <v>128</v>
      </c>
      <c r="E226" s="27" t="s">
        <v>107</v>
      </c>
      <c r="F226" s="27" t="s">
        <v>358</v>
      </c>
      <c r="G226" s="27" t="s">
        <v>63</v>
      </c>
      <c r="H226" s="27">
        <v>60</v>
      </c>
      <c r="I226" s="27">
        <v>17</v>
      </c>
      <c r="J226" s="37">
        <v>-4.4339999999999996E-3</v>
      </c>
      <c r="K226" s="27">
        <v>4</v>
      </c>
      <c r="L226" s="38">
        <v>1.7774999999999999E-2</v>
      </c>
      <c r="M226" s="27" t="s">
        <v>376</v>
      </c>
      <c r="O226" s="27" t="s">
        <v>327</v>
      </c>
      <c r="P226" s="27">
        <v>22</v>
      </c>
      <c r="Q226" s="27" t="s">
        <v>128</v>
      </c>
      <c r="R226" s="27" t="s">
        <v>379</v>
      </c>
      <c r="S226" s="27" t="s">
        <v>358</v>
      </c>
      <c r="T226" s="27" t="s">
        <v>63</v>
      </c>
      <c r="U226" s="27">
        <v>10</v>
      </c>
      <c r="V226" s="27">
        <v>17</v>
      </c>
      <c r="W226" s="37">
        <v>-4.6119999999999998E-3</v>
      </c>
      <c r="X226" s="27">
        <v>4</v>
      </c>
      <c r="Y226" s="38">
        <v>1.8498000000000001E-2</v>
      </c>
      <c r="Z226" s="27" t="s">
        <v>376</v>
      </c>
    </row>
    <row r="227" spans="2:26" x14ac:dyDescent="0.3">
      <c r="B227" s="27" t="s">
        <v>327</v>
      </c>
      <c r="C227" s="27">
        <v>22</v>
      </c>
      <c r="D227" s="27" t="s">
        <v>128</v>
      </c>
      <c r="E227" s="27" t="s">
        <v>107</v>
      </c>
      <c r="F227" s="27" t="s">
        <v>359</v>
      </c>
      <c r="G227" s="27" t="s">
        <v>64</v>
      </c>
      <c r="H227" s="27">
        <v>60</v>
      </c>
      <c r="I227" s="27">
        <v>15</v>
      </c>
      <c r="J227" s="37">
        <v>-2.33E-4</v>
      </c>
      <c r="K227" s="27">
        <v>6</v>
      </c>
      <c r="L227" s="38">
        <v>-2.33E-4</v>
      </c>
      <c r="M227" s="27" t="s">
        <v>65</v>
      </c>
      <c r="O227" s="27" t="s">
        <v>327</v>
      </c>
      <c r="P227" s="27">
        <v>22</v>
      </c>
      <c r="Q227" s="27" t="s">
        <v>128</v>
      </c>
      <c r="R227" s="27" t="s">
        <v>379</v>
      </c>
      <c r="S227" s="27" t="s">
        <v>359</v>
      </c>
      <c r="T227" s="27" t="s">
        <v>64</v>
      </c>
      <c r="U227" s="27">
        <v>10</v>
      </c>
      <c r="V227" s="27">
        <v>15</v>
      </c>
      <c r="W227" s="37">
        <v>-2.6200000000000003E-4</v>
      </c>
      <c r="X227" s="27">
        <v>6</v>
      </c>
      <c r="Y227" s="38">
        <v>-2.61E-4</v>
      </c>
      <c r="Z227" s="27" t="s">
        <v>65</v>
      </c>
    </row>
    <row r="228" spans="2:26" x14ac:dyDescent="0.3">
      <c r="B228" s="27" t="s">
        <v>327</v>
      </c>
      <c r="C228" s="27">
        <v>8</v>
      </c>
      <c r="D228" s="27" t="s">
        <v>129</v>
      </c>
      <c r="E228" s="27" t="s">
        <v>107</v>
      </c>
      <c r="F228" s="27" t="s">
        <v>360</v>
      </c>
      <c r="G228" s="27" t="s">
        <v>63</v>
      </c>
      <c r="H228" s="27">
        <v>60</v>
      </c>
      <c r="I228" s="27">
        <v>17</v>
      </c>
      <c r="J228" s="37">
        <v>-2.415E-3</v>
      </c>
      <c r="K228" s="27">
        <v>7</v>
      </c>
      <c r="L228" s="38">
        <v>6.2750000000000002E-3</v>
      </c>
      <c r="M228" s="27" t="s">
        <v>65</v>
      </c>
      <c r="O228" s="27" t="s">
        <v>327</v>
      </c>
      <c r="P228" s="27">
        <v>8</v>
      </c>
      <c r="Q228" s="27" t="s">
        <v>129</v>
      </c>
      <c r="R228" s="27" t="s">
        <v>379</v>
      </c>
      <c r="S228" s="27" t="s">
        <v>360</v>
      </c>
      <c r="T228" s="27" t="s">
        <v>63</v>
      </c>
      <c r="U228" s="27">
        <v>10</v>
      </c>
      <c r="V228" s="27">
        <v>17</v>
      </c>
      <c r="W228" s="37">
        <v>-2.4910000000000002E-3</v>
      </c>
      <c r="X228" s="27">
        <v>7</v>
      </c>
      <c r="Y228" s="38">
        <v>6.5729999999999998E-3</v>
      </c>
      <c r="Z228" s="27" t="s">
        <v>65</v>
      </c>
    </row>
    <row r="229" spans="2:26" x14ac:dyDescent="0.3">
      <c r="B229" s="27" t="s">
        <v>327</v>
      </c>
      <c r="C229" s="27">
        <v>8</v>
      </c>
      <c r="D229" s="27" t="s">
        <v>129</v>
      </c>
      <c r="E229" s="27" t="s">
        <v>107</v>
      </c>
      <c r="F229" s="27" t="s">
        <v>361</v>
      </c>
      <c r="G229" s="27" t="s">
        <v>64</v>
      </c>
      <c r="H229" s="27">
        <v>60</v>
      </c>
      <c r="I229" s="27">
        <v>15</v>
      </c>
      <c r="J229" s="37">
        <v>-6.38E-4</v>
      </c>
      <c r="K229" s="27">
        <v>12</v>
      </c>
      <c r="L229" s="38">
        <v>-5.5500000000000005E-4</v>
      </c>
      <c r="M229" s="27" t="s">
        <v>65</v>
      </c>
      <c r="O229" s="27" t="s">
        <v>327</v>
      </c>
      <c r="P229" s="27">
        <v>8</v>
      </c>
      <c r="Q229" s="27" t="s">
        <v>129</v>
      </c>
      <c r="R229" s="27" t="s">
        <v>379</v>
      </c>
      <c r="S229" s="27" t="s">
        <v>361</v>
      </c>
      <c r="T229" s="27" t="s">
        <v>64</v>
      </c>
      <c r="U229" s="27">
        <v>10</v>
      </c>
      <c r="V229" s="27">
        <v>15</v>
      </c>
      <c r="W229" s="37">
        <v>-6.6299999999999996E-4</v>
      </c>
      <c r="X229" s="27">
        <v>12</v>
      </c>
      <c r="Y229" s="38">
        <v>-5.7499999999999999E-4</v>
      </c>
      <c r="Z229" s="27" t="s">
        <v>65</v>
      </c>
    </row>
    <row r="230" spans="2:26" x14ac:dyDescent="0.3">
      <c r="B230" s="27" t="s">
        <v>327</v>
      </c>
      <c r="C230" s="27">
        <v>17</v>
      </c>
      <c r="D230" s="27" t="s">
        <v>128</v>
      </c>
      <c r="E230" s="27" t="s">
        <v>107</v>
      </c>
      <c r="F230" s="27" t="s">
        <v>362</v>
      </c>
      <c r="G230" s="27" t="s">
        <v>63</v>
      </c>
      <c r="H230" s="27">
        <v>60</v>
      </c>
      <c r="I230" s="27">
        <v>17</v>
      </c>
      <c r="J230" s="37">
        <v>-3.5799999999999998E-3</v>
      </c>
      <c r="K230" s="27">
        <v>4</v>
      </c>
      <c r="L230" s="38">
        <v>1.8967999999999999E-2</v>
      </c>
      <c r="M230" s="27" t="s">
        <v>376</v>
      </c>
      <c r="O230" s="27" t="s">
        <v>327</v>
      </c>
      <c r="P230" s="27">
        <v>17</v>
      </c>
      <c r="Q230" s="27" t="s">
        <v>128</v>
      </c>
      <c r="R230" s="27" t="s">
        <v>379</v>
      </c>
      <c r="S230" s="27" t="s">
        <v>362</v>
      </c>
      <c r="T230" s="27" t="s">
        <v>63</v>
      </c>
      <c r="U230" s="27">
        <v>10</v>
      </c>
      <c r="V230" s="27">
        <v>17</v>
      </c>
      <c r="W230" s="37">
        <v>-3.6960000000000001E-3</v>
      </c>
      <c r="X230" s="27">
        <v>4</v>
      </c>
      <c r="Y230" s="38">
        <v>1.9755000000000002E-2</v>
      </c>
      <c r="Z230" s="27" t="s">
        <v>376</v>
      </c>
    </row>
    <row r="231" spans="2:26" x14ac:dyDescent="0.3">
      <c r="B231" s="27" t="s">
        <v>327</v>
      </c>
      <c r="C231" s="27">
        <v>17</v>
      </c>
      <c r="D231" s="27" t="s">
        <v>128</v>
      </c>
      <c r="E231" s="27" t="s">
        <v>107</v>
      </c>
      <c r="F231" s="27" t="s">
        <v>363</v>
      </c>
      <c r="G231" s="27" t="s">
        <v>64</v>
      </c>
      <c r="H231" s="27">
        <v>60</v>
      </c>
      <c r="I231" s="27">
        <v>22</v>
      </c>
      <c r="J231" s="37">
        <v>-2.7799999999999998E-4</v>
      </c>
      <c r="K231" s="27">
        <v>1</v>
      </c>
      <c r="L231" s="38">
        <v>-2.6600000000000001E-4</v>
      </c>
      <c r="M231" s="27" t="s">
        <v>65</v>
      </c>
      <c r="O231" s="27" t="s">
        <v>327</v>
      </c>
      <c r="P231" s="27">
        <v>17</v>
      </c>
      <c r="Q231" s="27" t="s">
        <v>128</v>
      </c>
      <c r="R231" s="27" t="s">
        <v>379</v>
      </c>
      <c r="S231" s="27" t="s">
        <v>363</v>
      </c>
      <c r="T231" s="27" t="s">
        <v>64</v>
      </c>
      <c r="U231" s="27">
        <v>10</v>
      </c>
      <c r="V231" s="27">
        <v>22</v>
      </c>
      <c r="W231" s="37">
        <v>-2.52E-4</v>
      </c>
      <c r="X231" s="27">
        <v>1</v>
      </c>
      <c r="Y231" s="38">
        <v>-2.4000000000000001E-4</v>
      </c>
      <c r="Z231" s="27" t="s">
        <v>65</v>
      </c>
    </row>
    <row r="232" spans="2:26" x14ac:dyDescent="0.3">
      <c r="B232" s="27" t="s">
        <v>327</v>
      </c>
      <c r="C232" s="27">
        <v>1</v>
      </c>
      <c r="D232" s="27" t="s">
        <v>127</v>
      </c>
      <c r="E232" s="27" t="s">
        <v>107</v>
      </c>
      <c r="F232" s="27" t="s">
        <v>364</v>
      </c>
      <c r="G232" s="27" t="s">
        <v>63</v>
      </c>
      <c r="H232" s="27">
        <v>60</v>
      </c>
      <c r="I232" s="27">
        <v>16</v>
      </c>
      <c r="J232" s="37">
        <v>-7.0470000000000003E-3</v>
      </c>
      <c r="K232" s="27">
        <v>6</v>
      </c>
      <c r="L232" s="38">
        <v>1.0619E-2</v>
      </c>
      <c r="M232" s="27" t="s">
        <v>376</v>
      </c>
      <c r="O232" s="27" t="s">
        <v>327</v>
      </c>
      <c r="P232" s="27">
        <v>1</v>
      </c>
      <c r="Q232" s="27" t="s">
        <v>127</v>
      </c>
      <c r="R232" s="27" t="s">
        <v>379</v>
      </c>
      <c r="S232" s="27" t="s">
        <v>364</v>
      </c>
      <c r="T232" s="27" t="s">
        <v>63</v>
      </c>
      <c r="U232" s="27">
        <v>10</v>
      </c>
      <c r="V232" s="27">
        <v>16</v>
      </c>
      <c r="W232" s="37">
        <v>-8.7089999999999997E-3</v>
      </c>
      <c r="X232" s="27">
        <v>6</v>
      </c>
      <c r="Y232" s="38">
        <v>1.0600999999999999E-2</v>
      </c>
      <c r="Z232" s="27" t="s">
        <v>376</v>
      </c>
    </row>
    <row r="233" spans="2:26" x14ac:dyDescent="0.3">
      <c r="B233" s="27" t="s">
        <v>327</v>
      </c>
      <c r="C233" s="27">
        <v>1</v>
      </c>
      <c r="D233" s="27" t="s">
        <v>127</v>
      </c>
      <c r="E233" s="27" t="s">
        <v>107</v>
      </c>
      <c r="F233" s="27" t="s">
        <v>365</v>
      </c>
      <c r="G233" s="27" t="s">
        <v>64</v>
      </c>
      <c r="H233" s="27">
        <v>60</v>
      </c>
      <c r="I233" s="27">
        <v>9</v>
      </c>
      <c r="J233" s="37">
        <v>-6.8999999999999997E-4</v>
      </c>
      <c r="K233" s="27">
        <v>6</v>
      </c>
      <c r="L233" s="38">
        <v>-6.1399999999999996E-4</v>
      </c>
      <c r="M233" s="27" t="s">
        <v>65</v>
      </c>
      <c r="O233" s="27" t="s">
        <v>327</v>
      </c>
      <c r="P233" s="27">
        <v>1</v>
      </c>
      <c r="Q233" s="27" t="s">
        <v>127</v>
      </c>
      <c r="R233" s="27" t="s">
        <v>379</v>
      </c>
      <c r="S233" s="27" t="s">
        <v>365</v>
      </c>
      <c r="T233" s="27" t="s">
        <v>64</v>
      </c>
      <c r="U233" s="27">
        <v>10</v>
      </c>
      <c r="V233" s="27">
        <v>9</v>
      </c>
      <c r="W233" s="37">
        <v>-7.0200000000000004E-4</v>
      </c>
      <c r="X233" s="27">
        <v>6</v>
      </c>
      <c r="Y233" s="38">
        <v>-6.2399999999999999E-4</v>
      </c>
      <c r="Z233" s="27" t="s">
        <v>65</v>
      </c>
    </row>
    <row r="234" spans="2:26" x14ac:dyDescent="0.3">
      <c r="B234" s="27" t="s">
        <v>327</v>
      </c>
      <c r="C234" s="27">
        <v>13</v>
      </c>
      <c r="D234" s="27" t="s">
        <v>128</v>
      </c>
      <c r="E234" s="27" t="s">
        <v>107</v>
      </c>
      <c r="F234" s="27" t="s">
        <v>366</v>
      </c>
      <c r="G234" s="27" t="s">
        <v>63</v>
      </c>
      <c r="H234" s="27">
        <v>60</v>
      </c>
      <c r="I234" s="27">
        <v>17</v>
      </c>
      <c r="J234" s="37">
        <v>-4.0660000000000002E-3</v>
      </c>
      <c r="K234" s="27">
        <v>4</v>
      </c>
      <c r="L234" s="38">
        <v>1.8114999999999999E-2</v>
      </c>
      <c r="M234" s="27" t="s">
        <v>376</v>
      </c>
      <c r="O234" s="27" t="s">
        <v>327</v>
      </c>
      <c r="P234" s="27">
        <v>13</v>
      </c>
      <c r="Q234" s="27" t="s">
        <v>128</v>
      </c>
      <c r="R234" s="27" t="s">
        <v>379</v>
      </c>
      <c r="S234" s="27" t="s">
        <v>366</v>
      </c>
      <c r="T234" s="27" t="s">
        <v>63</v>
      </c>
      <c r="U234" s="27">
        <v>10</v>
      </c>
      <c r="V234" s="27">
        <v>17</v>
      </c>
      <c r="W234" s="37">
        <v>-4.2079999999999999E-3</v>
      </c>
      <c r="X234" s="27">
        <v>4</v>
      </c>
      <c r="Y234" s="38">
        <v>1.8884999999999999E-2</v>
      </c>
      <c r="Z234" s="27" t="s">
        <v>376</v>
      </c>
    </row>
    <row r="235" spans="2:26" x14ac:dyDescent="0.3">
      <c r="B235" s="27" t="s">
        <v>327</v>
      </c>
      <c r="C235" s="27">
        <v>13</v>
      </c>
      <c r="D235" s="27" t="s">
        <v>128</v>
      </c>
      <c r="E235" s="27" t="s">
        <v>107</v>
      </c>
      <c r="F235" s="27" t="s">
        <v>367</v>
      </c>
      <c r="G235" s="27" t="s">
        <v>64</v>
      </c>
      <c r="H235" s="27">
        <v>60</v>
      </c>
      <c r="I235" s="27">
        <v>22</v>
      </c>
      <c r="J235" s="37">
        <v>-2.7300000000000002E-4</v>
      </c>
      <c r="K235" s="27">
        <v>1</v>
      </c>
      <c r="L235" s="38">
        <v>-2.72E-4</v>
      </c>
      <c r="M235" s="27" t="s">
        <v>65</v>
      </c>
      <c r="O235" s="27" t="s">
        <v>327</v>
      </c>
      <c r="P235" s="27">
        <v>13</v>
      </c>
      <c r="Q235" s="27" t="s">
        <v>128</v>
      </c>
      <c r="R235" s="27" t="s">
        <v>379</v>
      </c>
      <c r="S235" s="27" t="s">
        <v>367</v>
      </c>
      <c r="T235" s="27" t="s">
        <v>64</v>
      </c>
      <c r="U235" s="27">
        <v>10</v>
      </c>
      <c r="V235" s="27">
        <v>22</v>
      </c>
      <c r="W235" s="37">
        <v>-2.4499999999999999E-4</v>
      </c>
      <c r="X235" s="27">
        <v>1</v>
      </c>
      <c r="Y235" s="38">
        <v>-2.4399999999999999E-4</v>
      </c>
      <c r="Z235" s="27" t="s">
        <v>65</v>
      </c>
    </row>
    <row r="236" spans="2:26" x14ac:dyDescent="0.3">
      <c r="B236" s="27" t="s">
        <v>327</v>
      </c>
      <c r="C236" s="27">
        <v>9</v>
      </c>
      <c r="D236" s="27" t="s">
        <v>129</v>
      </c>
      <c r="E236" s="27" t="s">
        <v>107</v>
      </c>
      <c r="F236" s="27" t="s">
        <v>368</v>
      </c>
      <c r="G236" s="27" t="s">
        <v>63</v>
      </c>
      <c r="H236" s="27">
        <v>60</v>
      </c>
      <c r="I236" s="27">
        <v>17</v>
      </c>
      <c r="J236" s="37">
        <v>-2.1940000000000002E-3</v>
      </c>
      <c r="K236" s="27">
        <v>7</v>
      </c>
      <c r="L236" s="38">
        <v>6.1659999999999996E-3</v>
      </c>
      <c r="M236" s="27" t="s">
        <v>65</v>
      </c>
      <c r="O236" s="27" t="s">
        <v>327</v>
      </c>
      <c r="P236" s="27">
        <v>9</v>
      </c>
      <c r="Q236" s="27" t="s">
        <v>129</v>
      </c>
      <c r="R236" s="27" t="s">
        <v>379</v>
      </c>
      <c r="S236" s="27" t="s">
        <v>368</v>
      </c>
      <c r="T236" s="27" t="s">
        <v>63</v>
      </c>
      <c r="U236" s="27">
        <v>10</v>
      </c>
      <c r="V236" s="27">
        <v>17</v>
      </c>
      <c r="W236" s="37">
        <v>-2.2590000000000002E-3</v>
      </c>
      <c r="X236" s="27">
        <v>7</v>
      </c>
      <c r="Y236" s="38">
        <v>6.4650000000000003E-3</v>
      </c>
      <c r="Z236" s="27" t="s">
        <v>65</v>
      </c>
    </row>
    <row r="237" spans="2:26" x14ac:dyDescent="0.3">
      <c r="B237" s="27" t="s">
        <v>327</v>
      </c>
      <c r="C237" s="27">
        <v>9</v>
      </c>
      <c r="D237" s="27" t="s">
        <v>129</v>
      </c>
      <c r="E237" s="27" t="s">
        <v>107</v>
      </c>
      <c r="F237" s="27" t="s">
        <v>369</v>
      </c>
      <c r="G237" s="27" t="s">
        <v>64</v>
      </c>
      <c r="H237" s="27">
        <v>60</v>
      </c>
      <c r="I237" s="27">
        <v>15</v>
      </c>
      <c r="J237" s="37">
        <v>-4.3100000000000001E-4</v>
      </c>
      <c r="K237" s="27">
        <v>12</v>
      </c>
      <c r="L237" s="38">
        <v>-3.8499999999999998E-4</v>
      </c>
      <c r="M237" s="27" t="s">
        <v>65</v>
      </c>
      <c r="O237" s="27" t="s">
        <v>327</v>
      </c>
      <c r="P237" s="27">
        <v>9</v>
      </c>
      <c r="Q237" s="27" t="s">
        <v>129</v>
      </c>
      <c r="R237" s="27" t="s">
        <v>379</v>
      </c>
      <c r="S237" s="27" t="s">
        <v>369</v>
      </c>
      <c r="T237" s="27" t="s">
        <v>64</v>
      </c>
      <c r="U237" s="27">
        <v>10</v>
      </c>
      <c r="V237" s="27">
        <v>15</v>
      </c>
      <c r="W237" s="37">
        <v>-4.4700000000000002E-4</v>
      </c>
      <c r="X237" s="27">
        <v>12</v>
      </c>
      <c r="Y237" s="38">
        <v>-3.9800000000000002E-4</v>
      </c>
      <c r="Z237" s="27" t="s">
        <v>65</v>
      </c>
    </row>
    <row r="238" spans="2:26" x14ac:dyDescent="0.3">
      <c r="B238" s="27" t="s">
        <v>327</v>
      </c>
      <c r="C238" s="27">
        <v>10</v>
      </c>
      <c r="D238" s="27" t="s">
        <v>129</v>
      </c>
      <c r="E238" s="27" t="s">
        <v>107</v>
      </c>
      <c r="F238" s="27" t="s">
        <v>370</v>
      </c>
      <c r="G238" s="27" t="s">
        <v>63</v>
      </c>
      <c r="H238" s="27">
        <v>60</v>
      </c>
      <c r="I238" s="27">
        <v>17</v>
      </c>
      <c r="J238" s="37">
        <v>-2.2000000000000001E-3</v>
      </c>
      <c r="K238" s="27">
        <v>7</v>
      </c>
      <c r="L238" s="38">
        <v>6.1669999999999997E-3</v>
      </c>
      <c r="M238" s="27" t="s">
        <v>65</v>
      </c>
      <c r="O238" s="27" t="s">
        <v>327</v>
      </c>
      <c r="P238" s="27">
        <v>10</v>
      </c>
      <c r="Q238" s="27" t="s">
        <v>129</v>
      </c>
      <c r="R238" s="27" t="s">
        <v>379</v>
      </c>
      <c r="S238" s="27" t="s">
        <v>370</v>
      </c>
      <c r="T238" s="27" t="s">
        <v>63</v>
      </c>
      <c r="U238" s="27">
        <v>10</v>
      </c>
      <c r="V238" s="27">
        <v>17</v>
      </c>
      <c r="W238" s="37">
        <v>-2.2659999999999998E-3</v>
      </c>
      <c r="X238" s="27">
        <v>7</v>
      </c>
      <c r="Y238" s="38">
        <v>6.4679999999999998E-3</v>
      </c>
      <c r="Z238" s="27" t="s">
        <v>65</v>
      </c>
    </row>
    <row r="239" spans="2:26" x14ac:dyDescent="0.3">
      <c r="B239" s="27" t="s">
        <v>327</v>
      </c>
      <c r="C239" s="27">
        <v>10</v>
      </c>
      <c r="D239" s="27" t="s">
        <v>129</v>
      </c>
      <c r="E239" s="27" t="s">
        <v>107</v>
      </c>
      <c r="F239" s="27" t="s">
        <v>371</v>
      </c>
      <c r="G239" s="27" t="s">
        <v>64</v>
      </c>
      <c r="H239" s="27">
        <v>60</v>
      </c>
      <c r="I239" s="27">
        <v>20</v>
      </c>
      <c r="J239" s="37">
        <v>-4.3100000000000001E-4</v>
      </c>
      <c r="K239" s="27">
        <v>7</v>
      </c>
      <c r="L239" s="38">
        <v>-3.8499999999999998E-4</v>
      </c>
      <c r="M239" s="27" t="s">
        <v>65</v>
      </c>
      <c r="O239" s="27" t="s">
        <v>327</v>
      </c>
      <c r="P239" s="27">
        <v>10</v>
      </c>
      <c r="Q239" s="27" t="s">
        <v>129</v>
      </c>
      <c r="R239" s="27" t="s">
        <v>379</v>
      </c>
      <c r="S239" s="27" t="s">
        <v>371</v>
      </c>
      <c r="T239" s="27" t="s">
        <v>64</v>
      </c>
      <c r="U239" s="27">
        <v>10</v>
      </c>
      <c r="V239" s="27">
        <v>20</v>
      </c>
      <c r="W239" s="37">
        <v>-4.4700000000000002E-4</v>
      </c>
      <c r="X239" s="27">
        <v>7</v>
      </c>
      <c r="Y239" s="38">
        <v>-3.9899999999999999E-4</v>
      </c>
      <c r="Z239" s="27" t="s">
        <v>65</v>
      </c>
    </row>
    <row r="240" spans="2:26" x14ac:dyDescent="0.3">
      <c r="B240" s="27" t="s">
        <v>327</v>
      </c>
      <c r="C240" s="27">
        <v>14</v>
      </c>
      <c r="D240" s="27" t="s">
        <v>128</v>
      </c>
      <c r="E240" s="27" t="s">
        <v>107</v>
      </c>
      <c r="F240" s="27" t="s">
        <v>372</v>
      </c>
      <c r="G240" s="27" t="s">
        <v>63</v>
      </c>
      <c r="H240" s="27">
        <v>60</v>
      </c>
      <c r="I240" s="27">
        <v>17</v>
      </c>
      <c r="J240" s="37">
        <v>-4.0379999999999999E-3</v>
      </c>
      <c r="K240" s="27">
        <v>4</v>
      </c>
      <c r="L240" s="38">
        <v>1.8054000000000001E-2</v>
      </c>
      <c r="M240" s="27" t="s">
        <v>376</v>
      </c>
      <c r="O240" s="27" t="s">
        <v>327</v>
      </c>
      <c r="P240" s="27">
        <v>14</v>
      </c>
      <c r="Q240" s="27" t="s">
        <v>128</v>
      </c>
      <c r="R240" s="27" t="s">
        <v>379</v>
      </c>
      <c r="S240" s="27" t="s">
        <v>372</v>
      </c>
      <c r="T240" s="27" t="s">
        <v>63</v>
      </c>
      <c r="U240" s="27">
        <v>10</v>
      </c>
      <c r="V240" s="27">
        <v>17</v>
      </c>
      <c r="W240" s="37">
        <v>-4.182E-3</v>
      </c>
      <c r="X240" s="27">
        <v>4</v>
      </c>
      <c r="Y240" s="38">
        <v>1.8828000000000001E-2</v>
      </c>
      <c r="Z240" s="27" t="s">
        <v>376</v>
      </c>
    </row>
    <row r="241" spans="2:26" x14ac:dyDescent="0.3">
      <c r="B241" s="27" t="s">
        <v>327</v>
      </c>
      <c r="C241" s="27">
        <v>14</v>
      </c>
      <c r="D241" s="27" t="s">
        <v>128</v>
      </c>
      <c r="E241" s="27" t="s">
        <v>107</v>
      </c>
      <c r="F241" s="27" t="s">
        <v>373</v>
      </c>
      <c r="G241" s="27" t="s">
        <v>64</v>
      </c>
      <c r="H241" s="27">
        <v>60</v>
      </c>
      <c r="I241" s="27">
        <v>17</v>
      </c>
      <c r="J241" s="37">
        <v>-2.7099999999999997E-4</v>
      </c>
      <c r="K241" s="27">
        <v>3</v>
      </c>
      <c r="L241" s="38">
        <v>-2.7099999999999997E-4</v>
      </c>
      <c r="M241" s="27" t="s">
        <v>65</v>
      </c>
      <c r="O241" s="27" t="s">
        <v>327</v>
      </c>
      <c r="P241" s="27">
        <v>14</v>
      </c>
      <c r="Q241" s="27" t="s">
        <v>128</v>
      </c>
      <c r="R241" s="27" t="s">
        <v>379</v>
      </c>
      <c r="S241" s="27" t="s">
        <v>373</v>
      </c>
      <c r="T241" s="27" t="s">
        <v>64</v>
      </c>
      <c r="U241" s="27">
        <v>10</v>
      </c>
      <c r="V241" s="27">
        <v>17</v>
      </c>
      <c r="W241" s="37">
        <v>-2.4399999999999999E-4</v>
      </c>
      <c r="X241" s="27">
        <v>3</v>
      </c>
      <c r="Y241" s="38">
        <v>-2.43E-4</v>
      </c>
      <c r="Z241" s="27" t="s">
        <v>65</v>
      </c>
    </row>
    <row r="242" spans="2:26" x14ac:dyDescent="0.3">
      <c r="B242" s="27" t="s">
        <v>327</v>
      </c>
      <c r="C242" s="27">
        <v>2</v>
      </c>
      <c r="D242" s="27" t="s">
        <v>127</v>
      </c>
      <c r="E242" s="27" t="s">
        <v>107</v>
      </c>
      <c r="F242" s="27" t="s">
        <v>374</v>
      </c>
      <c r="G242" s="27" t="s">
        <v>63</v>
      </c>
      <c r="H242" s="27">
        <v>60</v>
      </c>
      <c r="I242" s="27">
        <v>11</v>
      </c>
      <c r="J242" s="37">
        <v>-7.1399999999999996E-3</v>
      </c>
      <c r="K242" s="27">
        <v>4</v>
      </c>
      <c r="L242" s="38">
        <v>1.0562999999999999E-2</v>
      </c>
      <c r="M242" s="27" t="s">
        <v>376</v>
      </c>
      <c r="O242" s="27" t="s">
        <v>327</v>
      </c>
      <c r="P242" s="27">
        <v>2</v>
      </c>
      <c r="Q242" s="27" t="s">
        <v>127</v>
      </c>
      <c r="R242" s="27" t="s">
        <v>379</v>
      </c>
      <c r="S242" s="27" t="s">
        <v>374</v>
      </c>
      <c r="T242" s="27" t="s">
        <v>63</v>
      </c>
      <c r="U242" s="27">
        <v>10</v>
      </c>
      <c r="V242" s="27">
        <v>11</v>
      </c>
      <c r="W242" s="37">
        <v>-8.763E-3</v>
      </c>
      <c r="X242" s="27">
        <v>4</v>
      </c>
      <c r="Y242" s="38">
        <v>1.0557E-2</v>
      </c>
      <c r="Z242" s="27" t="s">
        <v>376</v>
      </c>
    </row>
    <row r="243" spans="2:26" x14ac:dyDescent="0.3">
      <c r="B243" s="27" t="s">
        <v>327</v>
      </c>
      <c r="C243" s="27">
        <v>2</v>
      </c>
      <c r="D243" s="27" t="s">
        <v>127</v>
      </c>
      <c r="E243" s="27" t="s">
        <v>107</v>
      </c>
      <c r="F243" s="27" t="s">
        <v>375</v>
      </c>
      <c r="G243" s="27" t="s">
        <v>64</v>
      </c>
      <c r="H243" s="27">
        <v>60</v>
      </c>
      <c r="I243" s="27">
        <v>14</v>
      </c>
      <c r="J243" s="37">
        <v>-6.8999999999999997E-4</v>
      </c>
      <c r="K243" s="27">
        <v>4</v>
      </c>
      <c r="L243" s="38">
        <v>-6.1499999999999999E-4</v>
      </c>
      <c r="M243" s="27" t="s">
        <v>65</v>
      </c>
      <c r="O243" s="27" t="s">
        <v>327</v>
      </c>
      <c r="P243" s="27">
        <v>2</v>
      </c>
      <c r="Q243" s="27" t="s">
        <v>127</v>
      </c>
      <c r="R243" s="27" t="s">
        <v>379</v>
      </c>
      <c r="S243" s="27" t="s">
        <v>375</v>
      </c>
      <c r="T243" s="27" t="s">
        <v>64</v>
      </c>
      <c r="U243" s="27">
        <v>10</v>
      </c>
      <c r="V243" s="27">
        <v>14</v>
      </c>
      <c r="W243" s="37">
        <v>-7.0299999999999996E-4</v>
      </c>
      <c r="X243" s="27">
        <v>4</v>
      </c>
      <c r="Y243" s="38">
        <v>-6.2500000000000001E-4</v>
      </c>
      <c r="Z243" s="27" t="s">
        <v>65</v>
      </c>
    </row>
    <row r="244" spans="2:26" x14ac:dyDescent="0.3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3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3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3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3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3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3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3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3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3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3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3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3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3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3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3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3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3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3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3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3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3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3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3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3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3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3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3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3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3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3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3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3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3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3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3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3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3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3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3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3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3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3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3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3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3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3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3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3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3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3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3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3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3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3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3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3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3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3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3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3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3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3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3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3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3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3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3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3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3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3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3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3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3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3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3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3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3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3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3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3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3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3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3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3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3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3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3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3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3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3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3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3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3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3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3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3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3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3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3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3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3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3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3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3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3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3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3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3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3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3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3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3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3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3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3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3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3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3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3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3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3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3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3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3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3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3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3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3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3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3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3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3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3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3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3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3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3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3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3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3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3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3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3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3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3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3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3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3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3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3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3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3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3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3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3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3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3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3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3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3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3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3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3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3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3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3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3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3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3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3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3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3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3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3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3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3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3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3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3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3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3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3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3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3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3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3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3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3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3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3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3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3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3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3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3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3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3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3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3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3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3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3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3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3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3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3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3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3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3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3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3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3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3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3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3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3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3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3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3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3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3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3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3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3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3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3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3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3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3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3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3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3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3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3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3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3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3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3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3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3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3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3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3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3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3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3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3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3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3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3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3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3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3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3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3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3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3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3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3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3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3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3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3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3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3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3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3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3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3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3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3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3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3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3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3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3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3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3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3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3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3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3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3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3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3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3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3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3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3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3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3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3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3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3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3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3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3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3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3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3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3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3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3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3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3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3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3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3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3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3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3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3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3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3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3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3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3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3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3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3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3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3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3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3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3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3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3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3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3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3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3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3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3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3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3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3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3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3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3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3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3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3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3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3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3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3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3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3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3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3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3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3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3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3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3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3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3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3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3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3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3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3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3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3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3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3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3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3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3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3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3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3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3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3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3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3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3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3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3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3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3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3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3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3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3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3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3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3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3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3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3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3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3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3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3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3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3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3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3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3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3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3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3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3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3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3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3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3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3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3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3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3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3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3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3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3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3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3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3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3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3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3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3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3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3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3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3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3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3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3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3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3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3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3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3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3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3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3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3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3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3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3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3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3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3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3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3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3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3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3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3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3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3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3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3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3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3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3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3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3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3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3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3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3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3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3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3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3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3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3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3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3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3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3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3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3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3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3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3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3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3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3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3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3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3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3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3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3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3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3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3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3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3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3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3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3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3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3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3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3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3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3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3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3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3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3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3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3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3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3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3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3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3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3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3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3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3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3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3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3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3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3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3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3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3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3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3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3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3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3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3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3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3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3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3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3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3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3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3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3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3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3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3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3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3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3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3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3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3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3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3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3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3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3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3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3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3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3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3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3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3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3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3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3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3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3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3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3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3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3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3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3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3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3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3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3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3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3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3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3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3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3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3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3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3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3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3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3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3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3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3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3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3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3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3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3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3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3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3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3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3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3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3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3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3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3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3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3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3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3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3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3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3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3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3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3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3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3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3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3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3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3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3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3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3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3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3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3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3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3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3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3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3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3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3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3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3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3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3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3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3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3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3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3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3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3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3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3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3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3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3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3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3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3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3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3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3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3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3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3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3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3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3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3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3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3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3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3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3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3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3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3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3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3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3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3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3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3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3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3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3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3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3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3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3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3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3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3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3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3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3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3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3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3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3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3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3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3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3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3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3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3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3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3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3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3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3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3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3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3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3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3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3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3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3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3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H2:H3"/>
    <mergeCell ref="I2:J2"/>
    <mergeCell ref="K2:L2"/>
    <mergeCell ref="M2:M3"/>
    <mergeCell ref="G2:G3"/>
    <mergeCell ref="B2:B3"/>
    <mergeCell ref="C2:C3"/>
    <mergeCell ref="D2:D3"/>
    <mergeCell ref="E2:E3"/>
    <mergeCell ref="F2:F3"/>
  </mergeCells>
  <conditionalFormatting sqref="M4:M1048576">
    <cfRule type="cellIs" dxfId="15" priority="5" operator="equal">
      <formula>"GB"</formula>
    </cfRule>
    <cfRule type="cellIs" dxfId="14" priority="6" operator="equal">
      <formula>"IH"</formula>
    </cfRule>
    <cfRule type="cellIs" dxfId="13" priority="7" operator="equal">
      <formula>"BH"</formula>
    </cfRule>
    <cfRule type="cellIs" dxfId="12" priority="8" operator="equal">
      <formula>"SH"</formula>
    </cfRule>
  </conditionalFormatting>
  <conditionalFormatting sqref="Z4:Z1048576">
    <cfRule type="cellIs" dxfId="11" priority="1" operator="equal">
      <formula>"GB"</formula>
    </cfRule>
    <cfRule type="cellIs" dxfId="10" priority="2" operator="equal">
      <formula>"IH"</formula>
    </cfRule>
    <cfRule type="cellIs" dxfId="9" priority="3" operator="equal">
      <formula>"BH"</formula>
    </cfRule>
    <cfRule type="cellIs" dxfId="8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EFF-2C57-4502-83E6-5F404EDF803D}">
  <sheetPr codeName="Sayfa7"/>
  <dimension ref="B1:X383"/>
  <sheetViews>
    <sheetView zoomScale="80" zoomScaleNormal="80" workbookViewId="0">
      <selection activeCell="K30" sqref="K30"/>
    </sheetView>
  </sheetViews>
  <sheetFormatPr defaultRowHeight="13.8" x14ac:dyDescent="0.3"/>
  <cols>
    <col min="1" max="1" width="3.77734375" style="11" customWidth="1"/>
    <col min="2" max="2" width="9.77734375" style="43" customWidth="1"/>
    <col min="3" max="3" width="6.77734375" style="43" customWidth="1"/>
    <col min="4" max="4" width="16.44140625" style="43" bestFit="1" customWidth="1"/>
    <col min="5" max="5" width="13.77734375" style="43" customWidth="1"/>
    <col min="6" max="9" width="9.77734375" style="43" customWidth="1"/>
    <col min="10" max="10" width="9.77734375" style="28" customWidth="1"/>
    <col min="11" max="11" width="16.77734375" style="43" customWidth="1"/>
    <col min="12" max="12" width="9.77734375" style="43" customWidth="1"/>
    <col min="13" max="13" width="6.77734375" style="4" customWidth="1"/>
    <col min="14" max="14" width="9.77734375" style="43" customWidth="1"/>
    <col min="15" max="15" width="6.77734375" style="43" customWidth="1"/>
    <col min="16" max="16" width="16.44140625" style="43" bestFit="1" customWidth="1"/>
    <col min="17" max="17" width="20.77734375" style="43" bestFit="1" customWidth="1"/>
    <col min="18" max="21" width="9.77734375" style="43" customWidth="1"/>
    <col min="22" max="22" width="9.77734375" style="28" customWidth="1"/>
    <col min="23" max="23" width="16.77734375" style="43" customWidth="1"/>
    <col min="24" max="24" width="9.77734375" style="43" customWidth="1"/>
    <col min="25" max="16384" width="8.88671875" style="11"/>
  </cols>
  <sheetData>
    <row r="1" spans="2:24" ht="14.4" customHeight="1" x14ac:dyDescent="0.3">
      <c r="B1" s="58" t="s">
        <v>19</v>
      </c>
      <c r="C1" s="59"/>
      <c r="D1" s="59"/>
      <c r="E1" s="59"/>
      <c r="F1" s="59"/>
      <c r="G1" s="59"/>
      <c r="H1" s="59"/>
      <c r="I1" s="59"/>
      <c r="J1" s="59"/>
      <c r="K1" s="59"/>
      <c r="L1" s="60"/>
      <c r="M1" s="11"/>
      <c r="N1" s="58" t="s">
        <v>96</v>
      </c>
      <c r="O1" s="59"/>
      <c r="P1" s="59"/>
      <c r="Q1" s="59"/>
      <c r="R1" s="59"/>
      <c r="S1" s="59"/>
      <c r="T1" s="59"/>
      <c r="U1" s="59"/>
      <c r="V1" s="59"/>
      <c r="W1" s="59"/>
      <c r="X1" s="60"/>
    </row>
    <row r="2" spans="2:24" ht="14.4" customHeight="1" x14ac:dyDescent="0.3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23" t="s">
        <v>56</v>
      </c>
      <c r="J2" s="41" t="s">
        <v>58</v>
      </c>
      <c r="K2" s="34" t="s">
        <v>62</v>
      </c>
      <c r="L2" s="55" t="s">
        <v>47</v>
      </c>
      <c r="M2" s="11"/>
      <c r="N2" s="55" t="s">
        <v>37</v>
      </c>
      <c r="O2" s="55" t="s">
        <v>39</v>
      </c>
      <c r="P2" s="55" t="s">
        <v>38</v>
      </c>
      <c r="Q2" s="55" t="s">
        <v>60</v>
      </c>
      <c r="R2" s="55" t="s">
        <v>46</v>
      </c>
      <c r="S2" s="55" t="s">
        <v>45</v>
      </c>
      <c r="T2" s="55" t="s">
        <v>61</v>
      </c>
      <c r="U2" s="23" t="s">
        <v>56</v>
      </c>
      <c r="V2" s="23" t="s">
        <v>58</v>
      </c>
      <c r="W2" s="34" t="s">
        <v>62</v>
      </c>
      <c r="X2" s="55" t="s">
        <v>47</v>
      </c>
    </row>
    <row r="3" spans="2:24" x14ac:dyDescent="0.3">
      <c r="B3" s="55"/>
      <c r="C3" s="55"/>
      <c r="D3" s="55"/>
      <c r="E3" s="55"/>
      <c r="F3" s="55"/>
      <c r="G3" s="55"/>
      <c r="H3" s="55"/>
      <c r="I3" s="24" t="s">
        <v>57</v>
      </c>
      <c r="J3" s="42" t="s">
        <v>59</v>
      </c>
      <c r="K3" s="24" t="s">
        <v>59</v>
      </c>
      <c r="L3" s="55"/>
      <c r="M3" s="11"/>
      <c r="N3" s="55"/>
      <c r="O3" s="55"/>
      <c r="P3" s="55"/>
      <c r="Q3" s="55"/>
      <c r="R3" s="55"/>
      <c r="S3" s="55"/>
      <c r="T3" s="55"/>
      <c r="U3" s="24" t="s">
        <v>57</v>
      </c>
      <c r="V3" s="24" t="s">
        <v>59</v>
      </c>
      <c r="W3" s="24" t="s">
        <v>59</v>
      </c>
      <c r="X3" s="55"/>
    </row>
    <row r="4" spans="2:24" x14ac:dyDescent="0.3">
      <c r="B4" s="43" t="s">
        <v>131</v>
      </c>
      <c r="C4" s="43">
        <v>229</v>
      </c>
      <c r="D4" s="43" t="s">
        <v>380</v>
      </c>
      <c r="E4" s="43" t="s">
        <v>106</v>
      </c>
      <c r="F4" s="43" t="s">
        <v>381</v>
      </c>
      <c r="G4" s="43" t="s">
        <v>382</v>
      </c>
      <c r="H4" s="43">
        <v>60</v>
      </c>
      <c r="I4" s="43">
        <v>30.982199999999999</v>
      </c>
      <c r="J4" s="28">
        <v>3.544E-7</v>
      </c>
      <c r="K4" s="43" t="s">
        <v>912</v>
      </c>
      <c r="L4" s="43" t="s">
        <v>65</v>
      </c>
      <c r="N4" s="43" t="s">
        <v>131</v>
      </c>
      <c r="O4" s="43">
        <v>229</v>
      </c>
      <c r="P4" s="43" t="s">
        <v>380</v>
      </c>
      <c r="Q4" s="43" t="s">
        <v>378</v>
      </c>
      <c r="R4" s="43" t="s">
        <v>381</v>
      </c>
      <c r="S4" s="43" t="s">
        <v>382</v>
      </c>
      <c r="T4" s="43">
        <v>10</v>
      </c>
      <c r="U4" s="43">
        <v>29.6419</v>
      </c>
      <c r="V4" s="28">
        <v>3.3910000000000001E-7</v>
      </c>
      <c r="W4" s="43" t="s">
        <v>912</v>
      </c>
      <c r="X4" s="43" t="s">
        <v>65</v>
      </c>
    </row>
    <row r="5" spans="2:24" x14ac:dyDescent="0.3">
      <c r="B5" s="43" t="s">
        <v>131</v>
      </c>
      <c r="C5" s="43">
        <v>229</v>
      </c>
      <c r="D5" s="43" t="s">
        <v>380</v>
      </c>
      <c r="E5" s="43" t="s">
        <v>106</v>
      </c>
      <c r="F5" s="43" t="s">
        <v>383</v>
      </c>
      <c r="G5" s="43" t="s">
        <v>384</v>
      </c>
      <c r="H5" s="43">
        <v>60</v>
      </c>
      <c r="I5" s="43">
        <v>-57.085000000000001</v>
      </c>
      <c r="J5" s="28">
        <v>-9.9999999999999995E-7</v>
      </c>
      <c r="K5" s="43" t="s">
        <v>912</v>
      </c>
      <c r="L5" s="43" t="s">
        <v>65</v>
      </c>
      <c r="N5" s="43" t="s">
        <v>131</v>
      </c>
      <c r="O5" s="43">
        <v>229</v>
      </c>
      <c r="P5" s="43" t="s">
        <v>380</v>
      </c>
      <c r="Q5" s="43" t="s">
        <v>378</v>
      </c>
      <c r="R5" s="43" t="s">
        <v>383</v>
      </c>
      <c r="S5" s="43" t="s">
        <v>384</v>
      </c>
      <c r="T5" s="43">
        <v>10</v>
      </c>
      <c r="U5" s="43">
        <v>-56.114899999999999</v>
      </c>
      <c r="V5" s="28">
        <v>-9.9999999999999995E-7</v>
      </c>
      <c r="W5" s="43" t="s">
        <v>912</v>
      </c>
      <c r="X5" s="43" t="s">
        <v>65</v>
      </c>
    </row>
    <row r="6" spans="2:24" x14ac:dyDescent="0.3">
      <c r="B6" s="43" t="s">
        <v>131</v>
      </c>
      <c r="C6" s="43">
        <v>230</v>
      </c>
      <c r="D6" s="43" t="s">
        <v>385</v>
      </c>
      <c r="E6" s="43" t="s">
        <v>106</v>
      </c>
      <c r="F6" s="43" t="s">
        <v>386</v>
      </c>
      <c r="G6" s="43" t="s">
        <v>382</v>
      </c>
      <c r="H6" s="43">
        <v>60</v>
      </c>
      <c r="I6" s="43">
        <v>30.460100000000001</v>
      </c>
      <c r="J6" s="28">
        <v>3.2959999999999999E-7</v>
      </c>
      <c r="K6" s="43" t="s">
        <v>912</v>
      </c>
      <c r="L6" s="43" t="s">
        <v>65</v>
      </c>
      <c r="N6" s="43" t="s">
        <v>131</v>
      </c>
      <c r="O6" s="43">
        <v>230</v>
      </c>
      <c r="P6" s="43" t="s">
        <v>385</v>
      </c>
      <c r="Q6" s="43" t="s">
        <v>378</v>
      </c>
      <c r="R6" s="43" t="s">
        <v>386</v>
      </c>
      <c r="S6" s="43" t="s">
        <v>382</v>
      </c>
      <c r="T6" s="43">
        <v>10</v>
      </c>
      <c r="U6" s="43">
        <v>29.6052</v>
      </c>
      <c r="V6" s="28">
        <v>3.2039999999999998E-7</v>
      </c>
      <c r="W6" s="43" t="s">
        <v>912</v>
      </c>
      <c r="X6" s="43" t="s">
        <v>65</v>
      </c>
    </row>
    <row r="7" spans="2:24" x14ac:dyDescent="0.3">
      <c r="B7" s="43" t="s">
        <v>131</v>
      </c>
      <c r="C7" s="43">
        <v>230</v>
      </c>
      <c r="D7" s="43" t="s">
        <v>385</v>
      </c>
      <c r="E7" s="43" t="s">
        <v>106</v>
      </c>
      <c r="F7" s="43" t="s">
        <v>387</v>
      </c>
      <c r="G7" s="43" t="s">
        <v>384</v>
      </c>
      <c r="H7" s="43">
        <v>60</v>
      </c>
      <c r="I7" s="43">
        <v>-58.647599999999997</v>
      </c>
      <c r="J7" s="28">
        <v>-9.9999999999999995E-7</v>
      </c>
      <c r="K7" s="43" t="s">
        <v>912</v>
      </c>
      <c r="L7" s="43" t="s">
        <v>65</v>
      </c>
      <c r="N7" s="43" t="s">
        <v>131</v>
      </c>
      <c r="O7" s="43">
        <v>230</v>
      </c>
      <c r="P7" s="43" t="s">
        <v>385</v>
      </c>
      <c r="Q7" s="43" t="s">
        <v>378</v>
      </c>
      <c r="R7" s="43" t="s">
        <v>387</v>
      </c>
      <c r="S7" s="43" t="s">
        <v>384</v>
      </c>
      <c r="T7" s="43">
        <v>10</v>
      </c>
      <c r="U7" s="43">
        <v>-57.351999999999997</v>
      </c>
      <c r="V7" s="28">
        <v>-9.9999999999999995E-7</v>
      </c>
      <c r="W7" s="43" t="s">
        <v>912</v>
      </c>
      <c r="X7" s="43" t="s">
        <v>65</v>
      </c>
    </row>
    <row r="8" spans="2:24" x14ac:dyDescent="0.3">
      <c r="B8" s="43" t="s">
        <v>131</v>
      </c>
      <c r="C8" s="43">
        <v>231</v>
      </c>
      <c r="D8" s="43" t="s">
        <v>385</v>
      </c>
      <c r="E8" s="43" t="s">
        <v>106</v>
      </c>
      <c r="F8" s="43" t="s">
        <v>388</v>
      </c>
      <c r="G8" s="43" t="s">
        <v>382</v>
      </c>
      <c r="H8" s="43">
        <v>60</v>
      </c>
      <c r="I8" s="43">
        <v>40.0426</v>
      </c>
      <c r="J8" s="28">
        <v>4.0859999999999999E-7</v>
      </c>
      <c r="K8" s="43" t="s">
        <v>912</v>
      </c>
      <c r="L8" s="43" t="s">
        <v>65</v>
      </c>
      <c r="N8" s="43" t="s">
        <v>131</v>
      </c>
      <c r="O8" s="43">
        <v>231</v>
      </c>
      <c r="P8" s="43" t="s">
        <v>385</v>
      </c>
      <c r="Q8" s="43" t="s">
        <v>378</v>
      </c>
      <c r="R8" s="43" t="s">
        <v>388</v>
      </c>
      <c r="S8" s="43" t="s">
        <v>382</v>
      </c>
      <c r="T8" s="43">
        <v>10</v>
      </c>
      <c r="U8" s="43">
        <v>38.233600000000003</v>
      </c>
      <c r="V8" s="28">
        <v>3.9009999999999998E-7</v>
      </c>
      <c r="W8" s="43" t="s">
        <v>912</v>
      </c>
      <c r="X8" s="43" t="s">
        <v>65</v>
      </c>
    </row>
    <row r="9" spans="2:24" x14ac:dyDescent="0.3">
      <c r="B9" s="43" t="s">
        <v>131</v>
      </c>
      <c r="C9" s="43">
        <v>231</v>
      </c>
      <c r="D9" s="43" t="s">
        <v>385</v>
      </c>
      <c r="E9" s="43" t="s">
        <v>106</v>
      </c>
      <c r="F9" s="43" t="s">
        <v>389</v>
      </c>
      <c r="G9" s="43" t="s">
        <v>384</v>
      </c>
      <c r="H9" s="43">
        <v>60</v>
      </c>
      <c r="I9" s="43">
        <v>-60.240699999999997</v>
      </c>
      <c r="J9" s="28">
        <v>-9.9999999999999995E-7</v>
      </c>
      <c r="K9" s="43" t="s">
        <v>912</v>
      </c>
      <c r="L9" s="43" t="s">
        <v>65</v>
      </c>
      <c r="N9" s="43" t="s">
        <v>131</v>
      </c>
      <c r="O9" s="43">
        <v>231</v>
      </c>
      <c r="P9" s="43" t="s">
        <v>385</v>
      </c>
      <c r="Q9" s="43" t="s">
        <v>378</v>
      </c>
      <c r="R9" s="43" t="s">
        <v>389</v>
      </c>
      <c r="S9" s="43" t="s">
        <v>384</v>
      </c>
      <c r="T9" s="43">
        <v>10</v>
      </c>
      <c r="U9" s="43">
        <v>-58.437600000000003</v>
      </c>
      <c r="V9" s="28">
        <v>-9.9999999999999995E-7</v>
      </c>
      <c r="W9" s="43" t="s">
        <v>912</v>
      </c>
      <c r="X9" s="43" t="s">
        <v>65</v>
      </c>
    </row>
    <row r="10" spans="2:24" x14ac:dyDescent="0.3">
      <c r="B10" s="43" t="s">
        <v>131</v>
      </c>
      <c r="C10" s="43">
        <v>232</v>
      </c>
      <c r="D10" s="43" t="s">
        <v>385</v>
      </c>
      <c r="E10" s="43" t="s">
        <v>106</v>
      </c>
      <c r="F10" s="43" t="s">
        <v>390</v>
      </c>
      <c r="G10" s="43" t="s">
        <v>382</v>
      </c>
      <c r="H10" s="43">
        <v>60</v>
      </c>
      <c r="I10" s="43">
        <v>33.638300000000001</v>
      </c>
      <c r="J10" s="28">
        <v>3.6399999999999998E-7</v>
      </c>
      <c r="K10" s="43" t="s">
        <v>912</v>
      </c>
      <c r="L10" s="43" t="s">
        <v>65</v>
      </c>
      <c r="N10" s="43" t="s">
        <v>131</v>
      </c>
      <c r="O10" s="43">
        <v>232</v>
      </c>
      <c r="P10" s="43" t="s">
        <v>385</v>
      </c>
      <c r="Q10" s="43" t="s">
        <v>378</v>
      </c>
      <c r="R10" s="43" t="s">
        <v>390</v>
      </c>
      <c r="S10" s="43" t="s">
        <v>382</v>
      </c>
      <c r="T10" s="43">
        <v>10</v>
      </c>
      <c r="U10" s="43">
        <v>31.823799999999999</v>
      </c>
      <c r="V10" s="28">
        <v>3.4439999999999999E-7</v>
      </c>
      <c r="W10" s="43" t="s">
        <v>912</v>
      </c>
      <c r="X10" s="43" t="s">
        <v>65</v>
      </c>
    </row>
    <row r="11" spans="2:24" x14ac:dyDescent="0.3">
      <c r="B11" s="43" t="s">
        <v>131</v>
      </c>
      <c r="C11" s="43">
        <v>232</v>
      </c>
      <c r="D11" s="43" t="s">
        <v>385</v>
      </c>
      <c r="E11" s="43" t="s">
        <v>106</v>
      </c>
      <c r="F11" s="43" t="s">
        <v>391</v>
      </c>
      <c r="G11" s="43" t="s">
        <v>384</v>
      </c>
      <c r="H11" s="43">
        <v>60</v>
      </c>
      <c r="I11" s="43">
        <v>-57.867100000000001</v>
      </c>
      <c r="J11" s="28">
        <v>-9.9999999999999995E-7</v>
      </c>
      <c r="K11" s="43" t="s">
        <v>912</v>
      </c>
      <c r="L11" s="43" t="s">
        <v>65</v>
      </c>
      <c r="N11" s="43" t="s">
        <v>131</v>
      </c>
      <c r="O11" s="43">
        <v>232</v>
      </c>
      <c r="P11" s="43" t="s">
        <v>385</v>
      </c>
      <c r="Q11" s="43" t="s">
        <v>378</v>
      </c>
      <c r="R11" s="43" t="s">
        <v>391</v>
      </c>
      <c r="S11" s="43" t="s">
        <v>384</v>
      </c>
      <c r="T11" s="43">
        <v>10</v>
      </c>
      <c r="U11" s="43">
        <v>-56.235900000000001</v>
      </c>
      <c r="V11" s="28">
        <v>-9.9999999999999995E-7</v>
      </c>
      <c r="W11" s="43" t="s">
        <v>912</v>
      </c>
      <c r="X11" s="43" t="s">
        <v>65</v>
      </c>
    </row>
    <row r="12" spans="2:24" x14ac:dyDescent="0.3">
      <c r="B12" s="43" t="s">
        <v>131</v>
      </c>
      <c r="C12" s="43">
        <v>233</v>
      </c>
      <c r="D12" s="43" t="s">
        <v>392</v>
      </c>
      <c r="E12" s="43" t="s">
        <v>106</v>
      </c>
      <c r="F12" s="43" t="s">
        <v>393</v>
      </c>
      <c r="G12" s="43" t="s">
        <v>382</v>
      </c>
      <c r="H12" s="43">
        <v>60</v>
      </c>
      <c r="I12" s="43">
        <v>19.688500000000001</v>
      </c>
      <c r="J12" s="28">
        <v>2.252E-7</v>
      </c>
      <c r="K12" s="43" t="s">
        <v>912</v>
      </c>
      <c r="L12" s="43" t="s">
        <v>65</v>
      </c>
      <c r="N12" s="43" t="s">
        <v>131</v>
      </c>
      <c r="O12" s="43">
        <v>233</v>
      </c>
      <c r="P12" s="43" t="s">
        <v>392</v>
      </c>
      <c r="Q12" s="43" t="s">
        <v>378</v>
      </c>
      <c r="R12" s="43" t="s">
        <v>393</v>
      </c>
      <c r="S12" s="43" t="s">
        <v>382</v>
      </c>
      <c r="T12" s="43">
        <v>10</v>
      </c>
      <c r="U12" s="43">
        <v>18.505400000000002</v>
      </c>
      <c r="V12" s="28">
        <v>2.117E-7</v>
      </c>
      <c r="W12" s="43" t="s">
        <v>912</v>
      </c>
      <c r="X12" s="43" t="s">
        <v>65</v>
      </c>
    </row>
    <row r="13" spans="2:24" x14ac:dyDescent="0.3">
      <c r="B13" s="43" t="s">
        <v>131</v>
      </c>
      <c r="C13" s="43">
        <v>233</v>
      </c>
      <c r="D13" s="43" t="s">
        <v>392</v>
      </c>
      <c r="E13" s="43" t="s">
        <v>106</v>
      </c>
      <c r="F13" s="43" t="s">
        <v>394</v>
      </c>
      <c r="G13" s="43" t="s">
        <v>384</v>
      </c>
      <c r="H13" s="43">
        <v>60</v>
      </c>
      <c r="I13" s="43">
        <v>-43.786499999999997</v>
      </c>
      <c r="J13" s="28">
        <v>-9.9999999999999995E-7</v>
      </c>
      <c r="K13" s="43" t="s">
        <v>912</v>
      </c>
      <c r="L13" s="43" t="s">
        <v>65</v>
      </c>
      <c r="N13" s="43" t="s">
        <v>131</v>
      </c>
      <c r="O13" s="43">
        <v>233</v>
      </c>
      <c r="P13" s="43" t="s">
        <v>392</v>
      </c>
      <c r="Q13" s="43" t="s">
        <v>378</v>
      </c>
      <c r="R13" s="43" t="s">
        <v>394</v>
      </c>
      <c r="S13" s="43" t="s">
        <v>384</v>
      </c>
      <c r="T13" s="43">
        <v>10</v>
      </c>
      <c r="U13" s="43">
        <v>-42.581800000000001</v>
      </c>
      <c r="V13" s="28">
        <v>-4.8709999999999996E-7</v>
      </c>
      <c r="W13" s="43" t="s">
        <v>912</v>
      </c>
      <c r="X13" s="43" t="s">
        <v>65</v>
      </c>
    </row>
    <row r="14" spans="2:24" x14ac:dyDescent="0.3">
      <c r="B14" s="43" t="s">
        <v>131</v>
      </c>
      <c r="C14" s="43">
        <v>211</v>
      </c>
      <c r="D14" s="43" t="s">
        <v>395</v>
      </c>
      <c r="E14" s="43" t="s">
        <v>106</v>
      </c>
      <c r="F14" s="43" t="s">
        <v>396</v>
      </c>
      <c r="G14" s="43" t="s">
        <v>382</v>
      </c>
      <c r="H14" s="43">
        <v>60</v>
      </c>
      <c r="I14" s="43">
        <v>-24.619299999999999</v>
      </c>
      <c r="J14" s="28">
        <v>-2.7000000000000001E-7</v>
      </c>
      <c r="K14" s="43" t="s">
        <v>912</v>
      </c>
      <c r="L14" s="43" t="s">
        <v>65</v>
      </c>
      <c r="N14" s="43" t="s">
        <v>131</v>
      </c>
      <c r="O14" s="43">
        <v>211</v>
      </c>
      <c r="P14" s="43" t="s">
        <v>395</v>
      </c>
      <c r="Q14" s="43" t="s">
        <v>378</v>
      </c>
      <c r="R14" s="43" t="s">
        <v>396</v>
      </c>
      <c r="S14" s="43" t="s">
        <v>382</v>
      </c>
      <c r="T14" s="43">
        <v>10</v>
      </c>
      <c r="U14" s="43">
        <v>-24.815100000000001</v>
      </c>
      <c r="V14" s="28">
        <v>-2.7210000000000001E-7</v>
      </c>
      <c r="W14" s="43" t="s">
        <v>912</v>
      </c>
      <c r="X14" s="43" t="s">
        <v>65</v>
      </c>
    </row>
    <row r="15" spans="2:24" x14ac:dyDescent="0.3">
      <c r="B15" s="43" t="s">
        <v>131</v>
      </c>
      <c r="C15" s="43">
        <v>211</v>
      </c>
      <c r="D15" s="43" t="s">
        <v>395</v>
      </c>
      <c r="E15" s="43" t="s">
        <v>106</v>
      </c>
      <c r="F15" s="43" t="s">
        <v>397</v>
      </c>
      <c r="G15" s="43" t="s">
        <v>384</v>
      </c>
      <c r="H15" s="43">
        <v>60</v>
      </c>
      <c r="I15" s="43">
        <v>-27.017700000000001</v>
      </c>
      <c r="J15" s="28">
        <v>-2.9630000000000003E-7</v>
      </c>
      <c r="K15" s="43" t="s">
        <v>912</v>
      </c>
      <c r="L15" s="43" t="s">
        <v>65</v>
      </c>
      <c r="N15" s="43" t="s">
        <v>131</v>
      </c>
      <c r="O15" s="43">
        <v>211</v>
      </c>
      <c r="P15" s="43" t="s">
        <v>395</v>
      </c>
      <c r="Q15" s="43" t="s">
        <v>378</v>
      </c>
      <c r="R15" s="43" t="s">
        <v>397</v>
      </c>
      <c r="S15" s="43" t="s">
        <v>384</v>
      </c>
      <c r="T15" s="43">
        <v>10</v>
      </c>
      <c r="U15" s="43">
        <v>-27.169</v>
      </c>
      <c r="V15" s="28">
        <v>-2.9789999999999999E-7</v>
      </c>
      <c r="W15" s="43" t="s">
        <v>912</v>
      </c>
      <c r="X15" s="43" t="s">
        <v>65</v>
      </c>
    </row>
    <row r="16" spans="2:24" x14ac:dyDescent="0.3">
      <c r="B16" s="43" t="s">
        <v>131</v>
      </c>
      <c r="C16" s="43">
        <v>214</v>
      </c>
      <c r="D16" s="43" t="s">
        <v>398</v>
      </c>
      <c r="E16" s="43" t="s">
        <v>106</v>
      </c>
      <c r="F16" s="43" t="s">
        <v>399</v>
      </c>
      <c r="G16" s="43" t="s">
        <v>382</v>
      </c>
      <c r="H16" s="43">
        <v>60</v>
      </c>
      <c r="I16" s="43">
        <v>-44.476999999999997</v>
      </c>
      <c r="J16" s="28">
        <v>-3.728E-7</v>
      </c>
      <c r="K16" s="43" t="s">
        <v>912</v>
      </c>
      <c r="L16" s="43" t="s">
        <v>65</v>
      </c>
      <c r="N16" s="43" t="s">
        <v>131</v>
      </c>
      <c r="O16" s="43">
        <v>214</v>
      </c>
      <c r="P16" s="43" t="s">
        <v>398</v>
      </c>
      <c r="Q16" s="43" t="s">
        <v>378</v>
      </c>
      <c r="R16" s="43" t="s">
        <v>399</v>
      </c>
      <c r="S16" s="43" t="s">
        <v>382</v>
      </c>
      <c r="T16" s="43">
        <v>10</v>
      </c>
      <c r="U16" s="43">
        <v>-44.424999999999997</v>
      </c>
      <c r="V16" s="28">
        <v>-3.7230000000000002E-7</v>
      </c>
      <c r="W16" s="43" t="s">
        <v>912</v>
      </c>
      <c r="X16" s="43" t="s">
        <v>65</v>
      </c>
    </row>
    <row r="17" spans="2:24" x14ac:dyDescent="0.3">
      <c r="B17" s="43" t="s">
        <v>131</v>
      </c>
      <c r="C17" s="43">
        <v>214</v>
      </c>
      <c r="D17" s="43" t="s">
        <v>398</v>
      </c>
      <c r="E17" s="43" t="s">
        <v>106</v>
      </c>
      <c r="F17" s="43" t="s">
        <v>400</v>
      </c>
      <c r="G17" s="43" t="s">
        <v>384</v>
      </c>
      <c r="H17" s="43">
        <v>60</v>
      </c>
      <c r="I17" s="43">
        <v>-62.1937</v>
      </c>
      <c r="J17" s="28">
        <v>-9.9999999999999995E-7</v>
      </c>
      <c r="K17" s="43" t="s">
        <v>912</v>
      </c>
      <c r="L17" s="43" t="s">
        <v>65</v>
      </c>
      <c r="N17" s="43" t="s">
        <v>131</v>
      </c>
      <c r="O17" s="43">
        <v>214</v>
      </c>
      <c r="P17" s="43" t="s">
        <v>398</v>
      </c>
      <c r="Q17" s="43" t="s">
        <v>378</v>
      </c>
      <c r="R17" s="43" t="s">
        <v>400</v>
      </c>
      <c r="S17" s="43" t="s">
        <v>384</v>
      </c>
      <c r="T17" s="43">
        <v>10</v>
      </c>
      <c r="U17" s="43">
        <v>-62.255699999999997</v>
      </c>
      <c r="V17" s="28">
        <v>-9.9999999999999995E-7</v>
      </c>
      <c r="W17" s="43" t="s">
        <v>912</v>
      </c>
      <c r="X17" s="43" t="s">
        <v>65</v>
      </c>
    </row>
    <row r="18" spans="2:24" x14ac:dyDescent="0.3">
      <c r="B18" s="43" t="s">
        <v>131</v>
      </c>
      <c r="C18" s="43">
        <v>217</v>
      </c>
      <c r="D18" s="43" t="s">
        <v>401</v>
      </c>
      <c r="E18" s="43" t="s">
        <v>106</v>
      </c>
      <c r="F18" s="43" t="s">
        <v>402</v>
      </c>
      <c r="G18" s="43" t="s">
        <v>382</v>
      </c>
      <c r="H18" s="43">
        <v>60</v>
      </c>
      <c r="I18" s="43">
        <v>-52.628300000000003</v>
      </c>
      <c r="J18" s="28">
        <v>-4.3790000000000002E-7</v>
      </c>
      <c r="K18" s="43" t="s">
        <v>912</v>
      </c>
      <c r="L18" s="43" t="s">
        <v>65</v>
      </c>
      <c r="N18" s="43" t="s">
        <v>131</v>
      </c>
      <c r="O18" s="43">
        <v>217</v>
      </c>
      <c r="P18" s="43" t="s">
        <v>401</v>
      </c>
      <c r="Q18" s="43" t="s">
        <v>378</v>
      </c>
      <c r="R18" s="43" t="s">
        <v>402</v>
      </c>
      <c r="S18" s="43" t="s">
        <v>382</v>
      </c>
      <c r="T18" s="43">
        <v>10</v>
      </c>
      <c r="U18" s="43">
        <v>-52.922499999999999</v>
      </c>
      <c r="V18" s="28">
        <v>-4.404E-7</v>
      </c>
      <c r="W18" s="43" t="s">
        <v>912</v>
      </c>
      <c r="X18" s="43" t="s">
        <v>65</v>
      </c>
    </row>
    <row r="19" spans="2:24" x14ac:dyDescent="0.3">
      <c r="B19" s="43" t="s">
        <v>131</v>
      </c>
      <c r="C19" s="43">
        <v>217</v>
      </c>
      <c r="D19" s="43" t="s">
        <v>401</v>
      </c>
      <c r="E19" s="43" t="s">
        <v>106</v>
      </c>
      <c r="F19" s="43" t="s">
        <v>403</v>
      </c>
      <c r="G19" s="43" t="s">
        <v>384</v>
      </c>
      <c r="H19" s="43">
        <v>60</v>
      </c>
      <c r="I19" s="43">
        <v>-48.6751</v>
      </c>
      <c r="J19" s="28">
        <v>-4.0509999999999999E-7</v>
      </c>
      <c r="K19" s="43" t="s">
        <v>912</v>
      </c>
      <c r="L19" s="43" t="s">
        <v>65</v>
      </c>
      <c r="N19" s="43" t="s">
        <v>131</v>
      </c>
      <c r="O19" s="43">
        <v>217</v>
      </c>
      <c r="P19" s="43" t="s">
        <v>401</v>
      </c>
      <c r="Q19" s="43" t="s">
        <v>378</v>
      </c>
      <c r="R19" s="43" t="s">
        <v>403</v>
      </c>
      <c r="S19" s="43" t="s">
        <v>384</v>
      </c>
      <c r="T19" s="43">
        <v>10</v>
      </c>
      <c r="U19" s="43">
        <v>-48.466799999999999</v>
      </c>
      <c r="V19" s="28">
        <v>-4.0330000000000002E-7</v>
      </c>
      <c r="W19" s="43" t="s">
        <v>912</v>
      </c>
      <c r="X19" s="43" t="s">
        <v>65</v>
      </c>
    </row>
    <row r="20" spans="2:24" x14ac:dyDescent="0.3">
      <c r="B20" s="43" t="s">
        <v>131</v>
      </c>
      <c r="C20" s="43">
        <v>220</v>
      </c>
      <c r="D20" s="43" t="s">
        <v>404</v>
      </c>
      <c r="E20" s="43" t="s">
        <v>106</v>
      </c>
      <c r="F20" s="43" t="s">
        <v>405</v>
      </c>
      <c r="G20" s="43" t="s">
        <v>382</v>
      </c>
      <c r="H20" s="43">
        <v>60</v>
      </c>
      <c r="I20" s="43">
        <v>-52.2271</v>
      </c>
      <c r="J20" s="28">
        <v>-4.3459999999999999E-7</v>
      </c>
      <c r="K20" s="43" t="s">
        <v>912</v>
      </c>
      <c r="L20" s="43" t="s">
        <v>65</v>
      </c>
      <c r="N20" s="43" t="s">
        <v>131</v>
      </c>
      <c r="O20" s="43">
        <v>220</v>
      </c>
      <c r="P20" s="43" t="s">
        <v>404</v>
      </c>
      <c r="Q20" s="43" t="s">
        <v>378</v>
      </c>
      <c r="R20" s="43" t="s">
        <v>405</v>
      </c>
      <c r="S20" s="43" t="s">
        <v>382</v>
      </c>
      <c r="T20" s="43">
        <v>10</v>
      </c>
      <c r="U20" s="43">
        <v>-52.4343</v>
      </c>
      <c r="V20" s="28">
        <v>-4.3630000000000001E-7</v>
      </c>
      <c r="W20" s="43" t="s">
        <v>912</v>
      </c>
      <c r="X20" s="43" t="s">
        <v>65</v>
      </c>
    </row>
    <row r="21" spans="2:24" x14ac:dyDescent="0.3">
      <c r="B21" s="43" t="s">
        <v>131</v>
      </c>
      <c r="C21" s="43">
        <v>220</v>
      </c>
      <c r="D21" s="43" t="s">
        <v>404</v>
      </c>
      <c r="E21" s="43" t="s">
        <v>106</v>
      </c>
      <c r="F21" s="43" t="s">
        <v>406</v>
      </c>
      <c r="G21" s="43" t="s">
        <v>384</v>
      </c>
      <c r="H21" s="43">
        <v>60</v>
      </c>
      <c r="I21" s="43">
        <v>-48.999299999999998</v>
      </c>
      <c r="J21" s="28">
        <v>-4.0769999999999998E-7</v>
      </c>
      <c r="K21" s="43" t="s">
        <v>912</v>
      </c>
      <c r="L21" s="43" t="s">
        <v>65</v>
      </c>
      <c r="N21" s="43" t="s">
        <v>131</v>
      </c>
      <c r="O21" s="43">
        <v>220</v>
      </c>
      <c r="P21" s="43" t="s">
        <v>404</v>
      </c>
      <c r="Q21" s="43" t="s">
        <v>378</v>
      </c>
      <c r="R21" s="43" t="s">
        <v>406</v>
      </c>
      <c r="S21" s="43" t="s">
        <v>384</v>
      </c>
      <c r="T21" s="43">
        <v>10</v>
      </c>
      <c r="U21" s="43">
        <v>-48.864400000000003</v>
      </c>
      <c r="V21" s="28">
        <v>-4.066E-7</v>
      </c>
      <c r="W21" s="43" t="s">
        <v>912</v>
      </c>
      <c r="X21" s="43" t="s">
        <v>65</v>
      </c>
    </row>
    <row r="22" spans="2:24" x14ac:dyDescent="0.3">
      <c r="B22" s="43" t="s">
        <v>131</v>
      </c>
      <c r="C22" s="43">
        <v>223</v>
      </c>
      <c r="D22" s="43" t="s">
        <v>407</v>
      </c>
      <c r="E22" s="43" t="s">
        <v>106</v>
      </c>
      <c r="F22" s="43" t="s">
        <v>408</v>
      </c>
      <c r="G22" s="43" t="s">
        <v>382</v>
      </c>
      <c r="H22" s="43">
        <v>60</v>
      </c>
      <c r="I22" s="43">
        <v>-43.444000000000003</v>
      </c>
      <c r="J22" s="28">
        <v>-3.6409999999999998E-7</v>
      </c>
      <c r="K22" s="43" t="s">
        <v>912</v>
      </c>
      <c r="L22" s="43" t="s">
        <v>65</v>
      </c>
      <c r="N22" s="43" t="s">
        <v>131</v>
      </c>
      <c r="O22" s="43">
        <v>223</v>
      </c>
      <c r="P22" s="43" t="s">
        <v>407</v>
      </c>
      <c r="Q22" s="43" t="s">
        <v>378</v>
      </c>
      <c r="R22" s="43" t="s">
        <v>408</v>
      </c>
      <c r="S22" s="43" t="s">
        <v>382</v>
      </c>
      <c r="T22" s="43">
        <v>10</v>
      </c>
      <c r="U22" s="43">
        <v>-43.235999999999997</v>
      </c>
      <c r="V22" s="28">
        <v>-3.6240000000000002E-7</v>
      </c>
      <c r="W22" s="43" t="s">
        <v>912</v>
      </c>
      <c r="X22" s="43" t="s">
        <v>65</v>
      </c>
    </row>
    <row r="23" spans="2:24" x14ac:dyDescent="0.3">
      <c r="B23" s="43" t="s">
        <v>131</v>
      </c>
      <c r="C23" s="43">
        <v>223</v>
      </c>
      <c r="D23" s="43" t="s">
        <v>407</v>
      </c>
      <c r="E23" s="43" t="s">
        <v>106</v>
      </c>
      <c r="F23" s="43" t="s">
        <v>409</v>
      </c>
      <c r="G23" s="43" t="s">
        <v>384</v>
      </c>
      <c r="H23" s="43">
        <v>60</v>
      </c>
      <c r="I23" s="43">
        <v>-61.809899999999999</v>
      </c>
      <c r="J23" s="28">
        <v>-9.9999999999999995E-7</v>
      </c>
      <c r="K23" s="43" t="s">
        <v>912</v>
      </c>
      <c r="L23" s="43" t="s">
        <v>65</v>
      </c>
      <c r="N23" s="43" t="s">
        <v>131</v>
      </c>
      <c r="O23" s="43">
        <v>223</v>
      </c>
      <c r="P23" s="43" t="s">
        <v>407</v>
      </c>
      <c r="Q23" s="43" t="s">
        <v>378</v>
      </c>
      <c r="R23" s="43" t="s">
        <v>409</v>
      </c>
      <c r="S23" s="43" t="s">
        <v>384</v>
      </c>
      <c r="T23" s="43">
        <v>10</v>
      </c>
      <c r="U23" s="43">
        <v>-62.026400000000002</v>
      </c>
      <c r="V23" s="28">
        <v>-9.9999999999999995E-7</v>
      </c>
      <c r="W23" s="43" t="s">
        <v>912</v>
      </c>
      <c r="X23" s="43" t="s">
        <v>65</v>
      </c>
    </row>
    <row r="24" spans="2:24" x14ac:dyDescent="0.3">
      <c r="B24" s="43" t="s">
        <v>131</v>
      </c>
      <c r="C24" s="43">
        <v>226</v>
      </c>
      <c r="D24" s="43" t="s">
        <v>410</v>
      </c>
      <c r="E24" s="43" t="s">
        <v>106</v>
      </c>
      <c r="F24" s="43" t="s">
        <v>411</v>
      </c>
      <c r="G24" s="43" t="s">
        <v>382</v>
      </c>
      <c r="H24" s="43">
        <v>60</v>
      </c>
      <c r="I24" s="43">
        <v>-29.617100000000001</v>
      </c>
      <c r="J24" s="28">
        <v>-3.248E-7</v>
      </c>
      <c r="K24" s="43" t="s">
        <v>912</v>
      </c>
      <c r="L24" s="43" t="s">
        <v>65</v>
      </c>
      <c r="N24" s="43" t="s">
        <v>131</v>
      </c>
      <c r="O24" s="43">
        <v>226</v>
      </c>
      <c r="P24" s="43" t="s">
        <v>410</v>
      </c>
      <c r="Q24" s="43" t="s">
        <v>378</v>
      </c>
      <c r="R24" s="43" t="s">
        <v>411</v>
      </c>
      <c r="S24" s="43" t="s">
        <v>382</v>
      </c>
      <c r="T24" s="43">
        <v>10</v>
      </c>
      <c r="U24" s="43">
        <v>-29.383900000000001</v>
      </c>
      <c r="V24" s="28">
        <v>-3.2220000000000001E-7</v>
      </c>
      <c r="W24" s="43" t="s">
        <v>912</v>
      </c>
      <c r="X24" s="43" t="s">
        <v>65</v>
      </c>
    </row>
    <row r="25" spans="2:24" x14ac:dyDescent="0.3">
      <c r="B25" s="43" t="s">
        <v>131</v>
      </c>
      <c r="C25" s="43">
        <v>226</v>
      </c>
      <c r="D25" s="43" t="s">
        <v>410</v>
      </c>
      <c r="E25" s="43" t="s">
        <v>106</v>
      </c>
      <c r="F25" s="43" t="s">
        <v>412</v>
      </c>
      <c r="G25" s="43" t="s">
        <v>384</v>
      </c>
      <c r="H25" s="43">
        <v>60</v>
      </c>
      <c r="I25" s="43">
        <v>-36.546199999999999</v>
      </c>
      <c r="J25" s="28">
        <v>-4.0079999999999999E-7</v>
      </c>
      <c r="K25" s="43" t="s">
        <v>912</v>
      </c>
      <c r="L25" s="43" t="s">
        <v>65</v>
      </c>
      <c r="N25" s="43" t="s">
        <v>131</v>
      </c>
      <c r="O25" s="43">
        <v>226</v>
      </c>
      <c r="P25" s="43" t="s">
        <v>410</v>
      </c>
      <c r="Q25" s="43" t="s">
        <v>378</v>
      </c>
      <c r="R25" s="43" t="s">
        <v>412</v>
      </c>
      <c r="S25" s="43" t="s">
        <v>384</v>
      </c>
      <c r="T25" s="43">
        <v>10</v>
      </c>
      <c r="U25" s="43">
        <v>-36.477800000000002</v>
      </c>
      <c r="V25" s="28">
        <v>-3.9999999999999998E-7</v>
      </c>
      <c r="W25" s="43" t="s">
        <v>912</v>
      </c>
      <c r="X25" s="43" t="s">
        <v>65</v>
      </c>
    </row>
    <row r="26" spans="2:24" x14ac:dyDescent="0.3">
      <c r="B26" s="43" t="s">
        <v>131</v>
      </c>
      <c r="C26" s="43">
        <v>234</v>
      </c>
      <c r="D26" s="43" t="s">
        <v>413</v>
      </c>
      <c r="E26" s="43" t="s">
        <v>106</v>
      </c>
      <c r="F26" s="43" t="s">
        <v>414</v>
      </c>
      <c r="G26" s="43" t="s">
        <v>382</v>
      </c>
      <c r="H26" s="43">
        <v>60</v>
      </c>
      <c r="I26" s="43">
        <v>45.818800000000003</v>
      </c>
      <c r="J26" s="28">
        <v>3.7189999999999999E-7</v>
      </c>
      <c r="K26" s="43" t="s">
        <v>912</v>
      </c>
      <c r="L26" s="43" t="s">
        <v>65</v>
      </c>
      <c r="N26" s="43" t="s">
        <v>131</v>
      </c>
      <c r="O26" s="43">
        <v>234</v>
      </c>
      <c r="P26" s="43" t="s">
        <v>413</v>
      </c>
      <c r="Q26" s="43" t="s">
        <v>378</v>
      </c>
      <c r="R26" s="43" t="s">
        <v>414</v>
      </c>
      <c r="S26" s="43" t="s">
        <v>382</v>
      </c>
      <c r="T26" s="43">
        <v>10</v>
      </c>
      <c r="U26" s="43">
        <v>43.427399999999999</v>
      </c>
      <c r="V26" s="28">
        <v>3.5250000000000001E-7</v>
      </c>
      <c r="W26" s="43" t="s">
        <v>912</v>
      </c>
      <c r="X26" s="43" t="s">
        <v>65</v>
      </c>
    </row>
    <row r="27" spans="2:24" x14ac:dyDescent="0.3">
      <c r="B27" s="43" t="s">
        <v>131</v>
      </c>
      <c r="C27" s="43">
        <v>234</v>
      </c>
      <c r="D27" s="43" t="s">
        <v>413</v>
      </c>
      <c r="E27" s="43" t="s">
        <v>106</v>
      </c>
      <c r="F27" s="43" t="s">
        <v>415</v>
      </c>
      <c r="G27" s="43" t="s">
        <v>384</v>
      </c>
      <c r="H27" s="43">
        <v>60</v>
      </c>
      <c r="I27" s="43">
        <v>-80.227400000000003</v>
      </c>
      <c r="J27" s="28">
        <v>-9.9999999999999995E-7</v>
      </c>
      <c r="K27" s="43" t="s">
        <v>912</v>
      </c>
      <c r="L27" s="43" t="s">
        <v>65</v>
      </c>
      <c r="N27" s="43" t="s">
        <v>131</v>
      </c>
      <c r="O27" s="43">
        <v>234</v>
      </c>
      <c r="P27" s="43" t="s">
        <v>413</v>
      </c>
      <c r="Q27" s="43" t="s">
        <v>378</v>
      </c>
      <c r="R27" s="43" t="s">
        <v>415</v>
      </c>
      <c r="S27" s="43" t="s">
        <v>384</v>
      </c>
      <c r="T27" s="43">
        <v>10</v>
      </c>
      <c r="U27" s="43">
        <v>-78.067599999999999</v>
      </c>
      <c r="V27" s="28">
        <v>-9.9999999999999995E-7</v>
      </c>
      <c r="W27" s="43" t="s">
        <v>912</v>
      </c>
      <c r="X27" s="43" t="s">
        <v>65</v>
      </c>
    </row>
    <row r="28" spans="2:24" x14ac:dyDescent="0.3">
      <c r="B28" s="43" t="s">
        <v>131</v>
      </c>
      <c r="C28" s="43">
        <v>235</v>
      </c>
      <c r="D28" s="43" t="s">
        <v>416</v>
      </c>
      <c r="E28" s="43" t="s">
        <v>106</v>
      </c>
      <c r="F28" s="43" t="s">
        <v>417</v>
      </c>
      <c r="G28" s="43" t="s">
        <v>382</v>
      </c>
      <c r="H28" s="43">
        <v>60</v>
      </c>
      <c r="I28" s="43">
        <v>42.075400000000002</v>
      </c>
      <c r="J28" s="28">
        <v>3.1419999999999999E-7</v>
      </c>
      <c r="K28" s="43" t="s">
        <v>912</v>
      </c>
      <c r="L28" s="43" t="s">
        <v>65</v>
      </c>
      <c r="N28" s="43" t="s">
        <v>131</v>
      </c>
      <c r="O28" s="43">
        <v>235</v>
      </c>
      <c r="P28" s="43" t="s">
        <v>416</v>
      </c>
      <c r="Q28" s="43" t="s">
        <v>378</v>
      </c>
      <c r="R28" s="43" t="s">
        <v>417</v>
      </c>
      <c r="S28" s="43" t="s">
        <v>382</v>
      </c>
      <c r="T28" s="43">
        <v>10</v>
      </c>
      <c r="U28" s="43">
        <v>39.840899999999998</v>
      </c>
      <c r="V28" s="28">
        <v>2.9750000000000001E-7</v>
      </c>
      <c r="W28" s="43" t="s">
        <v>912</v>
      </c>
      <c r="X28" s="43" t="s">
        <v>65</v>
      </c>
    </row>
    <row r="29" spans="2:24" x14ac:dyDescent="0.3">
      <c r="B29" s="43" t="s">
        <v>131</v>
      </c>
      <c r="C29" s="43">
        <v>235</v>
      </c>
      <c r="D29" s="43" t="s">
        <v>416</v>
      </c>
      <c r="E29" s="43" t="s">
        <v>106</v>
      </c>
      <c r="F29" s="43" t="s">
        <v>418</v>
      </c>
      <c r="G29" s="43" t="s">
        <v>384</v>
      </c>
      <c r="H29" s="43">
        <v>60</v>
      </c>
      <c r="I29" s="43">
        <v>-75.611099999999993</v>
      </c>
      <c r="J29" s="28">
        <v>-9.9999999999999995E-7</v>
      </c>
      <c r="K29" s="43" t="s">
        <v>912</v>
      </c>
      <c r="L29" s="43" t="s">
        <v>65</v>
      </c>
      <c r="N29" s="43" t="s">
        <v>131</v>
      </c>
      <c r="O29" s="43">
        <v>235</v>
      </c>
      <c r="P29" s="43" t="s">
        <v>416</v>
      </c>
      <c r="Q29" s="43" t="s">
        <v>378</v>
      </c>
      <c r="R29" s="43" t="s">
        <v>418</v>
      </c>
      <c r="S29" s="43" t="s">
        <v>384</v>
      </c>
      <c r="T29" s="43">
        <v>10</v>
      </c>
      <c r="U29" s="43">
        <v>-74.021799999999999</v>
      </c>
      <c r="V29" s="28">
        <v>-9.9999999999999995E-7</v>
      </c>
      <c r="W29" s="43" t="s">
        <v>912</v>
      </c>
      <c r="X29" s="43" t="s">
        <v>65</v>
      </c>
    </row>
    <row r="30" spans="2:24" x14ac:dyDescent="0.3">
      <c r="B30" s="43" t="s">
        <v>131</v>
      </c>
      <c r="C30" s="43">
        <v>236</v>
      </c>
      <c r="D30" s="43" t="s">
        <v>416</v>
      </c>
      <c r="E30" s="43" t="s">
        <v>106</v>
      </c>
      <c r="F30" s="43" t="s">
        <v>419</v>
      </c>
      <c r="G30" s="43" t="s">
        <v>382</v>
      </c>
      <c r="H30" s="43">
        <v>60</v>
      </c>
      <c r="I30" s="43">
        <v>19.446300000000001</v>
      </c>
      <c r="J30" s="28">
        <v>1.5349999999999999E-7</v>
      </c>
      <c r="K30" s="43" t="s">
        <v>912</v>
      </c>
      <c r="L30" s="43" t="s">
        <v>65</v>
      </c>
      <c r="N30" s="43" t="s">
        <v>131</v>
      </c>
      <c r="O30" s="43">
        <v>236</v>
      </c>
      <c r="P30" s="43" t="s">
        <v>416</v>
      </c>
      <c r="Q30" s="43" t="s">
        <v>378</v>
      </c>
      <c r="R30" s="43" t="s">
        <v>419</v>
      </c>
      <c r="S30" s="43" t="s">
        <v>382</v>
      </c>
      <c r="T30" s="43">
        <v>10</v>
      </c>
      <c r="U30" s="43">
        <v>18.545300000000001</v>
      </c>
      <c r="V30" s="28">
        <v>1.4639999999999999E-7</v>
      </c>
      <c r="W30" s="43" t="s">
        <v>912</v>
      </c>
      <c r="X30" s="43" t="s">
        <v>65</v>
      </c>
    </row>
    <row r="31" spans="2:24" x14ac:dyDescent="0.3">
      <c r="B31" s="43" t="s">
        <v>131</v>
      </c>
      <c r="C31" s="43">
        <v>236</v>
      </c>
      <c r="D31" s="43" t="s">
        <v>416</v>
      </c>
      <c r="E31" s="43" t="s">
        <v>106</v>
      </c>
      <c r="F31" s="43" t="s">
        <v>420</v>
      </c>
      <c r="G31" s="43" t="s">
        <v>384</v>
      </c>
      <c r="H31" s="43">
        <v>60</v>
      </c>
      <c r="I31" s="43">
        <v>-68.615600000000001</v>
      </c>
      <c r="J31" s="28">
        <v>-9.9999999999999995E-7</v>
      </c>
      <c r="K31" s="43" t="s">
        <v>912</v>
      </c>
      <c r="L31" s="43" t="s">
        <v>65</v>
      </c>
      <c r="N31" s="43" t="s">
        <v>131</v>
      </c>
      <c r="O31" s="43">
        <v>236</v>
      </c>
      <c r="P31" s="43" t="s">
        <v>416</v>
      </c>
      <c r="Q31" s="43" t="s">
        <v>378</v>
      </c>
      <c r="R31" s="43" t="s">
        <v>420</v>
      </c>
      <c r="S31" s="43" t="s">
        <v>384</v>
      </c>
      <c r="T31" s="43">
        <v>10</v>
      </c>
      <c r="U31" s="43">
        <v>-67.424099999999996</v>
      </c>
      <c r="V31" s="28">
        <v>-9.9999999999999995E-7</v>
      </c>
      <c r="W31" s="43" t="s">
        <v>912</v>
      </c>
      <c r="X31" s="43" t="s">
        <v>65</v>
      </c>
    </row>
    <row r="32" spans="2:24" x14ac:dyDescent="0.3">
      <c r="B32" s="43" t="s">
        <v>131</v>
      </c>
      <c r="C32" s="43">
        <v>237</v>
      </c>
      <c r="D32" s="43" t="s">
        <v>416</v>
      </c>
      <c r="E32" s="43" t="s">
        <v>106</v>
      </c>
      <c r="F32" s="43" t="s">
        <v>421</v>
      </c>
      <c r="G32" s="43" t="s">
        <v>382</v>
      </c>
      <c r="H32" s="43">
        <v>60</v>
      </c>
      <c r="I32" s="43">
        <v>28.371300000000002</v>
      </c>
      <c r="J32" s="28">
        <v>2.118E-7</v>
      </c>
      <c r="K32" s="43" t="s">
        <v>912</v>
      </c>
      <c r="L32" s="43" t="s">
        <v>65</v>
      </c>
      <c r="N32" s="43" t="s">
        <v>131</v>
      </c>
      <c r="O32" s="43">
        <v>237</v>
      </c>
      <c r="P32" s="43" t="s">
        <v>416</v>
      </c>
      <c r="Q32" s="43" t="s">
        <v>378</v>
      </c>
      <c r="R32" s="43" t="s">
        <v>421</v>
      </c>
      <c r="S32" s="43" t="s">
        <v>382</v>
      </c>
      <c r="T32" s="43">
        <v>10</v>
      </c>
      <c r="U32" s="43">
        <v>26.861699999999999</v>
      </c>
      <c r="V32" s="28">
        <v>2.0060000000000001E-7</v>
      </c>
      <c r="W32" s="43" t="s">
        <v>912</v>
      </c>
      <c r="X32" s="43" t="s">
        <v>65</v>
      </c>
    </row>
    <row r="33" spans="2:24" x14ac:dyDescent="0.3">
      <c r="B33" s="43" t="s">
        <v>131</v>
      </c>
      <c r="C33" s="43">
        <v>237</v>
      </c>
      <c r="D33" s="43" t="s">
        <v>416</v>
      </c>
      <c r="E33" s="43" t="s">
        <v>106</v>
      </c>
      <c r="F33" s="43" t="s">
        <v>422</v>
      </c>
      <c r="G33" s="43" t="s">
        <v>384</v>
      </c>
      <c r="H33" s="43">
        <v>60</v>
      </c>
      <c r="I33" s="43">
        <v>-78.683599999999998</v>
      </c>
      <c r="J33" s="28">
        <v>-9.9999999999999995E-7</v>
      </c>
      <c r="K33" s="43" t="s">
        <v>912</v>
      </c>
      <c r="L33" s="43" t="s">
        <v>65</v>
      </c>
      <c r="N33" s="43" t="s">
        <v>131</v>
      </c>
      <c r="O33" s="43">
        <v>237</v>
      </c>
      <c r="P33" s="43" t="s">
        <v>416</v>
      </c>
      <c r="Q33" s="43" t="s">
        <v>378</v>
      </c>
      <c r="R33" s="43" t="s">
        <v>422</v>
      </c>
      <c r="S33" s="43" t="s">
        <v>384</v>
      </c>
      <c r="T33" s="43">
        <v>10</v>
      </c>
      <c r="U33" s="43">
        <v>-76.755499999999998</v>
      </c>
      <c r="V33" s="28">
        <v>-9.9999999999999995E-7</v>
      </c>
      <c r="W33" s="43" t="s">
        <v>912</v>
      </c>
      <c r="X33" s="43" t="s">
        <v>65</v>
      </c>
    </row>
    <row r="34" spans="2:24" x14ac:dyDescent="0.3">
      <c r="B34" s="43" t="s">
        <v>131</v>
      </c>
      <c r="C34" s="43">
        <v>238</v>
      </c>
      <c r="D34" s="43" t="s">
        <v>423</v>
      </c>
      <c r="E34" s="43" t="s">
        <v>106</v>
      </c>
      <c r="F34" s="43" t="s">
        <v>424</v>
      </c>
      <c r="G34" s="43" t="s">
        <v>382</v>
      </c>
      <c r="H34" s="43">
        <v>60</v>
      </c>
      <c r="I34" s="43">
        <v>35.790300000000002</v>
      </c>
      <c r="J34" s="28">
        <v>2.9050000000000001E-7</v>
      </c>
      <c r="K34" s="43" t="s">
        <v>912</v>
      </c>
      <c r="L34" s="43" t="s">
        <v>65</v>
      </c>
      <c r="N34" s="43" t="s">
        <v>131</v>
      </c>
      <c r="O34" s="43">
        <v>238</v>
      </c>
      <c r="P34" s="43" t="s">
        <v>423</v>
      </c>
      <c r="Q34" s="43" t="s">
        <v>378</v>
      </c>
      <c r="R34" s="43" t="s">
        <v>424</v>
      </c>
      <c r="S34" s="43" t="s">
        <v>382</v>
      </c>
      <c r="T34" s="43">
        <v>10</v>
      </c>
      <c r="U34" s="43">
        <v>33.587000000000003</v>
      </c>
      <c r="V34" s="28">
        <v>2.7259999999999999E-7</v>
      </c>
      <c r="W34" s="43" t="s">
        <v>912</v>
      </c>
      <c r="X34" s="43" t="s">
        <v>65</v>
      </c>
    </row>
    <row r="35" spans="2:24" x14ac:dyDescent="0.3">
      <c r="B35" s="43" t="s">
        <v>131</v>
      </c>
      <c r="C35" s="43">
        <v>238</v>
      </c>
      <c r="D35" s="43" t="s">
        <v>423</v>
      </c>
      <c r="E35" s="43" t="s">
        <v>106</v>
      </c>
      <c r="F35" s="43" t="s">
        <v>425</v>
      </c>
      <c r="G35" s="43" t="s">
        <v>384</v>
      </c>
      <c r="H35" s="43">
        <v>60</v>
      </c>
      <c r="I35" s="43">
        <v>-66.366900000000001</v>
      </c>
      <c r="J35" s="28">
        <v>-9.9999999999999995E-7</v>
      </c>
      <c r="K35" s="43" t="s">
        <v>912</v>
      </c>
      <c r="L35" s="43" t="s">
        <v>65</v>
      </c>
      <c r="N35" s="43" t="s">
        <v>131</v>
      </c>
      <c r="O35" s="43">
        <v>238</v>
      </c>
      <c r="P35" s="43" t="s">
        <v>423</v>
      </c>
      <c r="Q35" s="43" t="s">
        <v>378</v>
      </c>
      <c r="R35" s="43" t="s">
        <v>425</v>
      </c>
      <c r="S35" s="43" t="s">
        <v>384</v>
      </c>
      <c r="T35" s="43">
        <v>10</v>
      </c>
      <c r="U35" s="43">
        <v>-64.572000000000003</v>
      </c>
      <c r="V35" s="28">
        <v>-9.9999999999999995E-7</v>
      </c>
      <c r="W35" s="43" t="s">
        <v>912</v>
      </c>
      <c r="X35" s="43" t="s">
        <v>65</v>
      </c>
    </row>
    <row r="36" spans="2:24" x14ac:dyDescent="0.3">
      <c r="B36" s="43" t="s">
        <v>131</v>
      </c>
      <c r="C36" s="43">
        <v>212</v>
      </c>
      <c r="D36" s="43" t="s">
        <v>426</v>
      </c>
      <c r="E36" s="43" t="s">
        <v>106</v>
      </c>
      <c r="F36" s="43" t="s">
        <v>427</v>
      </c>
      <c r="G36" s="43" t="s">
        <v>382</v>
      </c>
      <c r="H36" s="43">
        <v>60</v>
      </c>
      <c r="I36" s="43">
        <v>-23.959</v>
      </c>
      <c r="J36" s="28">
        <v>-2.3349999999999999E-7</v>
      </c>
      <c r="K36" s="43" t="s">
        <v>912</v>
      </c>
      <c r="L36" s="43" t="s">
        <v>65</v>
      </c>
      <c r="N36" s="43" t="s">
        <v>131</v>
      </c>
      <c r="O36" s="43">
        <v>212</v>
      </c>
      <c r="P36" s="43" t="s">
        <v>426</v>
      </c>
      <c r="Q36" s="43" t="s">
        <v>378</v>
      </c>
      <c r="R36" s="43" t="s">
        <v>427</v>
      </c>
      <c r="S36" s="43" t="s">
        <v>382</v>
      </c>
      <c r="T36" s="43">
        <v>10</v>
      </c>
      <c r="U36" s="43">
        <v>-24.1722</v>
      </c>
      <c r="V36" s="28">
        <v>-2.3559999999999999E-7</v>
      </c>
      <c r="W36" s="43" t="s">
        <v>912</v>
      </c>
      <c r="X36" s="43" t="s">
        <v>65</v>
      </c>
    </row>
    <row r="37" spans="2:24" x14ac:dyDescent="0.3">
      <c r="B37" s="43" t="s">
        <v>131</v>
      </c>
      <c r="C37" s="43">
        <v>212</v>
      </c>
      <c r="D37" s="43" t="s">
        <v>426</v>
      </c>
      <c r="E37" s="43" t="s">
        <v>106</v>
      </c>
      <c r="F37" s="43" t="s">
        <v>428</v>
      </c>
      <c r="G37" s="43" t="s">
        <v>384</v>
      </c>
      <c r="H37" s="43">
        <v>60</v>
      </c>
      <c r="I37" s="43">
        <v>-24.223099999999999</v>
      </c>
      <c r="J37" s="28">
        <v>-2.361E-7</v>
      </c>
      <c r="K37" s="43" t="s">
        <v>912</v>
      </c>
      <c r="L37" s="43" t="s">
        <v>65</v>
      </c>
      <c r="N37" s="43" t="s">
        <v>131</v>
      </c>
      <c r="O37" s="43">
        <v>212</v>
      </c>
      <c r="P37" s="43" t="s">
        <v>426</v>
      </c>
      <c r="Q37" s="43" t="s">
        <v>378</v>
      </c>
      <c r="R37" s="43" t="s">
        <v>428</v>
      </c>
      <c r="S37" s="43" t="s">
        <v>384</v>
      </c>
      <c r="T37" s="43">
        <v>10</v>
      </c>
      <c r="U37" s="43">
        <v>-24.4114</v>
      </c>
      <c r="V37" s="28">
        <v>-2.3790000000000001E-7</v>
      </c>
      <c r="W37" s="43" t="s">
        <v>912</v>
      </c>
      <c r="X37" s="43" t="s">
        <v>65</v>
      </c>
    </row>
    <row r="38" spans="2:24" x14ac:dyDescent="0.3">
      <c r="B38" s="43" t="s">
        <v>131</v>
      </c>
      <c r="C38" s="43">
        <v>215</v>
      </c>
      <c r="D38" s="43" t="s">
        <v>429</v>
      </c>
      <c r="E38" s="43" t="s">
        <v>106</v>
      </c>
      <c r="F38" s="43" t="s">
        <v>430</v>
      </c>
      <c r="G38" s="43" t="s">
        <v>382</v>
      </c>
      <c r="H38" s="43">
        <v>60</v>
      </c>
      <c r="I38" s="43">
        <v>-61.420099999999998</v>
      </c>
      <c r="J38" s="28">
        <v>-9.9999999999999995E-7</v>
      </c>
      <c r="K38" s="43" t="s">
        <v>912</v>
      </c>
      <c r="L38" s="43" t="s">
        <v>65</v>
      </c>
      <c r="N38" s="43" t="s">
        <v>131</v>
      </c>
      <c r="O38" s="43">
        <v>215</v>
      </c>
      <c r="P38" s="43" t="s">
        <v>429</v>
      </c>
      <c r="Q38" s="43" t="s">
        <v>378</v>
      </c>
      <c r="R38" s="43" t="s">
        <v>430</v>
      </c>
      <c r="S38" s="43" t="s">
        <v>382</v>
      </c>
      <c r="T38" s="43">
        <v>10</v>
      </c>
      <c r="U38" s="43">
        <v>-61.377600000000001</v>
      </c>
      <c r="V38" s="28">
        <v>-9.9999999999999995E-7</v>
      </c>
      <c r="W38" s="43" t="s">
        <v>912</v>
      </c>
      <c r="X38" s="43" t="s">
        <v>65</v>
      </c>
    </row>
    <row r="39" spans="2:24" x14ac:dyDescent="0.3">
      <c r="B39" s="43" t="s">
        <v>131</v>
      </c>
      <c r="C39" s="43">
        <v>215</v>
      </c>
      <c r="D39" s="43" t="s">
        <v>429</v>
      </c>
      <c r="E39" s="43" t="s">
        <v>106</v>
      </c>
      <c r="F39" s="43" t="s">
        <v>431</v>
      </c>
      <c r="G39" s="43" t="s">
        <v>384</v>
      </c>
      <c r="H39" s="43">
        <v>60</v>
      </c>
      <c r="I39" s="43">
        <v>-61.566600000000001</v>
      </c>
      <c r="J39" s="28">
        <v>-9.9999999999999995E-7</v>
      </c>
      <c r="K39" s="43" t="s">
        <v>912</v>
      </c>
      <c r="L39" s="43" t="s">
        <v>65</v>
      </c>
      <c r="N39" s="43" t="s">
        <v>131</v>
      </c>
      <c r="O39" s="43">
        <v>215</v>
      </c>
      <c r="P39" s="43" t="s">
        <v>429</v>
      </c>
      <c r="Q39" s="43" t="s">
        <v>378</v>
      </c>
      <c r="R39" s="43" t="s">
        <v>431</v>
      </c>
      <c r="S39" s="43" t="s">
        <v>384</v>
      </c>
      <c r="T39" s="43">
        <v>10</v>
      </c>
      <c r="U39" s="43">
        <v>-61.563800000000001</v>
      </c>
      <c r="V39" s="28">
        <v>-9.9999999999999995E-7</v>
      </c>
      <c r="W39" s="43" t="s">
        <v>912</v>
      </c>
      <c r="X39" s="43" t="s">
        <v>65</v>
      </c>
    </row>
    <row r="40" spans="2:24" x14ac:dyDescent="0.3">
      <c r="B40" s="43" t="s">
        <v>131</v>
      </c>
      <c r="C40" s="43">
        <v>218</v>
      </c>
      <c r="D40" s="43" t="s">
        <v>432</v>
      </c>
      <c r="E40" s="43" t="s">
        <v>106</v>
      </c>
      <c r="F40" s="43" t="s">
        <v>433</v>
      </c>
      <c r="G40" s="43" t="s">
        <v>382</v>
      </c>
      <c r="H40" s="43">
        <v>60</v>
      </c>
      <c r="I40" s="43">
        <v>-49.431199999999997</v>
      </c>
      <c r="J40" s="28">
        <v>-3.7510000000000002E-7</v>
      </c>
      <c r="K40" s="43" t="s">
        <v>912</v>
      </c>
      <c r="L40" s="43" t="s">
        <v>65</v>
      </c>
      <c r="N40" s="43" t="s">
        <v>131</v>
      </c>
      <c r="O40" s="43">
        <v>218</v>
      </c>
      <c r="P40" s="43" t="s">
        <v>432</v>
      </c>
      <c r="Q40" s="43" t="s">
        <v>378</v>
      </c>
      <c r="R40" s="43" t="s">
        <v>433</v>
      </c>
      <c r="S40" s="43" t="s">
        <v>382</v>
      </c>
      <c r="T40" s="43">
        <v>10</v>
      </c>
      <c r="U40" s="43">
        <v>-49.3202</v>
      </c>
      <c r="V40" s="28">
        <v>-3.7430000000000001E-7</v>
      </c>
      <c r="W40" s="43" t="s">
        <v>912</v>
      </c>
      <c r="X40" s="43" t="s">
        <v>65</v>
      </c>
    </row>
    <row r="41" spans="2:24" x14ac:dyDescent="0.3">
      <c r="B41" s="43" t="s">
        <v>131</v>
      </c>
      <c r="C41" s="43">
        <v>218</v>
      </c>
      <c r="D41" s="43" t="s">
        <v>432</v>
      </c>
      <c r="E41" s="43" t="s">
        <v>106</v>
      </c>
      <c r="F41" s="43" t="s">
        <v>434</v>
      </c>
      <c r="G41" s="43" t="s">
        <v>384</v>
      </c>
      <c r="H41" s="43">
        <v>60</v>
      </c>
      <c r="I41" s="43">
        <v>-49.4602</v>
      </c>
      <c r="J41" s="28">
        <v>-3.7529999999999998E-7</v>
      </c>
      <c r="K41" s="43" t="s">
        <v>912</v>
      </c>
      <c r="L41" s="43" t="s">
        <v>65</v>
      </c>
      <c r="N41" s="43" t="s">
        <v>131</v>
      </c>
      <c r="O41" s="43">
        <v>218</v>
      </c>
      <c r="P41" s="43" t="s">
        <v>432</v>
      </c>
      <c r="Q41" s="43" t="s">
        <v>378</v>
      </c>
      <c r="R41" s="43" t="s">
        <v>434</v>
      </c>
      <c r="S41" s="43" t="s">
        <v>384</v>
      </c>
      <c r="T41" s="43">
        <v>10</v>
      </c>
      <c r="U41" s="43">
        <v>-49.410699999999999</v>
      </c>
      <c r="V41" s="28">
        <v>-3.749E-7</v>
      </c>
      <c r="W41" s="43" t="s">
        <v>912</v>
      </c>
      <c r="X41" s="43" t="s">
        <v>65</v>
      </c>
    </row>
    <row r="42" spans="2:24" x14ac:dyDescent="0.3">
      <c r="B42" s="43" t="s">
        <v>131</v>
      </c>
      <c r="C42" s="43">
        <v>221</v>
      </c>
      <c r="D42" s="43" t="s">
        <v>435</v>
      </c>
      <c r="E42" s="43" t="s">
        <v>106</v>
      </c>
      <c r="F42" s="43" t="s">
        <v>436</v>
      </c>
      <c r="G42" s="43" t="s">
        <v>382</v>
      </c>
      <c r="H42" s="43">
        <v>60</v>
      </c>
      <c r="I42" s="43">
        <v>-47.3309</v>
      </c>
      <c r="J42" s="28">
        <v>-3.5919999999999999E-7</v>
      </c>
      <c r="K42" s="43" t="s">
        <v>912</v>
      </c>
      <c r="L42" s="43" t="s">
        <v>65</v>
      </c>
      <c r="N42" s="43" t="s">
        <v>131</v>
      </c>
      <c r="O42" s="43">
        <v>221</v>
      </c>
      <c r="P42" s="43" t="s">
        <v>435</v>
      </c>
      <c r="Q42" s="43" t="s">
        <v>378</v>
      </c>
      <c r="R42" s="43" t="s">
        <v>436</v>
      </c>
      <c r="S42" s="43" t="s">
        <v>382</v>
      </c>
      <c r="T42" s="43">
        <v>10</v>
      </c>
      <c r="U42" s="43">
        <v>-47.322600000000001</v>
      </c>
      <c r="V42" s="28">
        <v>-3.5909999999999998E-7</v>
      </c>
      <c r="W42" s="43" t="s">
        <v>912</v>
      </c>
      <c r="X42" s="43" t="s">
        <v>65</v>
      </c>
    </row>
    <row r="43" spans="2:24" x14ac:dyDescent="0.3">
      <c r="B43" s="43" t="s">
        <v>131</v>
      </c>
      <c r="C43" s="43">
        <v>221</v>
      </c>
      <c r="D43" s="43" t="s">
        <v>435</v>
      </c>
      <c r="E43" s="43" t="s">
        <v>106</v>
      </c>
      <c r="F43" s="43" t="s">
        <v>437</v>
      </c>
      <c r="G43" s="43" t="s">
        <v>384</v>
      </c>
      <c r="H43" s="43">
        <v>60</v>
      </c>
      <c r="I43" s="43">
        <v>-47.245600000000003</v>
      </c>
      <c r="J43" s="28">
        <v>-3.5849999999999999E-7</v>
      </c>
      <c r="K43" s="43" t="s">
        <v>912</v>
      </c>
      <c r="L43" s="43" t="s">
        <v>65</v>
      </c>
      <c r="N43" s="43" t="s">
        <v>131</v>
      </c>
      <c r="O43" s="43">
        <v>221</v>
      </c>
      <c r="P43" s="43" t="s">
        <v>435</v>
      </c>
      <c r="Q43" s="43" t="s">
        <v>378</v>
      </c>
      <c r="R43" s="43" t="s">
        <v>437</v>
      </c>
      <c r="S43" s="43" t="s">
        <v>384</v>
      </c>
      <c r="T43" s="43">
        <v>10</v>
      </c>
      <c r="U43" s="43">
        <v>-47.344099999999997</v>
      </c>
      <c r="V43" s="28">
        <v>-3.5929999999999999E-7</v>
      </c>
      <c r="W43" s="43" t="s">
        <v>912</v>
      </c>
      <c r="X43" s="43" t="s">
        <v>65</v>
      </c>
    </row>
    <row r="44" spans="2:24" x14ac:dyDescent="0.3">
      <c r="B44" s="43" t="s">
        <v>131</v>
      </c>
      <c r="C44" s="43">
        <v>224</v>
      </c>
      <c r="D44" s="43" t="s">
        <v>438</v>
      </c>
      <c r="E44" s="43" t="s">
        <v>106</v>
      </c>
      <c r="F44" s="43" t="s">
        <v>439</v>
      </c>
      <c r="G44" s="43" t="s">
        <v>382</v>
      </c>
      <c r="H44" s="43">
        <v>60</v>
      </c>
      <c r="I44" s="43">
        <v>-61.1081</v>
      </c>
      <c r="J44" s="28">
        <v>-4.9869999999999999E-7</v>
      </c>
      <c r="K44" s="43" t="s">
        <v>912</v>
      </c>
      <c r="L44" s="43" t="s">
        <v>65</v>
      </c>
      <c r="N44" s="43" t="s">
        <v>131</v>
      </c>
      <c r="O44" s="43">
        <v>224</v>
      </c>
      <c r="P44" s="43" t="s">
        <v>438</v>
      </c>
      <c r="Q44" s="43" t="s">
        <v>378</v>
      </c>
      <c r="R44" s="43" t="s">
        <v>439</v>
      </c>
      <c r="S44" s="43" t="s">
        <v>382</v>
      </c>
      <c r="T44" s="43">
        <v>10</v>
      </c>
      <c r="U44" s="43">
        <v>-61.089500000000001</v>
      </c>
      <c r="V44" s="28">
        <v>-4.9859999999999998E-7</v>
      </c>
      <c r="W44" s="43" t="s">
        <v>912</v>
      </c>
      <c r="X44" s="43" t="s">
        <v>65</v>
      </c>
    </row>
    <row r="45" spans="2:24" x14ac:dyDescent="0.3">
      <c r="B45" s="43" t="s">
        <v>131</v>
      </c>
      <c r="C45" s="43">
        <v>224</v>
      </c>
      <c r="D45" s="43" t="s">
        <v>438</v>
      </c>
      <c r="E45" s="43" t="s">
        <v>106</v>
      </c>
      <c r="F45" s="43" t="s">
        <v>440</v>
      </c>
      <c r="G45" s="43" t="s">
        <v>384</v>
      </c>
      <c r="H45" s="43">
        <v>60</v>
      </c>
      <c r="I45" s="43">
        <v>-61.655299999999997</v>
      </c>
      <c r="J45" s="28">
        <v>-9.9999999999999995E-7</v>
      </c>
      <c r="K45" s="43" t="s">
        <v>912</v>
      </c>
      <c r="L45" s="43" t="s">
        <v>65</v>
      </c>
      <c r="N45" s="43" t="s">
        <v>131</v>
      </c>
      <c r="O45" s="43">
        <v>224</v>
      </c>
      <c r="P45" s="43" t="s">
        <v>438</v>
      </c>
      <c r="Q45" s="43" t="s">
        <v>378</v>
      </c>
      <c r="R45" s="43" t="s">
        <v>440</v>
      </c>
      <c r="S45" s="43" t="s">
        <v>384</v>
      </c>
      <c r="T45" s="43">
        <v>10</v>
      </c>
      <c r="U45" s="43">
        <v>-61.755499999999998</v>
      </c>
      <c r="V45" s="28">
        <v>-9.9999999999999995E-7</v>
      </c>
      <c r="W45" s="43" t="s">
        <v>912</v>
      </c>
      <c r="X45" s="43" t="s">
        <v>65</v>
      </c>
    </row>
    <row r="46" spans="2:24" x14ac:dyDescent="0.3">
      <c r="B46" s="43" t="s">
        <v>131</v>
      </c>
      <c r="C46" s="43">
        <v>227</v>
      </c>
      <c r="D46" s="43" t="s">
        <v>441</v>
      </c>
      <c r="E46" s="43" t="s">
        <v>106</v>
      </c>
      <c r="F46" s="43" t="s">
        <v>442</v>
      </c>
      <c r="G46" s="43" t="s">
        <v>382</v>
      </c>
      <c r="H46" s="43">
        <v>60</v>
      </c>
      <c r="I46" s="43">
        <v>-34.391199999999998</v>
      </c>
      <c r="J46" s="28">
        <v>-3.3519999999999998E-7</v>
      </c>
      <c r="K46" s="43" t="s">
        <v>912</v>
      </c>
      <c r="L46" s="43" t="s">
        <v>65</v>
      </c>
      <c r="N46" s="43" t="s">
        <v>131</v>
      </c>
      <c r="O46" s="43">
        <v>227</v>
      </c>
      <c r="P46" s="43" t="s">
        <v>441</v>
      </c>
      <c r="Q46" s="43" t="s">
        <v>378</v>
      </c>
      <c r="R46" s="43" t="s">
        <v>442</v>
      </c>
      <c r="S46" s="43" t="s">
        <v>382</v>
      </c>
      <c r="T46" s="43">
        <v>10</v>
      </c>
      <c r="U46" s="43">
        <v>-34.129600000000003</v>
      </c>
      <c r="V46" s="28">
        <v>-3.3270000000000001E-7</v>
      </c>
      <c r="W46" s="43" t="s">
        <v>912</v>
      </c>
      <c r="X46" s="43" t="s">
        <v>65</v>
      </c>
    </row>
    <row r="47" spans="2:24" x14ac:dyDescent="0.3">
      <c r="B47" s="43" t="s">
        <v>131</v>
      </c>
      <c r="C47" s="43">
        <v>227</v>
      </c>
      <c r="D47" s="43" t="s">
        <v>441</v>
      </c>
      <c r="E47" s="43" t="s">
        <v>106</v>
      </c>
      <c r="F47" s="43" t="s">
        <v>443</v>
      </c>
      <c r="G47" s="43" t="s">
        <v>384</v>
      </c>
      <c r="H47" s="43">
        <v>60</v>
      </c>
      <c r="I47" s="43">
        <v>-34.312100000000001</v>
      </c>
      <c r="J47" s="28">
        <v>-3.3439999999999998E-7</v>
      </c>
      <c r="K47" s="43" t="s">
        <v>912</v>
      </c>
      <c r="L47" s="43" t="s">
        <v>65</v>
      </c>
      <c r="N47" s="43" t="s">
        <v>131</v>
      </c>
      <c r="O47" s="43">
        <v>227</v>
      </c>
      <c r="P47" s="43" t="s">
        <v>441</v>
      </c>
      <c r="Q47" s="43" t="s">
        <v>378</v>
      </c>
      <c r="R47" s="43" t="s">
        <v>443</v>
      </c>
      <c r="S47" s="43" t="s">
        <v>384</v>
      </c>
      <c r="T47" s="43">
        <v>10</v>
      </c>
      <c r="U47" s="43">
        <v>-34.222499999999997</v>
      </c>
      <c r="V47" s="28">
        <v>-3.3360000000000002E-7</v>
      </c>
      <c r="W47" s="43" t="s">
        <v>912</v>
      </c>
      <c r="X47" s="43" t="s">
        <v>65</v>
      </c>
    </row>
    <row r="48" spans="2:24" x14ac:dyDescent="0.3">
      <c r="B48" s="43" t="s">
        <v>131</v>
      </c>
      <c r="C48" s="43">
        <v>239</v>
      </c>
      <c r="D48" s="43" t="s">
        <v>444</v>
      </c>
      <c r="E48" s="43" t="s">
        <v>106</v>
      </c>
      <c r="F48" s="43" t="s">
        <v>445</v>
      </c>
      <c r="G48" s="43" t="s">
        <v>382</v>
      </c>
      <c r="H48" s="43">
        <v>60</v>
      </c>
      <c r="I48" s="43">
        <v>45.909399999999998</v>
      </c>
      <c r="J48" s="28">
        <v>3.7259999999999999E-7</v>
      </c>
      <c r="K48" s="43" t="s">
        <v>912</v>
      </c>
      <c r="L48" s="43" t="s">
        <v>65</v>
      </c>
      <c r="N48" s="43" t="s">
        <v>131</v>
      </c>
      <c r="O48" s="43">
        <v>239</v>
      </c>
      <c r="P48" s="43" t="s">
        <v>444</v>
      </c>
      <c r="Q48" s="43" t="s">
        <v>378</v>
      </c>
      <c r="R48" s="43" t="s">
        <v>445</v>
      </c>
      <c r="S48" s="43" t="s">
        <v>382</v>
      </c>
      <c r="T48" s="43">
        <v>10</v>
      </c>
      <c r="U48" s="43">
        <v>43.506799999999998</v>
      </c>
      <c r="V48" s="28">
        <v>3.5310000000000001E-7</v>
      </c>
      <c r="W48" s="43" t="s">
        <v>912</v>
      </c>
      <c r="X48" s="43" t="s">
        <v>65</v>
      </c>
    </row>
    <row r="49" spans="2:24" x14ac:dyDescent="0.3">
      <c r="B49" s="43" t="s">
        <v>131</v>
      </c>
      <c r="C49" s="43">
        <v>239</v>
      </c>
      <c r="D49" s="43" t="s">
        <v>444</v>
      </c>
      <c r="E49" s="43" t="s">
        <v>106</v>
      </c>
      <c r="F49" s="43" t="s">
        <v>446</v>
      </c>
      <c r="G49" s="43" t="s">
        <v>384</v>
      </c>
      <c r="H49" s="43">
        <v>60</v>
      </c>
      <c r="I49" s="43">
        <v>-80.314700000000002</v>
      </c>
      <c r="J49" s="28">
        <v>-9.9999999999999995E-7</v>
      </c>
      <c r="K49" s="43" t="s">
        <v>912</v>
      </c>
      <c r="L49" s="43" t="s">
        <v>65</v>
      </c>
      <c r="N49" s="43" t="s">
        <v>131</v>
      </c>
      <c r="O49" s="43">
        <v>239</v>
      </c>
      <c r="P49" s="43" t="s">
        <v>444</v>
      </c>
      <c r="Q49" s="43" t="s">
        <v>378</v>
      </c>
      <c r="R49" s="43" t="s">
        <v>446</v>
      </c>
      <c r="S49" s="43" t="s">
        <v>384</v>
      </c>
      <c r="T49" s="43">
        <v>10</v>
      </c>
      <c r="U49" s="43">
        <v>-78.143900000000002</v>
      </c>
      <c r="V49" s="28">
        <v>-9.9999999999999995E-7</v>
      </c>
      <c r="W49" s="43" t="s">
        <v>912</v>
      </c>
      <c r="X49" s="43" t="s">
        <v>65</v>
      </c>
    </row>
    <row r="50" spans="2:24" x14ac:dyDescent="0.3">
      <c r="B50" s="43" t="s">
        <v>131</v>
      </c>
      <c r="C50" s="43">
        <v>240</v>
      </c>
      <c r="D50" s="43" t="s">
        <v>447</v>
      </c>
      <c r="E50" s="43" t="s">
        <v>106</v>
      </c>
      <c r="F50" s="43" t="s">
        <v>448</v>
      </c>
      <c r="G50" s="43" t="s">
        <v>382</v>
      </c>
      <c r="H50" s="43">
        <v>60</v>
      </c>
      <c r="I50" s="43">
        <v>42.163800000000002</v>
      </c>
      <c r="J50" s="28">
        <v>3.1479999999999999E-7</v>
      </c>
      <c r="K50" s="43" t="s">
        <v>912</v>
      </c>
      <c r="L50" s="43" t="s">
        <v>65</v>
      </c>
      <c r="N50" s="43" t="s">
        <v>131</v>
      </c>
      <c r="O50" s="43">
        <v>240</v>
      </c>
      <c r="P50" s="43" t="s">
        <v>447</v>
      </c>
      <c r="Q50" s="43" t="s">
        <v>378</v>
      </c>
      <c r="R50" s="43" t="s">
        <v>448</v>
      </c>
      <c r="S50" s="43" t="s">
        <v>382</v>
      </c>
      <c r="T50" s="43">
        <v>10</v>
      </c>
      <c r="U50" s="43">
        <v>39.887300000000003</v>
      </c>
      <c r="V50" s="28">
        <v>2.9779999999999998E-7</v>
      </c>
      <c r="W50" s="43" t="s">
        <v>912</v>
      </c>
      <c r="X50" s="43" t="s">
        <v>65</v>
      </c>
    </row>
    <row r="51" spans="2:24" x14ac:dyDescent="0.3">
      <c r="B51" s="43" t="s">
        <v>131</v>
      </c>
      <c r="C51" s="43">
        <v>240</v>
      </c>
      <c r="D51" s="43" t="s">
        <v>447</v>
      </c>
      <c r="E51" s="43" t="s">
        <v>106</v>
      </c>
      <c r="F51" s="43" t="s">
        <v>449</v>
      </c>
      <c r="G51" s="43" t="s">
        <v>384</v>
      </c>
      <c r="H51" s="43">
        <v>60</v>
      </c>
      <c r="I51" s="43">
        <v>-75.686000000000007</v>
      </c>
      <c r="J51" s="28">
        <v>-9.9999999999999995E-7</v>
      </c>
      <c r="K51" s="43" t="s">
        <v>912</v>
      </c>
      <c r="L51" s="43" t="s">
        <v>65</v>
      </c>
      <c r="N51" s="43" t="s">
        <v>131</v>
      </c>
      <c r="O51" s="43">
        <v>240</v>
      </c>
      <c r="P51" s="43" t="s">
        <v>447</v>
      </c>
      <c r="Q51" s="43" t="s">
        <v>378</v>
      </c>
      <c r="R51" s="43" t="s">
        <v>449</v>
      </c>
      <c r="S51" s="43" t="s">
        <v>384</v>
      </c>
      <c r="T51" s="43">
        <v>10</v>
      </c>
      <c r="U51" s="43">
        <v>-74.059799999999996</v>
      </c>
      <c r="V51" s="28">
        <v>-9.9999999999999995E-7</v>
      </c>
      <c r="W51" s="43" t="s">
        <v>912</v>
      </c>
      <c r="X51" s="43" t="s">
        <v>65</v>
      </c>
    </row>
    <row r="52" spans="2:24" x14ac:dyDescent="0.3">
      <c r="B52" s="43" t="s">
        <v>131</v>
      </c>
      <c r="C52" s="43">
        <v>241</v>
      </c>
      <c r="D52" s="43" t="s">
        <v>447</v>
      </c>
      <c r="E52" s="43" t="s">
        <v>106</v>
      </c>
      <c r="F52" s="43" t="s">
        <v>450</v>
      </c>
      <c r="G52" s="43" t="s">
        <v>382</v>
      </c>
      <c r="H52" s="43">
        <v>60</v>
      </c>
      <c r="I52" s="43">
        <v>19.5078</v>
      </c>
      <c r="J52" s="28">
        <v>1.54E-7</v>
      </c>
      <c r="K52" s="43" t="s">
        <v>912</v>
      </c>
      <c r="L52" s="43" t="s">
        <v>65</v>
      </c>
      <c r="N52" s="43" t="s">
        <v>131</v>
      </c>
      <c r="O52" s="43">
        <v>241</v>
      </c>
      <c r="P52" s="43" t="s">
        <v>447</v>
      </c>
      <c r="Q52" s="43" t="s">
        <v>378</v>
      </c>
      <c r="R52" s="43" t="s">
        <v>450</v>
      </c>
      <c r="S52" s="43" t="s">
        <v>382</v>
      </c>
      <c r="T52" s="43">
        <v>10</v>
      </c>
      <c r="U52" s="43">
        <v>18.577200000000001</v>
      </c>
      <c r="V52" s="28">
        <v>1.466E-7</v>
      </c>
      <c r="W52" s="43" t="s">
        <v>912</v>
      </c>
      <c r="X52" s="43" t="s">
        <v>65</v>
      </c>
    </row>
    <row r="53" spans="2:24" x14ac:dyDescent="0.3">
      <c r="B53" s="43" t="s">
        <v>131</v>
      </c>
      <c r="C53" s="43">
        <v>241</v>
      </c>
      <c r="D53" s="43" t="s">
        <v>447</v>
      </c>
      <c r="E53" s="43" t="s">
        <v>106</v>
      </c>
      <c r="F53" s="43" t="s">
        <v>451</v>
      </c>
      <c r="G53" s="43" t="s">
        <v>384</v>
      </c>
      <c r="H53" s="43">
        <v>60</v>
      </c>
      <c r="I53" s="43">
        <v>-68.670400000000001</v>
      </c>
      <c r="J53" s="28">
        <v>-9.9999999999999995E-7</v>
      </c>
      <c r="K53" s="43" t="s">
        <v>912</v>
      </c>
      <c r="L53" s="43" t="s">
        <v>65</v>
      </c>
      <c r="N53" s="43" t="s">
        <v>131</v>
      </c>
      <c r="O53" s="43">
        <v>241</v>
      </c>
      <c r="P53" s="43" t="s">
        <v>447</v>
      </c>
      <c r="Q53" s="43" t="s">
        <v>378</v>
      </c>
      <c r="R53" s="43" t="s">
        <v>451</v>
      </c>
      <c r="S53" s="43" t="s">
        <v>384</v>
      </c>
      <c r="T53" s="43">
        <v>10</v>
      </c>
      <c r="U53" s="43">
        <v>-67.439300000000003</v>
      </c>
      <c r="V53" s="28">
        <v>-9.9999999999999995E-7</v>
      </c>
      <c r="W53" s="43" t="s">
        <v>912</v>
      </c>
      <c r="X53" s="43" t="s">
        <v>65</v>
      </c>
    </row>
    <row r="54" spans="2:24" x14ac:dyDescent="0.3">
      <c r="B54" s="43" t="s">
        <v>131</v>
      </c>
      <c r="C54" s="43">
        <v>242</v>
      </c>
      <c r="D54" s="43" t="s">
        <v>447</v>
      </c>
      <c r="E54" s="43" t="s">
        <v>106</v>
      </c>
      <c r="F54" s="43" t="s">
        <v>452</v>
      </c>
      <c r="G54" s="43" t="s">
        <v>382</v>
      </c>
      <c r="H54" s="43">
        <v>60</v>
      </c>
      <c r="I54" s="43">
        <v>28.54</v>
      </c>
      <c r="J54" s="28">
        <v>2.131E-7</v>
      </c>
      <c r="K54" s="43" t="s">
        <v>912</v>
      </c>
      <c r="L54" s="43" t="s">
        <v>65</v>
      </c>
      <c r="N54" s="43" t="s">
        <v>131</v>
      </c>
      <c r="O54" s="43">
        <v>242</v>
      </c>
      <c r="P54" s="43" t="s">
        <v>447</v>
      </c>
      <c r="Q54" s="43" t="s">
        <v>378</v>
      </c>
      <c r="R54" s="43" t="s">
        <v>452</v>
      </c>
      <c r="S54" s="43" t="s">
        <v>382</v>
      </c>
      <c r="T54" s="43">
        <v>10</v>
      </c>
      <c r="U54" s="43">
        <v>26.989899999999999</v>
      </c>
      <c r="V54" s="28">
        <v>2.015E-7</v>
      </c>
      <c r="W54" s="43" t="s">
        <v>912</v>
      </c>
      <c r="X54" s="43" t="s">
        <v>65</v>
      </c>
    </row>
    <row r="55" spans="2:24" x14ac:dyDescent="0.3">
      <c r="B55" s="43" t="s">
        <v>131</v>
      </c>
      <c r="C55" s="43">
        <v>242</v>
      </c>
      <c r="D55" s="43" t="s">
        <v>447</v>
      </c>
      <c r="E55" s="43" t="s">
        <v>106</v>
      </c>
      <c r="F55" s="43" t="s">
        <v>453</v>
      </c>
      <c r="G55" s="43" t="s">
        <v>384</v>
      </c>
      <c r="H55" s="43">
        <v>60</v>
      </c>
      <c r="I55" s="43">
        <v>-78.983900000000006</v>
      </c>
      <c r="J55" s="28">
        <v>-9.9999999999999995E-7</v>
      </c>
      <c r="K55" s="43" t="s">
        <v>912</v>
      </c>
      <c r="L55" s="43" t="s">
        <v>65</v>
      </c>
      <c r="N55" s="43" t="s">
        <v>131</v>
      </c>
      <c r="O55" s="43">
        <v>242</v>
      </c>
      <c r="P55" s="43" t="s">
        <v>447</v>
      </c>
      <c r="Q55" s="43" t="s">
        <v>378</v>
      </c>
      <c r="R55" s="43" t="s">
        <v>453</v>
      </c>
      <c r="S55" s="43" t="s">
        <v>384</v>
      </c>
      <c r="T55" s="43">
        <v>10</v>
      </c>
      <c r="U55" s="43">
        <v>-77.038499999999999</v>
      </c>
      <c r="V55" s="28">
        <v>-9.9999999999999995E-7</v>
      </c>
      <c r="W55" s="43" t="s">
        <v>912</v>
      </c>
      <c r="X55" s="43" t="s">
        <v>65</v>
      </c>
    </row>
    <row r="56" spans="2:24" x14ac:dyDescent="0.3">
      <c r="B56" s="43" t="s">
        <v>131</v>
      </c>
      <c r="C56" s="43">
        <v>243</v>
      </c>
      <c r="D56" s="43" t="s">
        <v>454</v>
      </c>
      <c r="E56" s="43" t="s">
        <v>106</v>
      </c>
      <c r="F56" s="43" t="s">
        <v>455</v>
      </c>
      <c r="G56" s="43" t="s">
        <v>382</v>
      </c>
      <c r="H56" s="43">
        <v>60</v>
      </c>
      <c r="I56" s="43">
        <v>35.171100000000003</v>
      </c>
      <c r="J56" s="28">
        <v>2.854E-7</v>
      </c>
      <c r="K56" s="43" t="s">
        <v>912</v>
      </c>
      <c r="L56" s="43" t="s">
        <v>65</v>
      </c>
      <c r="N56" s="43" t="s">
        <v>131</v>
      </c>
      <c r="O56" s="43">
        <v>243</v>
      </c>
      <c r="P56" s="43" t="s">
        <v>454</v>
      </c>
      <c r="Q56" s="43" t="s">
        <v>378</v>
      </c>
      <c r="R56" s="43" t="s">
        <v>455</v>
      </c>
      <c r="S56" s="43" t="s">
        <v>382</v>
      </c>
      <c r="T56" s="43">
        <v>10</v>
      </c>
      <c r="U56" s="43">
        <v>32.965899999999998</v>
      </c>
      <c r="V56" s="28">
        <v>2.6749999999999998E-7</v>
      </c>
      <c r="W56" s="43" t="s">
        <v>912</v>
      </c>
      <c r="X56" s="43" t="s">
        <v>65</v>
      </c>
    </row>
    <row r="57" spans="2:24" x14ac:dyDescent="0.3">
      <c r="B57" s="43" t="s">
        <v>131</v>
      </c>
      <c r="C57" s="43">
        <v>243</v>
      </c>
      <c r="D57" s="43" t="s">
        <v>454</v>
      </c>
      <c r="E57" s="43" t="s">
        <v>106</v>
      </c>
      <c r="F57" s="43" t="s">
        <v>456</v>
      </c>
      <c r="G57" s="43" t="s">
        <v>384</v>
      </c>
      <c r="H57" s="43">
        <v>60</v>
      </c>
      <c r="I57" s="43">
        <v>-66.914199999999994</v>
      </c>
      <c r="J57" s="28">
        <v>-9.9999999999999995E-7</v>
      </c>
      <c r="K57" s="43" t="s">
        <v>912</v>
      </c>
      <c r="L57" s="43" t="s">
        <v>65</v>
      </c>
      <c r="N57" s="43" t="s">
        <v>131</v>
      </c>
      <c r="O57" s="43">
        <v>243</v>
      </c>
      <c r="P57" s="43" t="s">
        <v>454</v>
      </c>
      <c r="Q57" s="43" t="s">
        <v>378</v>
      </c>
      <c r="R57" s="43" t="s">
        <v>456</v>
      </c>
      <c r="S57" s="43" t="s">
        <v>384</v>
      </c>
      <c r="T57" s="43">
        <v>10</v>
      </c>
      <c r="U57" s="43">
        <v>-65.055400000000006</v>
      </c>
      <c r="V57" s="28">
        <v>-9.9999999999999995E-7</v>
      </c>
      <c r="W57" s="43" t="s">
        <v>912</v>
      </c>
      <c r="X57" s="43" t="s">
        <v>65</v>
      </c>
    </row>
    <row r="58" spans="2:24" x14ac:dyDescent="0.3">
      <c r="B58" s="43" t="s">
        <v>131</v>
      </c>
      <c r="C58" s="43">
        <v>213</v>
      </c>
      <c r="D58" s="43" t="s">
        <v>457</v>
      </c>
      <c r="E58" s="43" t="s">
        <v>106</v>
      </c>
      <c r="F58" s="43" t="s">
        <v>458</v>
      </c>
      <c r="G58" s="43" t="s">
        <v>382</v>
      </c>
      <c r="H58" s="43">
        <v>60</v>
      </c>
      <c r="I58" s="43">
        <v>-26.788699999999999</v>
      </c>
      <c r="J58" s="28">
        <v>-2.938E-7</v>
      </c>
      <c r="K58" s="43" t="s">
        <v>912</v>
      </c>
      <c r="L58" s="43" t="s">
        <v>65</v>
      </c>
      <c r="N58" s="43" t="s">
        <v>131</v>
      </c>
      <c r="O58" s="43">
        <v>213</v>
      </c>
      <c r="P58" s="43" t="s">
        <v>457</v>
      </c>
      <c r="Q58" s="43" t="s">
        <v>378</v>
      </c>
      <c r="R58" s="43" t="s">
        <v>458</v>
      </c>
      <c r="S58" s="43" t="s">
        <v>382</v>
      </c>
      <c r="T58" s="43">
        <v>10</v>
      </c>
      <c r="U58" s="43">
        <v>-26.9649</v>
      </c>
      <c r="V58" s="28">
        <v>-2.9569999999999998E-7</v>
      </c>
      <c r="W58" s="43" t="s">
        <v>912</v>
      </c>
      <c r="X58" s="43" t="s">
        <v>65</v>
      </c>
    </row>
    <row r="59" spans="2:24" x14ac:dyDescent="0.3">
      <c r="B59" s="43" t="s">
        <v>131</v>
      </c>
      <c r="C59" s="43">
        <v>213</v>
      </c>
      <c r="D59" s="43" t="s">
        <v>457</v>
      </c>
      <c r="E59" s="43" t="s">
        <v>106</v>
      </c>
      <c r="F59" s="43" t="s">
        <v>459</v>
      </c>
      <c r="G59" s="43" t="s">
        <v>384</v>
      </c>
      <c r="H59" s="43">
        <v>60</v>
      </c>
      <c r="I59" s="43">
        <v>-24.8033</v>
      </c>
      <c r="J59" s="28">
        <v>-2.72E-7</v>
      </c>
      <c r="K59" s="43" t="s">
        <v>912</v>
      </c>
      <c r="L59" s="43" t="s">
        <v>65</v>
      </c>
      <c r="N59" s="43" t="s">
        <v>131</v>
      </c>
      <c r="O59" s="43">
        <v>213</v>
      </c>
      <c r="P59" s="43" t="s">
        <v>457</v>
      </c>
      <c r="Q59" s="43" t="s">
        <v>378</v>
      </c>
      <c r="R59" s="43" t="s">
        <v>459</v>
      </c>
      <c r="S59" s="43" t="s">
        <v>384</v>
      </c>
      <c r="T59" s="43">
        <v>10</v>
      </c>
      <c r="U59" s="43">
        <v>-24.9834</v>
      </c>
      <c r="V59" s="28">
        <v>-2.7399999999999999E-7</v>
      </c>
      <c r="W59" s="43" t="s">
        <v>912</v>
      </c>
      <c r="X59" s="43" t="s">
        <v>65</v>
      </c>
    </row>
    <row r="60" spans="2:24" x14ac:dyDescent="0.3">
      <c r="B60" s="43" t="s">
        <v>131</v>
      </c>
      <c r="C60" s="43">
        <v>216</v>
      </c>
      <c r="D60" s="43" t="s">
        <v>460</v>
      </c>
      <c r="E60" s="43" t="s">
        <v>106</v>
      </c>
      <c r="F60" s="43" t="s">
        <v>461</v>
      </c>
      <c r="G60" s="43" t="s">
        <v>382</v>
      </c>
      <c r="H60" s="43">
        <v>60</v>
      </c>
      <c r="I60" s="43">
        <v>-62.051400000000001</v>
      </c>
      <c r="J60" s="28">
        <v>-9.9999999999999995E-7</v>
      </c>
      <c r="K60" s="43" t="s">
        <v>912</v>
      </c>
      <c r="L60" s="43" t="s">
        <v>65</v>
      </c>
      <c r="N60" s="43" t="s">
        <v>131</v>
      </c>
      <c r="O60" s="43">
        <v>216</v>
      </c>
      <c r="P60" s="43" t="s">
        <v>460</v>
      </c>
      <c r="Q60" s="43" t="s">
        <v>378</v>
      </c>
      <c r="R60" s="43" t="s">
        <v>461</v>
      </c>
      <c r="S60" s="43" t="s">
        <v>382</v>
      </c>
      <c r="T60" s="43">
        <v>10</v>
      </c>
      <c r="U60" s="43">
        <v>-62.124099999999999</v>
      </c>
      <c r="V60" s="28">
        <v>-9.9999999999999995E-7</v>
      </c>
      <c r="W60" s="43" t="s">
        <v>912</v>
      </c>
      <c r="X60" s="43" t="s">
        <v>65</v>
      </c>
    </row>
    <row r="61" spans="2:24" x14ac:dyDescent="0.3">
      <c r="B61" s="43" t="s">
        <v>131</v>
      </c>
      <c r="C61" s="43">
        <v>216</v>
      </c>
      <c r="D61" s="43" t="s">
        <v>460</v>
      </c>
      <c r="E61" s="43" t="s">
        <v>106</v>
      </c>
      <c r="F61" s="43" t="s">
        <v>462</v>
      </c>
      <c r="G61" s="43" t="s">
        <v>384</v>
      </c>
      <c r="H61" s="43">
        <v>60</v>
      </c>
      <c r="I61" s="43">
        <v>-44.639099999999999</v>
      </c>
      <c r="J61" s="28">
        <v>-3.7409999999999999E-7</v>
      </c>
      <c r="K61" s="43" t="s">
        <v>912</v>
      </c>
      <c r="L61" s="43" t="s">
        <v>65</v>
      </c>
      <c r="N61" s="43" t="s">
        <v>131</v>
      </c>
      <c r="O61" s="43">
        <v>216</v>
      </c>
      <c r="P61" s="43" t="s">
        <v>460</v>
      </c>
      <c r="Q61" s="43" t="s">
        <v>378</v>
      </c>
      <c r="R61" s="43" t="s">
        <v>462</v>
      </c>
      <c r="S61" s="43" t="s">
        <v>384</v>
      </c>
      <c r="T61" s="43">
        <v>10</v>
      </c>
      <c r="U61" s="43">
        <v>-44.576000000000001</v>
      </c>
      <c r="V61" s="28">
        <v>-3.7360000000000001E-7</v>
      </c>
      <c r="W61" s="43" t="s">
        <v>912</v>
      </c>
      <c r="X61" s="43" t="s">
        <v>65</v>
      </c>
    </row>
    <row r="62" spans="2:24" x14ac:dyDescent="0.3">
      <c r="B62" s="43" t="s">
        <v>131</v>
      </c>
      <c r="C62" s="43">
        <v>219</v>
      </c>
      <c r="D62" s="43" t="s">
        <v>463</v>
      </c>
      <c r="E62" s="43" t="s">
        <v>106</v>
      </c>
      <c r="F62" s="43" t="s">
        <v>464</v>
      </c>
      <c r="G62" s="43" t="s">
        <v>382</v>
      </c>
      <c r="H62" s="43">
        <v>60</v>
      </c>
      <c r="I62" s="43">
        <v>-48.674599999999998</v>
      </c>
      <c r="J62" s="28">
        <v>-4.0499999999999999E-7</v>
      </c>
      <c r="K62" s="43" t="s">
        <v>912</v>
      </c>
      <c r="L62" s="43" t="s">
        <v>65</v>
      </c>
      <c r="N62" s="43" t="s">
        <v>131</v>
      </c>
      <c r="O62" s="43">
        <v>219</v>
      </c>
      <c r="P62" s="43" t="s">
        <v>463</v>
      </c>
      <c r="Q62" s="43" t="s">
        <v>378</v>
      </c>
      <c r="R62" s="43" t="s">
        <v>464</v>
      </c>
      <c r="S62" s="43" t="s">
        <v>382</v>
      </c>
      <c r="T62" s="43">
        <v>10</v>
      </c>
      <c r="U62" s="43">
        <v>-48.420099999999998</v>
      </c>
      <c r="V62" s="28">
        <v>-4.0289999999999999E-7</v>
      </c>
      <c r="W62" s="43" t="s">
        <v>912</v>
      </c>
      <c r="X62" s="43" t="s">
        <v>65</v>
      </c>
    </row>
    <row r="63" spans="2:24" x14ac:dyDescent="0.3">
      <c r="B63" s="43" t="s">
        <v>131</v>
      </c>
      <c r="C63" s="43">
        <v>219</v>
      </c>
      <c r="D63" s="43" t="s">
        <v>463</v>
      </c>
      <c r="E63" s="43" t="s">
        <v>106</v>
      </c>
      <c r="F63" s="43" t="s">
        <v>465</v>
      </c>
      <c r="G63" s="43" t="s">
        <v>384</v>
      </c>
      <c r="H63" s="43">
        <v>60</v>
      </c>
      <c r="I63" s="43">
        <v>-52.665100000000002</v>
      </c>
      <c r="J63" s="28">
        <v>-4.383E-7</v>
      </c>
      <c r="K63" s="43" t="s">
        <v>912</v>
      </c>
      <c r="L63" s="43" t="s">
        <v>65</v>
      </c>
      <c r="N63" s="43" t="s">
        <v>131</v>
      </c>
      <c r="O63" s="43">
        <v>219</v>
      </c>
      <c r="P63" s="43" t="s">
        <v>463</v>
      </c>
      <c r="Q63" s="43" t="s">
        <v>378</v>
      </c>
      <c r="R63" s="43" t="s">
        <v>465</v>
      </c>
      <c r="S63" s="43" t="s">
        <v>384</v>
      </c>
      <c r="T63" s="43">
        <v>10</v>
      </c>
      <c r="U63" s="43">
        <v>-53.014099999999999</v>
      </c>
      <c r="V63" s="28">
        <v>-4.4120000000000001E-7</v>
      </c>
      <c r="W63" s="43" t="s">
        <v>912</v>
      </c>
      <c r="X63" s="43" t="s">
        <v>65</v>
      </c>
    </row>
    <row r="64" spans="2:24" x14ac:dyDescent="0.3">
      <c r="B64" s="43" t="s">
        <v>131</v>
      </c>
      <c r="C64" s="43">
        <v>222</v>
      </c>
      <c r="D64" s="43" t="s">
        <v>466</v>
      </c>
      <c r="E64" s="43" t="s">
        <v>106</v>
      </c>
      <c r="F64" s="43" t="s">
        <v>467</v>
      </c>
      <c r="G64" s="43" t="s">
        <v>382</v>
      </c>
      <c r="H64" s="43">
        <v>60</v>
      </c>
      <c r="I64" s="43">
        <v>-49.23</v>
      </c>
      <c r="J64" s="28">
        <v>-4.0970000000000002E-7</v>
      </c>
      <c r="K64" s="43" t="s">
        <v>912</v>
      </c>
      <c r="L64" s="43" t="s">
        <v>65</v>
      </c>
      <c r="N64" s="43" t="s">
        <v>131</v>
      </c>
      <c r="O64" s="43">
        <v>222</v>
      </c>
      <c r="P64" s="43" t="s">
        <v>466</v>
      </c>
      <c r="Q64" s="43" t="s">
        <v>378</v>
      </c>
      <c r="R64" s="43" t="s">
        <v>467</v>
      </c>
      <c r="S64" s="43" t="s">
        <v>382</v>
      </c>
      <c r="T64" s="43">
        <v>10</v>
      </c>
      <c r="U64" s="43">
        <v>-49.002299999999998</v>
      </c>
      <c r="V64" s="28">
        <v>-4.0779999999999999E-7</v>
      </c>
      <c r="W64" s="43" t="s">
        <v>912</v>
      </c>
      <c r="X64" s="43" t="s">
        <v>65</v>
      </c>
    </row>
    <row r="65" spans="2:24" x14ac:dyDescent="0.3">
      <c r="B65" s="43" t="s">
        <v>131</v>
      </c>
      <c r="C65" s="43">
        <v>222</v>
      </c>
      <c r="D65" s="43" t="s">
        <v>466</v>
      </c>
      <c r="E65" s="43" t="s">
        <v>106</v>
      </c>
      <c r="F65" s="43" t="s">
        <v>468</v>
      </c>
      <c r="G65" s="43" t="s">
        <v>384</v>
      </c>
      <c r="H65" s="43">
        <v>60</v>
      </c>
      <c r="I65" s="43">
        <v>-52.259900000000002</v>
      </c>
      <c r="J65" s="28">
        <v>-4.3490000000000001E-7</v>
      </c>
      <c r="K65" s="43" t="s">
        <v>912</v>
      </c>
      <c r="L65" s="43" t="s">
        <v>65</v>
      </c>
      <c r="N65" s="43" t="s">
        <v>131</v>
      </c>
      <c r="O65" s="43">
        <v>222</v>
      </c>
      <c r="P65" s="43" t="s">
        <v>466</v>
      </c>
      <c r="Q65" s="43" t="s">
        <v>378</v>
      </c>
      <c r="R65" s="43" t="s">
        <v>468</v>
      </c>
      <c r="S65" s="43" t="s">
        <v>384</v>
      </c>
      <c r="T65" s="43">
        <v>10</v>
      </c>
      <c r="U65" s="43">
        <v>-52.563400000000001</v>
      </c>
      <c r="V65" s="28">
        <v>-4.3739999999999999E-7</v>
      </c>
      <c r="W65" s="43" t="s">
        <v>912</v>
      </c>
      <c r="X65" s="43" t="s">
        <v>65</v>
      </c>
    </row>
    <row r="66" spans="2:24" x14ac:dyDescent="0.3">
      <c r="B66" s="43" t="s">
        <v>131</v>
      </c>
      <c r="C66" s="43">
        <v>225</v>
      </c>
      <c r="D66" s="43" t="s">
        <v>469</v>
      </c>
      <c r="E66" s="43" t="s">
        <v>106</v>
      </c>
      <c r="F66" s="43" t="s">
        <v>470</v>
      </c>
      <c r="G66" s="43" t="s">
        <v>382</v>
      </c>
      <c r="H66" s="43">
        <v>60</v>
      </c>
      <c r="I66" s="43">
        <v>-64.142300000000006</v>
      </c>
      <c r="J66" s="28">
        <v>-9.9999999999999995E-7</v>
      </c>
      <c r="K66" s="43" t="s">
        <v>912</v>
      </c>
      <c r="L66" s="43" t="s">
        <v>65</v>
      </c>
      <c r="N66" s="43" t="s">
        <v>131</v>
      </c>
      <c r="O66" s="43">
        <v>225</v>
      </c>
      <c r="P66" s="43" t="s">
        <v>469</v>
      </c>
      <c r="Q66" s="43" t="s">
        <v>378</v>
      </c>
      <c r="R66" s="43" t="s">
        <v>470</v>
      </c>
      <c r="S66" s="43" t="s">
        <v>382</v>
      </c>
      <c r="T66" s="43">
        <v>10</v>
      </c>
      <c r="U66" s="43">
        <v>-64.223600000000005</v>
      </c>
      <c r="V66" s="28">
        <v>-9.9999999999999995E-7</v>
      </c>
      <c r="W66" s="43" t="s">
        <v>912</v>
      </c>
      <c r="X66" s="43" t="s">
        <v>65</v>
      </c>
    </row>
    <row r="67" spans="2:24" x14ac:dyDescent="0.3">
      <c r="B67" s="43" t="s">
        <v>131</v>
      </c>
      <c r="C67" s="43">
        <v>225</v>
      </c>
      <c r="D67" s="43" t="s">
        <v>469</v>
      </c>
      <c r="E67" s="43" t="s">
        <v>106</v>
      </c>
      <c r="F67" s="43" t="s">
        <v>471</v>
      </c>
      <c r="G67" s="43" t="s">
        <v>384</v>
      </c>
      <c r="H67" s="43">
        <v>60</v>
      </c>
      <c r="I67" s="43">
        <v>-45.206299999999999</v>
      </c>
      <c r="J67" s="28">
        <v>-3.7889999999999998E-7</v>
      </c>
      <c r="K67" s="43" t="s">
        <v>912</v>
      </c>
      <c r="L67" s="43" t="s">
        <v>65</v>
      </c>
      <c r="N67" s="43" t="s">
        <v>131</v>
      </c>
      <c r="O67" s="43">
        <v>225</v>
      </c>
      <c r="P67" s="43" t="s">
        <v>469</v>
      </c>
      <c r="Q67" s="43" t="s">
        <v>378</v>
      </c>
      <c r="R67" s="43" t="s">
        <v>471</v>
      </c>
      <c r="S67" s="43" t="s">
        <v>384</v>
      </c>
      <c r="T67" s="43">
        <v>10</v>
      </c>
      <c r="U67" s="43">
        <v>-45.1252</v>
      </c>
      <c r="V67" s="28">
        <v>-3.7819999999999999E-7</v>
      </c>
      <c r="W67" s="43" t="s">
        <v>912</v>
      </c>
      <c r="X67" s="43" t="s">
        <v>65</v>
      </c>
    </row>
    <row r="68" spans="2:24" x14ac:dyDescent="0.3">
      <c r="B68" s="43" t="s">
        <v>131</v>
      </c>
      <c r="C68" s="43">
        <v>228</v>
      </c>
      <c r="D68" s="43" t="s">
        <v>472</v>
      </c>
      <c r="E68" s="43" t="s">
        <v>106</v>
      </c>
      <c r="F68" s="43" t="s">
        <v>473</v>
      </c>
      <c r="G68" s="43" t="s">
        <v>382</v>
      </c>
      <c r="H68" s="43">
        <v>60</v>
      </c>
      <c r="I68" s="43">
        <v>-39.091200000000001</v>
      </c>
      <c r="J68" s="28">
        <v>-4.2870000000000002E-7</v>
      </c>
      <c r="K68" s="43" t="s">
        <v>912</v>
      </c>
      <c r="L68" s="43" t="s">
        <v>65</v>
      </c>
      <c r="N68" s="43" t="s">
        <v>131</v>
      </c>
      <c r="O68" s="43">
        <v>228</v>
      </c>
      <c r="P68" s="43" t="s">
        <v>472</v>
      </c>
      <c r="Q68" s="43" t="s">
        <v>378</v>
      </c>
      <c r="R68" s="43" t="s">
        <v>473</v>
      </c>
      <c r="S68" s="43" t="s">
        <v>382</v>
      </c>
      <c r="T68" s="43">
        <v>10</v>
      </c>
      <c r="U68" s="43">
        <v>-38.897599999999997</v>
      </c>
      <c r="V68" s="28">
        <v>-4.2650000000000001E-7</v>
      </c>
      <c r="W68" s="43" t="s">
        <v>912</v>
      </c>
      <c r="X68" s="43" t="s">
        <v>65</v>
      </c>
    </row>
    <row r="69" spans="2:24" x14ac:dyDescent="0.3">
      <c r="B69" s="43" t="s">
        <v>131</v>
      </c>
      <c r="C69" s="43">
        <v>228</v>
      </c>
      <c r="D69" s="43" t="s">
        <v>472</v>
      </c>
      <c r="E69" s="43" t="s">
        <v>106</v>
      </c>
      <c r="F69" s="43" t="s">
        <v>474</v>
      </c>
      <c r="G69" s="43" t="s">
        <v>384</v>
      </c>
      <c r="H69" s="43">
        <v>60</v>
      </c>
      <c r="I69" s="43">
        <v>-31.163900000000002</v>
      </c>
      <c r="J69" s="28">
        <v>-3.417E-7</v>
      </c>
      <c r="K69" s="43" t="s">
        <v>912</v>
      </c>
      <c r="L69" s="43" t="s">
        <v>65</v>
      </c>
      <c r="N69" s="43" t="s">
        <v>131</v>
      </c>
      <c r="O69" s="43">
        <v>228</v>
      </c>
      <c r="P69" s="43" t="s">
        <v>472</v>
      </c>
      <c r="Q69" s="43" t="s">
        <v>378</v>
      </c>
      <c r="R69" s="43" t="s">
        <v>474</v>
      </c>
      <c r="S69" s="43" t="s">
        <v>384</v>
      </c>
      <c r="T69" s="43">
        <v>10</v>
      </c>
      <c r="U69" s="43">
        <v>-31.037400000000002</v>
      </c>
      <c r="V69" s="28">
        <v>-3.403E-7</v>
      </c>
      <c r="W69" s="43" t="s">
        <v>912</v>
      </c>
      <c r="X69" s="43" t="s">
        <v>65</v>
      </c>
    </row>
    <row r="70" spans="2:24" x14ac:dyDescent="0.3">
      <c r="B70" s="43" t="s">
        <v>131</v>
      </c>
      <c r="C70" s="43">
        <v>244</v>
      </c>
      <c r="D70" s="43" t="s">
        <v>475</v>
      </c>
      <c r="E70" s="43" t="s">
        <v>106</v>
      </c>
      <c r="F70" s="43" t="s">
        <v>476</v>
      </c>
      <c r="G70" s="43" t="s">
        <v>382</v>
      </c>
      <c r="H70" s="43">
        <v>60</v>
      </c>
      <c r="I70" s="43">
        <v>31.113399999999999</v>
      </c>
      <c r="J70" s="28">
        <v>3.559E-7</v>
      </c>
      <c r="K70" s="43" t="s">
        <v>912</v>
      </c>
      <c r="L70" s="43" t="s">
        <v>65</v>
      </c>
      <c r="N70" s="43" t="s">
        <v>131</v>
      </c>
      <c r="O70" s="43">
        <v>244</v>
      </c>
      <c r="P70" s="43" t="s">
        <v>475</v>
      </c>
      <c r="Q70" s="43" t="s">
        <v>378</v>
      </c>
      <c r="R70" s="43" t="s">
        <v>476</v>
      </c>
      <c r="S70" s="43" t="s">
        <v>382</v>
      </c>
      <c r="T70" s="43">
        <v>10</v>
      </c>
      <c r="U70" s="43">
        <v>29.735700000000001</v>
      </c>
      <c r="V70" s="28">
        <v>3.4019999999999999E-7</v>
      </c>
      <c r="W70" s="43" t="s">
        <v>912</v>
      </c>
      <c r="X70" s="43" t="s">
        <v>65</v>
      </c>
    </row>
    <row r="71" spans="2:24" x14ac:dyDescent="0.3">
      <c r="B71" s="43" t="s">
        <v>131</v>
      </c>
      <c r="C71" s="43">
        <v>244</v>
      </c>
      <c r="D71" s="43" t="s">
        <v>475</v>
      </c>
      <c r="E71" s="43" t="s">
        <v>106</v>
      </c>
      <c r="F71" s="43" t="s">
        <v>477</v>
      </c>
      <c r="G71" s="43" t="s">
        <v>384</v>
      </c>
      <c r="H71" s="43">
        <v>60</v>
      </c>
      <c r="I71" s="43">
        <v>-57.165900000000001</v>
      </c>
      <c r="J71" s="28">
        <v>-9.9999999999999995E-7</v>
      </c>
      <c r="K71" s="43" t="s">
        <v>912</v>
      </c>
      <c r="L71" s="43" t="s">
        <v>65</v>
      </c>
      <c r="N71" s="43" t="s">
        <v>131</v>
      </c>
      <c r="O71" s="43">
        <v>244</v>
      </c>
      <c r="P71" s="43" t="s">
        <v>475</v>
      </c>
      <c r="Q71" s="43" t="s">
        <v>378</v>
      </c>
      <c r="R71" s="43" t="s">
        <v>477</v>
      </c>
      <c r="S71" s="43" t="s">
        <v>384</v>
      </c>
      <c r="T71" s="43">
        <v>10</v>
      </c>
      <c r="U71" s="43">
        <v>-56.1843</v>
      </c>
      <c r="V71" s="28">
        <v>-9.9999999999999995E-7</v>
      </c>
      <c r="W71" s="43" t="s">
        <v>912</v>
      </c>
      <c r="X71" s="43" t="s">
        <v>65</v>
      </c>
    </row>
    <row r="72" spans="2:24" x14ac:dyDescent="0.3">
      <c r="B72" s="43" t="s">
        <v>131</v>
      </c>
      <c r="C72" s="43">
        <v>245</v>
      </c>
      <c r="D72" s="43" t="s">
        <v>478</v>
      </c>
      <c r="E72" s="43" t="s">
        <v>106</v>
      </c>
      <c r="F72" s="43" t="s">
        <v>479</v>
      </c>
      <c r="G72" s="43" t="s">
        <v>382</v>
      </c>
      <c r="H72" s="43">
        <v>60</v>
      </c>
      <c r="I72" s="43">
        <v>30.54</v>
      </c>
      <c r="J72" s="28">
        <v>3.305E-7</v>
      </c>
      <c r="K72" s="43" t="s">
        <v>912</v>
      </c>
      <c r="L72" s="43" t="s">
        <v>65</v>
      </c>
      <c r="N72" s="43" t="s">
        <v>131</v>
      </c>
      <c r="O72" s="43">
        <v>245</v>
      </c>
      <c r="P72" s="43" t="s">
        <v>478</v>
      </c>
      <c r="Q72" s="43" t="s">
        <v>378</v>
      </c>
      <c r="R72" s="43" t="s">
        <v>479</v>
      </c>
      <c r="S72" s="43" t="s">
        <v>382</v>
      </c>
      <c r="T72" s="43">
        <v>10</v>
      </c>
      <c r="U72" s="43">
        <v>29.671900000000001</v>
      </c>
      <c r="V72" s="28">
        <v>3.2109999999999998E-7</v>
      </c>
      <c r="W72" s="43" t="s">
        <v>912</v>
      </c>
      <c r="X72" s="43" t="s">
        <v>65</v>
      </c>
    </row>
    <row r="73" spans="2:24" x14ac:dyDescent="0.3">
      <c r="B73" s="43" t="s">
        <v>131</v>
      </c>
      <c r="C73" s="43">
        <v>245</v>
      </c>
      <c r="D73" s="43" t="s">
        <v>478</v>
      </c>
      <c r="E73" s="43" t="s">
        <v>106</v>
      </c>
      <c r="F73" s="43" t="s">
        <v>480</v>
      </c>
      <c r="G73" s="43" t="s">
        <v>384</v>
      </c>
      <c r="H73" s="43">
        <v>60</v>
      </c>
      <c r="I73" s="43">
        <v>-58.808500000000002</v>
      </c>
      <c r="J73" s="28">
        <v>-9.9999999999999995E-7</v>
      </c>
      <c r="K73" s="43" t="s">
        <v>912</v>
      </c>
      <c r="L73" s="43" t="s">
        <v>65</v>
      </c>
      <c r="N73" s="43" t="s">
        <v>131</v>
      </c>
      <c r="O73" s="43">
        <v>245</v>
      </c>
      <c r="P73" s="43" t="s">
        <v>478</v>
      </c>
      <c r="Q73" s="43" t="s">
        <v>378</v>
      </c>
      <c r="R73" s="43" t="s">
        <v>480</v>
      </c>
      <c r="S73" s="43" t="s">
        <v>384</v>
      </c>
      <c r="T73" s="43">
        <v>10</v>
      </c>
      <c r="U73" s="43">
        <v>-57.469200000000001</v>
      </c>
      <c r="V73" s="28">
        <v>-9.9999999999999995E-7</v>
      </c>
      <c r="W73" s="43" t="s">
        <v>912</v>
      </c>
      <c r="X73" s="43" t="s">
        <v>65</v>
      </c>
    </row>
    <row r="74" spans="2:24" x14ac:dyDescent="0.3">
      <c r="B74" s="43" t="s">
        <v>131</v>
      </c>
      <c r="C74" s="43">
        <v>246</v>
      </c>
      <c r="D74" s="43" t="s">
        <v>478</v>
      </c>
      <c r="E74" s="43" t="s">
        <v>106</v>
      </c>
      <c r="F74" s="43" t="s">
        <v>481</v>
      </c>
      <c r="G74" s="43" t="s">
        <v>382</v>
      </c>
      <c r="H74" s="43">
        <v>60</v>
      </c>
      <c r="I74" s="43">
        <v>40.257899999999999</v>
      </c>
      <c r="J74" s="28">
        <v>4.1069999999999999E-7</v>
      </c>
      <c r="K74" s="43" t="s">
        <v>912</v>
      </c>
      <c r="L74" s="43" t="s">
        <v>65</v>
      </c>
      <c r="N74" s="43" t="s">
        <v>131</v>
      </c>
      <c r="O74" s="43">
        <v>246</v>
      </c>
      <c r="P74" s="43" t="s">
        <v>478</v>
      </c>
      <c r="Q74" s="43" t="s">
        <v>378</v>
      </c>
      <c r="R74" s="43" t="s">
        <v>481</v>
      </c>
      <c r="S74" s="43" t="s">
        <v>382</v>
      </c>
      <c r="T74" s="43">
        <v>10</v>
      </c>
      <c r="U74" s="43">
        <v>38.380800000000001</v>
      </c>
      <c r="V74" s="28">
        <v>3.9159999999999999E-7</v>
      </c>
      <c r="W74" s="43" t="s">
        <v>912</v>
      </c>
      <c r="X74" s="43" t="s">
        <v>65</v>
      </c>
    </row>
    <row r="75" spans="2:24" x14ac:dyDescent="0.3">
      <c r="B75" s="43" t="s">
        <v>131</v>
      </c>
      <c r="C75" s="43">
        <v>246</v>
      </c>
      <c r="D75" s="43" t="s">
        <v>478</v>
      </c>
      <c r="E75" s="43" t="s">
        <v>106</v>
      </c>
      <c r="F75" s="43" t="s">
        <v>482</v>
      </c>
      <c r="G75" s="43" t="s">
        <v>384</v>
      </c>
      <c r="H75" s="43">
        <v>60</v>
      </c>
      <c r="I75" s="43">
        <v>-60.444800000000001</v>
      </c>
      <c r="J75" s="28">
        <v>-9.9999999999999995E-7</v>
      </c>
      <c r="K75" s="43" t="s">
        <v>912</v>
      </c>
      <c r="L75" s="43" t="s">
        <v>65</v>
      </c>
      <c r="N75" s="43" t="s">
        <v>131</v>
      </c>
      <c r="O75" s="43">
        <v>246</v>
      </c>
      <c r="P75" s="43" t="s">
        <v>478</v>
      </c>
      <c r="Q75" s="43" t="s">
        <v>378</v>
      </c>
      <c r="R75" s="43" t="s">
        <v>482</v>
      </c>
      <c r="S75" s="43" t="s">
        <v>384</v>
      </c>
      <c r="T75" s="43">
        <v>10</v>
      </c>
      <c r="U75" s="43">
        <v>-58.574800000000003</v>
      </c>
      <c r="V75" s="28">
        <v>-9.9999999999999995E-7</v>
      </c>
      <c r="W75" s="43" t="s">
        <v>912</v>
      </c>
      <c r="X75" s="43" t="s">
        <v>65</v>
      </c>
    </row>
    <row r="76" spans="2:24" x14ac:dyDescent="0.3">
      <c r="B76" s="43" t="s">
        <v>131</v>
      </c>
      <c r="C76" s="43">
        <v>247</v>
      </c>
      <c r="D76" s="43" t="s">
        <v>478</v>
      </c>
      <c r="E76" s="43" t="s">
        <v>106</v>
      </c>
      <c r="F76" s="43" t="s">
        <v>483</v>
      </c>
      <c r="G76" s="43" t="s">
        <v>382</v>
      </c>
      <c r="H76" s="43">
        <v>60</v>
      </c>
      <c r="I76" s="43">
        <v>34.029000000000003</v>
      </c>
      <c r="J76" s="28">
        <v>3.6819999999999998E-7</v>
      </c>
      <c r="K76" s="43" t="s">
        <v>912</v>
      </c>
      <c r="L76" s="43" t="s">
        <v>65</v>
      </c>
      <c r="N76" s="43" t="s">
        <v>131</v>
      </c>
      <c r="O76" s="43">
        <v>247</v>
      </c>
      <c r="P76" s="43" t="s">
        <v>478</v>
      </c>
      <c r="Q76" s="43" t="s">
        <v>378</v>
      </c>
      <c r="R76" s="43" t="s">
        <v>483</v>
      </c>
      <c r="S76" s="43" t="s">
        <v>382</v>
      </c>
      <c r="T76" s="43">
        <v>10</v>
      </c>
      <c r="U76" s="43">
        <v>32.1282</v>
      </c>
      <c r="V76" s="28">
        <v>3.4770000000000002E-7</v>
      </c>
      <c r="W76" s="43" t="s">
        <v>912</v>
      </c>
      <c r="X76" s="43" t="s">
        <v>65</v>
      </c>
    </row>
    <row r="77" spans="2:24" x14ac:dyDescent="0.3">
      <c r="B77" s="43" t="s">
        <v>131</v>
      </c>
      <c r="C77" s="43">
        <v>247</v>
      </c>
      <c r="D77" s="43" t="s">
        <v>478</v>
      </c>
      <c r="E77" s="43" t="s">
        <v>106</v>
      </c>
      <c r="F77" s="43" t="s">
        <v>484</v>
      </c>
      <c r="G77" s="43" t="s">
        <v>384</v>
      </c>
      <c r="H77" s="43">
        <v>60</v>
      </c>
      <c r="I77" s="43">
        <v>-58.6402</v>
      </c>
      <c r="J77" s="28">
        <v>-9.9999999999999995E-7</v>
      </c>
      <c r="K77" s="43" t="s">
        <v>912</v>
      </c>
      <c r="L77" s="43" t="s">
        <v>65</v>
      </c>
      <c r="N77" s="43" t="s">
        <v>131</v>
      </c>
      <c r="O77" s="43">
        <v>247</v>
      </c>
      <c r="P77" s="43" t="s">
        <v>478</v>
      </c>
      <c r="Q77" s="43" t="s">
        <v>378</v>
      </c>
      <c r="R77" s="43" t="s">
        <v>484</v>
      </c>
      <c r="S77" s="43" t="s">
        <v>384</v>
      </c>
      <c r="T77" s="43">
        <v>10</v>
      </c>
      <c r="U77" s="43">
        <v>-56.871600000000001</v>
      </c>
      <c r="V77" s="28">
        <v>-9.9999999999999995E-7</v>
      </c>
      <c r="W77" s="43" t="s">
        <v>912</v>
      </c>
      <c r="X77" s="43" t="s">
        <v>65</v>
      </c>
    </row>
    <row r="78" spans="2:24" x14ac:dyDescent="0.3">
      <c r="B78" s="43" t="s">
        <v>131</v>
      </c>
      <c r="C78" s="43">
        <v>248</v>
      </c>
      <c r="D78" s="43" t="s">
        <v>485</v>
      </c>
      <c r="E78" s="43" t="s">
        <v>106</v>
      </c>
      <c r="F78" s="43" t="s">
        <v>486</v>
      </c>
      <c r="G78" s="43" t="s">
        <v>382</v>
      </c>
      <c r="H78" s="43">
        <v>60</v>
      </c>
      <c r="I78" s="43">
        <v>19.0002</v>
      </c>
      <c r="J78" s="28">
        <v>2.174E-7</v>
      </c>
      <c r="K78" s="43" t="s">
        <v>912</v>
      </c>
      <c r="L78" s="43" t="s">
        <v>65</v>
      </c>
      <c r="N78" s="43" t="s">
        <v>131</v>
      </c>
      <c r="O78" s="43">
        <v>248</v>
      </c>
      <c r="P78" s="43" t="s">
        <v>485</v>
      </c>
      <c r="Q78" s="43" t="s">
        <v>378</v>
      </c>
      <c r="R78" s="43" t="s">
        <v>486</v>
      </c>
      <c r="S78" s="43" t="s">
        <v>382</v>
      </c>
      <c r="T78" s="43">
        <v>10</v>
      </c>
      <c r="U78" s="43">
        <v>17.676100000000002</v>
      </c>
      <c r="V78" s="28">
        <v>2.022E-7</v>
      </c>
      <c r="W78" s="43" t="s">
        <v>912</v>
      </c>
      <c r="X78" s="43" t="s">
        <v>65</v>
      </c>
    </row>
    <row r="79" spans="2:24" x14ac:dyDescent="0.3">
      <c r="B79" s="43" t="s">
        <v>131</v>
      </c>
      <c r="C79" s="43">
        <v>248</v>
      </c>
      <c r="D79" s="43" t="s">
        <v>485</v>
      </c>
      <c r="E79" s="43" t="s">
        <v>106</v>
      </c>
      <c r="F79" s="43" t="s">
        <v>487</v>
      </c>
      <c r="G79" s="43" t="s">
        <v>384</v>
      </c>
      <c r="H79" s="43">
        <v>60</v>
      </c>
      <c r="I79" s="43">
        <v>-44.560400000000001</v>
      </c>
      <c r="J79" s="28">
        <v>-9.9999999999999995E-7</v>
      </c>
      <c r="K79" s="43" t="s">
        <v>912</v>
      </c>
      <c r="L79" s="43" t="s">
        <v>65</v>
      </c>
      <c r="N79" s="43" t="s">
        <v>131</v>
      </c>
      <c r="O79" s="43">
        <v>248</v>
      </c>
      <c r="P79" s="43" t="s">
        <v>485</v>
      </c>
      <c r="Q79" s="43" t="s">
        <v>378</v>
      </c>
      <c r="R79" s="43" t="s">
        <v>487</v>
      </c>
      <c r="S79" s="43" t="s">
        <v>384</v>
      </c>
      <c r="T79" s="43">
        <v>10</v>
      </c>
      <c r="U79" s="43">
        <v>-43.285899999999998</v>
      </c>
      <c r="V79" s="28">
        <v>-4.9520000000000004E-7</v>
      </c>
      <c r="W79" s="43" t="s">
        <v>912</v>
      </c>
      <c r="X79" s="43" t="s">
        <v>65</v>
      </c>
    </row>
    <row r="80" spans="2:24" x14ac:dyDescent="0.3">
      <c r="B80" s="43" t="s">
        <v>180</v>
      </c>
      <c r="C80" s="43">
        <v>291</v>
      </c>
      <c r="D80" s="43" t="s">
        <v>488</v>
      </c>
      <c r="E80" s="43" t="s">
        <v>106</v>
      </c>
      <c r="F80" s="43" t="s">
        <v>489</v>
      </c>
      <c r="G80" s="43" t="s">
        <v>382</v>
      </c>
      <c r="H80" s="43">
        <v>60</v>
      </c>
      <c r="I80" s="43">
        <v>56.663499999999999</v>
      </c>
      <c r="J80" s="28">
        <v>9.9999999999999995E-7</v>
      </c>
      <c r="K80" s="43" t="s">
        <v>912</v>
      </c>
      <c r="L80" s="43" t="s">
        <v>65</v>
      </c>
      <c r="N80" s="43" t="s">
        <v>180</v>
      </c>
      <c r="O80" s="43">
        <v>291</v>
      </c>
      <c r="P80" s="43" t="s">
        <v>488</v>
      </c>
      <c r="Q80" s="43" t="s">
        <v>378</v>
      </c>
      <c r="R80" s="43" t="s">
        <v>489</v>
      </c>
      <c r="S80" s="43" t="s">
        <v>382</v>
      </c>
      <c r="T80" s="43">
        <v>10</v>
      </c>
      <c r="U80" s="43">
        <v>54.359099999999998</v>
      </c>
      <c r="V80" s="28">
        <v>9.9999999999999995E-7</v>
      </c>
      <c r="W80" s="43" t="s">
        <v>912</v>
      </c>
      <c r="X80" s="43" t="s">
        <v>65</v>
      </c>
    </row>
    <row r="81" spans="2:24" x14ac:dyDescent="0.3">
      <c r="B81" s="43" t="s">
        <v>180</v>
      </c>
      <c r="C81" s="43">
        <v>291</v>
      </c>
      <c r="D81" s="43" t="s">
        <v>488</v>
      </c>
      <c r="E81" s="43" t="s">
        <v>106</v>
      </c>
      <c r="F81" s="43" t="s">
        <v>490</v>
      </c>
      <c r="G81" s="43" t="s">
        <v>384</v>
      </c>
      <c r="H81" s="43">
        <v>60</v>
      </c>
      <c r="I81" s="43">
        <v>-97.430099999999996</v>
      </c>
      <c r="J81" s="28">
        <v>-9.9999999999999995E-7</v>
      </c>
      <c r="K81" s="43" t="s">
        <v>912</v>
      </c>
      <c r="L81" s="43" t="s">
        <v>65</v>
      </c>
      <c r="N81" s="43" t="s">
        <v>180</v>
      </c>
      <c r="O81" s="43">
        <v>291</v>
      </c>
      <c r="P81" s="43" t="s">
        <v>488</v>
      </c>
      <c r="Q81" s="43" t="s">
        <v>378</v>
      </c>
      <c r="R81" s="43" t="s">
        <v>490</v>
      </c>
      <c r="S81" s="43" t="s">
        <v>384</v>
      </c>
      <c r="T81" s="43">
        <v>10</v>
      </c>
      <c r="U81" s="43">
        <v>-95.221000000000004</v>
      </c>
      <c r="V81" s="28">
        <v>-9.9999999999999995E-7</v>
      </c>
      <c r="W81" s="43" t="s">
        <v>912</v>
      </c>
      <c r="X81" s="43" t="s">
        <v>65</v>
      </c>
    </row>
    <row r="82" spans="2:24" x14ac:dyDescent="0.3">
      <c r="B82" s="43" t="s">
        <v>180</v>
      </c>
      <c r="C82" s="43">
        <v>292</v>
      </c>
      <c r="D82" s="43" t="s">
        <v>491</v>
      </c>
      <c r="E82" s="43" t="s">
        <v>106</v>
      </c>
      <c r="F82" s="43" t="s">
        <v>492</v>
      </c>
      <c r="G82" s="43" t="s">
        <v>382</v>
      </c>
      <c r="H82" s="43">
        <v>60</v>
      </c>
      <c r="I82" s="43">
        <v>63.834299999999999</v>
      </c>
      <c r="J82" s="28">
        <v>9.9999999999999995E-7</v>
      </c>
      <c r="K82" s="43" t="s">
        <v>912</v>
      </c>
      <c r="L82" s="43" t="s">
        <v>65</v>
      </c>
      <c r="N82" s="43" t="s">
        <v>180</v>
      </c>
      <c r="O82" s="43">
        <v>292</v>
      </c>
      <c r="P82" s="43" t="s">
        <v>491</v>
      </c>
      <c r="Q82" s="43" t="s">
        <v>378</v>
      </c>
      <c r="R82" s="43" t="s">
        <v>492</v>
      </c>
      <c r="S82" s="43" t="s">
        <v>382</v>
      </c>
      <c r="T82" s="43">
        <v>10</v>
      </c>
      <c r="U82" s="43">
        <v>61.502000000000002</v>
      </c>
      <c r="V82" s="28">
        <v>9.9999999999999995E-7</v>
      </c>
      <c r="W82" s="43" t="s">
        <v>912</v>
      </c>
      <c r="X82" s="43" t="s">
        <v>65</v>
      </c>
    </row>
    <row r="83" spans="2:24" x14ac:dyDescent="0.3">
      <c r="B83" s="43" t="s">
        <v>180</v>
      </c>
      <c r="C83" s="43">
        <v>292</v>
      </c>
      <c r="D83" s="43" t="s">
        <v>491</v>
      </c>
      <c r="E83" s="43" t="s">
        <v>106</v>
      </c>
      <c r="F83" s="43" t="s">
        <v>493</v>
      </c>
      <c r="G83" s="43" t="s">
        <v>384</v>
      </c>
      <c r="H83" s="43">
        <v>60</v>
      </c>
      <c r="I83" s="43">
        <v>-96.777799999999999</v>
      </c>
      <c r="J83" s="28">
        <v>-9.9999999999999995E-7</v>
      </c>
      <c r="K83" s="43" t="s">
        <v>912</v>
      </c>
      <c r="L83" s="43" t="s">
        <v>65</v>
      </c>
      <c r="N83" s="43" t="s">
        <v>180</v>
      </c>
      <c r="O83" s="43">
        <v>292</v>
      </c>
      <c r="P83" s="43" t="s">
        <v>491</v>
      </c>
      <c r="Q83" s="43" t="s">
        <v>378</v>
      </c>
      <c r="R83" s="43" t="s">
        <v>493</v>
      </c>
      <c r="S83" s="43" t="s">
        <v>384</v>
      </c>
      <c r="T83" s="43">
        <v>10</v>
      </c>
      <c r="U83" s="43">
        <v>-94.447199999999995</v>
      </c>
      <c r="V83" s="28">
        <v>-9.9999999999999995E-7</v>
      </c>
      <c r="W83" s="43" t="s">
        <v>912</v>
      </c>
      <c r="X83" s="43" t="s">
        <v>65</v>
      </c>
    </row>
    <row r="84" spans="2:24" x14ac:dyDescent="0.3">
      <c r="B84" s="43" t="s">
        <v>180</v>
      </c>
      <c r="C84" s="43">
        <v>293</v>
      </c>
      <c r="D84" s="43" t="s">
        <v>491</v>
      </c>
      <c r="E84" s="43" t="s">
        <v>106</v>
      </c>
      <c r="F84" s="43" t="s">
        <v>494</v>
      </c>
      <c r="G84" s="43" t="s">
        <v>382</v>
      </c>
      <c r="H84" s="43">
        <v>60</v>
      </c>
      <c r="I84" s="43">
        <v>66.029600000000002</v>
      </c>
      <c r="J84" s="28">
        <v>9.9999999999999995E-7</v>
      </c>
      <c r="K84" s="43" t="s">
        <v>912</v>
      </c>
      <c r="L84" s="43" t="s">
        <v>65</v>
      </c>
      <c r="N84" s="43" t="s">
        <v>180</v>
      </c>
      <c r="O84" s="43">
        <v>293</v>
      </c>
      <c r="P84" s="43" t="s">
        <v>491</v>
      </c>
      <c r="Q84" s="43" t="s">
        <v>378</v>
      </c>
      <c r="R84" s="43" t="s">
        <v>494</v>
      </c>
      <c r="S84" s="43" t="s">
        <v>382</v>
      </c>
      <c r="T84" s="43">
        <v>10</v>
      </c>
      <c r="U84" s="43">
        <v>63.477899999999998</v>
      </c>
      <c r="V84" s="28">
        <v>9.9999999999999995E-7</v>
      </c>
      <c r="W84" s="43" t="s">
        <v>912</v>
      </c>
      <c r="X84" s="43" t="s">
        <v>65</v>
      </c>
    </row>
    <row r="85" spans="2:24" x14ac:dyDescent="0.3">
      <c r="B85" s="43" t="s">
        <v>180</v>
      </c>
      <c r="C85" s="43">
        <v>293</v>
      </c>
      <c r="D85" s="43" t="s">
        <v>491</v>
      </c>
      <c r="E85" s="43" t="s">
        <v>106</v>
      </c>
      <c r="F85" s="43" t="s">
        <v>495</v>
      </c>
      <c r="G85" s="43" t="s">
        <v>384</v>
      </c>
      <c r="H85" s="43">
        <v>60</v>
      </c>
      <c r="I85" s="43">
        <v>-95.960400000000007</v>
      </c>
      <c r="J85" s="28">
        <v>-9.9999999999999995E-7</v>
      </c>
      <c r="K85" s="43" t="s">
        <v>912</v>
      </c>
      <c r="L85" s="43" t="s">
        <v>65</v>
      </c>
      <c r="N85" s="43" t="s">
        <v>180</v>
      </c>
      <c r="O85" s="43">
        <v>293</v>
      </c>
      <c r="P85" s="43" t="s">
        <v>491</v>
      </c>
      <c r="Q85" s="43" t="s">
        <v>378</v>
      </c>
      <c r="R85" s="43" t="s">
        <v>495</v>
      </c>
      <c r="S85" s="43" t="s">
        <v>384</v>
      </c>
      <c r="T85" s="43">
        <v>10</v>
      </c>
      <c r="U85" s="43">
        <v>-93.462000000000003</v>
      </c>
      <c r="V85" s="28">
        <v>-9.9999999999999995E-7</v>
      </c>
      <c r="W85" s="43" t="s">
        <v>912</v>
      </c>
      <c r="X85" s="43" t="s">
        <v>65</v>
      </c>
    </row>
    <row r="86" spans="2:24" x14ac:dyDescent="0.3">
      <c r="B86" s="43" t="s">
        <v>180</v>
      </c>
      <c r="C86" s="43">
        <v>294</v>
      </c>
      <c r="D86" s="43" t="s">
        <v>491</v>
      </c>
      <c r="E86" s="43" t="s">
        <v>106</v>
      </c>
      <c r="F86" s="43" t="s">
        <v>496</v>
      </c>
      <c r="G86" s="43" t="s">
        <v>382</v>
      </c>
      <c r="H86" s="43">
        <v>60</v>
      </c>
      <c r="I86" s="43">
        <v>59.890900000000002</v>
      </c>
      <c r="J86" s="28">
        <v>9.9999999999999995E-7</v>
      </c>
      <c r="K86" s="43" t="s">
        <v>912</v>
      </c>
      <c r="L86" s="43" t="s">
        <v>65</v>
      </c>
      <c r="N86" s="43" t="s">
        <v>180</v>
      </c>
      <c r="O86" s="43">
        <v>294</v>
      </c>
      <c r="P86" s="43" t="s">
        <v>491</v>
      </c>
      <c r="Q86" s="43" t="s">
        <v>378</v>
      </c>
      <c r="R86" s="43" t="s">
        <v>496</v>
      </c>
      <c r="S86" s="43" t="s">
        <v>382</v>
      </c>
      <c r="T86" s="43">
        <v>10</v>
      </c>
      <c r="U86" s="43">
        <v>57.286200000000001</v>
      </c>
      <c r="V86" s="28">
        <v>9.9999999999999995E-7</v>
      </c>
      <c r="W86" s="43" t="s">
        <v>912</v>
      </c>
      <c r="X86" s="43" t="s">
        <v>65</v>
      </c>
    </row>
    <row r="87" spans="2:24" x14ac:dyDescent="0.3">
      <c r="B87" s="43" t="s">
        <v>180</v>
      </c>
      <c r="C87" s="43">
        <v>294</v>
      </c>
      <c r="D87" s="43" t="s">
        <v>491</v>
      </c>
      <c r="E87" s="43" t="s">
        <v>106</v>
      </c>
      <c r="F87" s="43" t="s">
        <v>497</v>
      </c>
      <c r="G87" s="43" t="s">
        <v>384</v>
      </c>
      <c r="H87" s="43">
        <v>60</v>
      </c>
      <c r="I87" s="43">
        <v>-101.6118</v>
      </c>
      <c r="J87" s="28">
        <v>-9.9999999999999995E-7</v>
      </c>
      <c r="K87" s="43" t="s">
        <v>912</v>
      </c>
      <c r="L87" s="43" t="s">
        <v>65</v>
      </c>
      <c r="N87" s="43" t="s">
        <v>180</v>
      </c>
      <c r="O87" s="43">
        <v>294</v>
      </c>
      <c r="P87" s="43" t="s">
        <v>491</v>
      </c>
      <c r="Q87" s="43" t="s">
        <v>378</v>
      </c>
      <c r="R87" s="43" t="s">
        <v>497</v>
      </c>
      <c r="S87" s="43" t="s">
        <v>384</v>
      </c>
      <c r="T87" s="43">
        <v>10</v>
      </c>
      <c r="U87" s="43">
        <v>-98.900499999999994</v>
      </c>
      <c r="V87" s="28">
        <v>-9.9999999999999995E-7</v>
      </c>
      <c r="W87" s="43" t="s">
        <v>912</v>
      </c>
      <c r="X87" s="43" t="s">
        <v>65</v>
      </c>
    </row>
    <row r="88" spans="2:24" x14ac:dyDescent="0.3">
      <c r="B88" s="43" t="s">
        <v>180</v>
      </c>
      <c r="C88" s="43">
        <v>295</v>
      </c>
      <c r="D88" s="43" t="s">
        <v>498</v>
      </c>
      <c r="E88" s="43" t="s">
        <v>106</v>
      </c>
      <c r="F88" s="43" t="s">
        <v>499</v>
      </c>
      <c r="G88" s="43" t="s">
        <v>382</v>
      </c>
      <c r="H88" s="43">
        <v>60</v>
      </c>
      <c r="I88" s="43">
        <v>43.732999999999997</v>
      </c>
      <c r="J88" s="28">
        <v>4.4830000000000001E-7</v>
      </c>
      <c r="K88" s="43" t="s">
        <v>912</v>
      </c>
      <c r="L88" s="43" t="s">
        <v>65</v>
      </c>
      <c r="N88" s="43" t="s">
        <v>180</v>
      </c>
      <c r="O88" s="43">
        <v>295</v>
      </c>
      <c r="P88" s="43" t="s">
        <v>498</v>
      </c>
      <c r="Q88" s="43" t="s">
        <v>378</v>
      </c>
      <c r="R88" s="43" t="s">
        <v>499</v>
      </c>
      <c r="S88" s="43" t="s">
        <v>382</v>
      </c>
      <c r="T88" s="43">
        <v>10</v>
      </c>
      <c r="U88" s="43">
        <v>41.719900000000003</v>
      </c>
      <c r="V88" s="28">
        <v>4.277E-7</v>
      </c>
      <c r="W88" s="43" t="s">
        <v>912</v>
      </c>
      <c r="X88" s="43" t="s">
        <v>65</v>
      </c>
    </row>
    <row r="89" spans="2:24" x14ac:dyDescent="0.3">
      <c r="B89" s="43" t="s">
        <v>180</v>
      </c>
      <c r="C89" s="43">
        <v>295</v>
      </c>
      <c r="D89" s="43" t="s">
        <v>498</v>
      </c>
      <c r="E89" s="43" t="s">
        <v>106</v>
      </c>
      <c r="F89" s="43" t="s">
        <v>500</v>
      </c>
      <c r="G89" s="43" t="s">
        <v>384</v>
      </c>
      <c r="H89" s="43">
        <v>60</v>
      </c>
      <c r="I89" s="43">
        <v>-80.575599999999994</v>
      </c>
      <c r="J89" s="28">
        <v>-5.4000000000000001E-4</v>
      </c>
      <c r="K89" s="43">
        <v>-1E-4</v>
      </c>
      <c r="L89" s="43" t="s">
        <v>376</v>
      </c>
      <c r="N89" s="43" t="s">
        <v>180</v>
      </c>
      <c r="O89" s="43">
        <v>295</v>
      </c>
      <c r="P89" s="43" t="s">
        <v>498</v>
      </c>
      <c r="Q89" s="43" t="s">
        <v>378</v>
      </c>
      <c r="R89" s="43" t="s">
        <v>500</v>
      </c>
      <c r="S89" s="43" t="s">
        <v>384</v>
      </c>
      <c r="T89" s="43">
        <v>10</v>
      </c>
      <c r="U89" s="43">
        <v>-80.544899999999998</v>
      </c>
      <c r="V89" s="28">
        <v>-3.8400000000000001E-4</v>
      </c>
      <c r="W89" s="43">
        <v>-1E-4</v>
      </c>
      <c r="X89" s="43" t="s">
        <v>376</v>
      </c>
    </row>
    <row r="90" spans="2:24" x14ac:dyDescent="0.3">
      <c r="B90" s="43" t="s">
        <v>180</v>
      </c>
      <c r="C90" s="43">
        <v>273</v>
      </c>
      <c r="D90" s="43" t="s">
        <v>501</v>
      </c>
      <c r="E90" s="43" t="s">
        <v>106</v>
      </c>
      <c r="F90" s="43" t="s">
        <v>502</v>
      </c>
      <c r="G90" s="43" t="s">
        <v>382</v>
      </c>
      <c r="H90" s="43">
        <v>60</v>
      </c>
      <c r="I90" s="43">
        <v>-38.450299999999999</v>
      </c>
      <c r="J90" s="28">
        <v>-3.6380000000000002E-7</v>
      </c>
      <c r="K90" s="43" t="s">
        <v>912</v>
      </c>
      <c r="L90" s="43" t="s">
        <v>65</v>
      </c>
      <c r="N90" s="43" t="s">
        <v>180</v>
      </c>
      <c r="O90" s="43">
        <v>273</v>
      </c>
      <c r="P90" s="43" t="s">
        <v>501</v>
      </c>
      <c r="Q90" s="43" t="s">
        <v>378</v>
      </c>
      <c r="R90" s="43" t="s">
        <v>502</v>
      </c>
      <c r="S90" s="43" t="s">
        <v>382</v>
      </c>
      <c r="T90" s="43">
        <v>10</v>
      </c>
      <c r="U90" s="43">
        <v>-38.743699999999997</v>
      </c>
      <c r="V90" s="28">
        <v>-3.6660000000000001E-7</v>
      </c>
      <c r="W90" s="43" t="s">
        <v>912</v>
      </c>
      <c r="X90" s="43" t="s">
        <v>65</v>
      </c>
    </row>
    <row r="91" spans="2:24" x14ac:dyDescent="0.3">
      <c r="B91" s="43" t="s">
        <v>180</v>
      </c>
      <c r="C91" s="43">
        <v>273</v>
      </c>
      <c r="D91" s="43" t="s">
        <v>501</v>
      </c>
      <c r="E91" s="43" t="s">
        <v>106</v>
      </c>
      <c r="F91" s="43" t="s">
        <v>503</v>
      </c>
      <c r="G91" s="43" t="s">
        <v>384</v>
      </c>
      <c r="H91" s="43">
        <v>60</v>
      </c>
      <c r="I91" s="43">
        <v>-37.052199999999999</v>
      </c>
      <c r="J91" s="28">
        <v>-3.5059999999999998E-7</v>
      </c>
      <c r="K91" s="43" t="s">
        <v>912</v>
      </c>
      <c r="L91" s="43" t="s">
        <v>65</v>
      </c>
      <c r="N91" s="43" t="s">
        <v>180</v>
      </c>
      <c r="O91" s="43">
        <v>273</v>
      </c>
      <c r="P91" s="43" t="s">
        <v>501</v>
      </c>
      <c r="Q91" s="43" t="s">
        <v>378</v>
      </c>
      <c r="R91" s="43" t="s">
        <v>503</v>
      </c>
      <c r="S91" s="43" t="s">
        <v>384</v>
      </c>
      <c r="T91" s="43">
        <v>10</v>
      </c>
      <c r="U91" s="43">
        <v>-37.258699999999997</v>
      </c>
      <c r="V91" s="28">
        <v>-3.5260000000000002E-7</v>
      </c>
      <c r="W91" s="43" t="s">
        <v>912</v>
      </c>
      <c r="X91" s="43" t="s">
        <v>65</v>
      </c>
    </row>
    <row r="92" spans="2:24" x14ac:dyDescent="0.3">
      <c r="B92" s="43" t="s">
        <v>180</v>
      </c>
      <c r="C92" s="43">
        <v>276</v>
      </c>
      <c r="D92" s="43" t="s">
        <v>504</v>
      </c>
      <c r="E92" s="43" t="s">
        <v>106</v>
      </c>
      <c r="F92" s="43" t="s">
        <v>505</v>
      </c>
      <c r="G92" s="43" t="s">
        <v>382</v>
      </c>
      <c r="H92" s="43">
        <v>60</v>
      </c>
      <c r="I92" s="43">
        <v>-55.891800000000003</v>
      </c>
      <c r="J92" s="28">
        <v>-3.7689999999999999E-7</v>
      </c>
      <c r="K92" s="43" t="s">
        <v>912</v>
      </c>
      <c r="L92" s="43" t="s">
        <v>65</v>
      </c>
      <c r="N92" s="43" t="s">
        <v>180</v>
      </c>
      <c r="O92" s="43">
        <v>276</v>
      </c>
      <c r="P92" s="43" t="s">
        <v>504</v>
      </c>
      <c r="Q92" s="43" t="s">
        <v>378</v>
      </c>
      <c r="R92" s="43" t="s">
        <v>505</v>
      </c>
      <c r="S92" s="43" t="s">
        <v>382</v>
      </c>
      <c r="T92" s="43">
        <v>10</v>
      </c>
      <c r="U92" s="43">
        <v>-55.8369</v>
      </c>
      <c r="V92" s="28">
        <v>-3.7650000000000002E-7</v>
      </c>
      <c r="W92" s="43" t="s">
        <v>912</v>
      </c>
      <c r="X92" s="43" t="s">
        <v>65</v>
      </c>
    </row>
    <row r="93" spans="2:24" x14ac:dyDescent="0.3">
      <c r="B93" s="43" t="s">
        <v>180</v>
      </c>
      <c r="C93" s="43">
        <v>276</v>
      </c>
      <c r="D93" s="43" t="s">
        <v>504</v>
      </c>
      <c r="E93" s="43" t="s">
        <v>106</v>
      </c>
      <c r="F93" s="43" t="s">
        <v>506</v>
      </c>
      <c r="G93" s="43" t="s">
        <v>384</v>
      </c>
      <c r="H93" s="43">
        <v>60</v>
      </c>
      <c r="I93" s="43">
        <v>-73.588300000000004</v>
      </c>
      <c r="J93" s="28">
        <v>-4.9620000000000001E-7</v>
      </c>
      <c r="K93" s="43" t="s">
        <v>912</v>
      </c>
      <c r="L93" s="43" t="s">
        <v>65</v>
      </c>
      <c r="N93" s="43" t="s">
        <v>180</v>
      </c>
      <c r="O93" s="43">
        <v>276</v>
      </c>
      <c r="P93" s="43" t="s">
        <v>504</v>
      </c>
      <c r="Q93" s="43" t="s">
        <v>378</v>
      </c>
      <c r="R93" s="43" t="s">
        <v>506</v>
      </c>
      <c r="S93" s="43" t="s">
        <v>384</v>
      </c>
      <c r="T93" s="43">
        <v>10</v>
      </c>
      <c r="U93" s="43">
        <v>-73.730999999999995</v>
      </c>
      <c r="V93" s="28">
        <v>-4.9719999999999998E-7</v>
      </c>
      <c r="W93" s="43" t="s">
        <v>912</v>
      </c>
      <c r="X93" s="43" t="s">
        <v>65</v>
      </c>
    </row>
    <row r="94" spans="2:24" x14ac:dyDescent="0.3">
      <c r="B94" s="43" t="s">
        <v>180</v>
      </c>
      <c r="C94" s="43">
        <v>279</v>
      </c>
      <c r="D94" s="43" t="s">
        <v>507</v>
      </c>
      <c r="E94" s="43" t="s">
        <v>106</v>
      </c>
      <c r="F94" s="43" t="s">
        <v>508</v>
      </c>
      <c r="G94" s="43" t="s">
        <v>382</v>
      </c>
      <c r="H94" s="43">
        <v>60</v>
      </c>
      <c r="I94" s="43">
        <v>-69.475899999999996</v>
      </c>
      <c r="J94" s="28">
        <v>-4.9110000000000005E-7</v>
      </c>
      <c r="K94" s="43" t="s">
        <v>912</v>
      </c>
      <c r="L94" s="43" t="s">
        <v>65</v>
      </c>
      <c r="N94" s="43" t="s">
        <v>180</v>
      </c>
      <c r="O94" s="43">
        <v>279</v>
      </c>
      <c r="P94" s="43" t="s">
        <v>507</v>
      </c>
      <c r="Q94" s="43" t="s">
        <v>378</v>
      </c>
      <c r="R94" s="43" t="s">
        <v>508</v>
      </c>
      <c r="S94" s="43" t="s">
        <v>382</v>
      </c>
      <c r="T94" s="43">
        <v>10</v>
      </c>
      <c r="U94" s="43">
        <v>-69.594499999999996</v>
      </c>
      <c r="V94" s="28">
        <v>-4.919E-7</v>
      </c>
      <c r="W94" s="43" t="s">
        <v>912</v>
      </c>
      <c r="X94" s="43" t="s">
        <v>65</v>
      </c>
    </row>
    <row r="95" spans="2:24" x14ac:dyDescent="0.3">
      <c r="B95" s="43" t="s">
        <v>180</v>
      </c>
      <c r="C95" s="43">
        <v>279</v>
      </c>
      <c r="D95" s="43" t="s">
        <v>507</v>
      </c>
      <c r="E95" s="43" t="s">
        <v>106</v>
      </c>
      <c r="F95" s="43" t="s">
        <v>509</v>
      </c>
      <c r="G95" s="43" t="s">
        <v>384</v>
      </c>
      <c r="H95" s="43">
        <v>60</v>
      </c>
      <c r="I95" s="43">
        <v>-53.731000000000002</v>
      </c>
      <c r="J95" s="28">
        <v>-3.798E-7</v>
      </c>
      <c r="K95" s="43" t="s">
        <v>912</v>
      </c>
      <c r="L95" s="43" t="s">
        <v>65</v>
      </c>
      <c r="N95" s="43" t="s">
        <v>180</v>
      </c>
      <c r="O95" s="43">
        <v>279</v>
      </c>
      <c r="P95" s="43" t="s">
        <v>507</v>
      </c>
      <c r="Q95" s="43" t="s">
        <v>378</v>
      </c>
      <c r="R95" s="43" t="s">
        <v>509</v>
      </c>
      <c r="S95" s="43" t="s">
        <v>384</v>
      </c>
      <c r="T95" s="43">
        <v>10</v>
      </c>
      <c r="U95" s="43">
        <v>-53.5595</v>
      </c>
      <c r="V95" s="28">
        <v>-3.7860000000000002E-7</v>
      </c>
      <c r="W95" s="43" t="s">
        <v>912</v>
      </c>
      <c r="X95" s="43" t="s">
        <v>65</v>
      </c>
    </row>
    <row r="96" spans="2:24" x14ac:dyDescent="0.3">
      <c r="B96" s="43" t="s">
        <v>180</v>
      </c>
      <c r="C96" s="43">
        <v>282</v>
      </c>
      <c r="D96" s="43" t="s">
        <v>510</v>
      </c>
      <c r="E96" s="43" t="s">
        <v>106</v>
      </c>
      <c r="F96" s="43" t="s">
        <v>511</v>
      </c>
      <c r="G96" s="43" t="s">
        <v>382</v>
      </c>
      <c r="H96" s="43">
        <v>60</v>
      </c>
      <c r="I96" s="43">
        <v>-68.608199999999997</v>
      </c>
      <c r="J96" s="28">
        <v>-4.8490000000000001E-7</v>
      </c>
      <c r="K96" s="43" t="s">
        <v>912</v>
      </c>
      <c r="L96" s="43" t="s">
        <v>65</v>
      </c>
      <c r="N96" s="43" t="s">
        <v>180</v>
      </c>
      <c r="O96" s="43">
        <v>282</v>
      </c>
      <c r="P96" s="43" t="s">
        <v>510</v>
      </c>
      <c r="Q96" s="43" t="s">
        <v>378</v>
      </c>
      <c r="R96" s="43" t="s">
        <v>511</v>
      </c>
      <c r="S96" s="43" t="s">
        <v>382</v>
      </c>
      <c r="T96" s="43">
        <v>10</v>
      </c>
      <c r="U96" s="43">
        <v>-68.6494</v>
      </c>
      <c r="V96" s="28">
        <v>-4.8520000000000003E-7</v>
      </c>
      <c r="W96" s="43" t="s">
        <v>912</v>
      </c>
      <c r="X96" s="43" t="s">
        <v>65</v>
      </c>
    </row>
    <row r="97" spans="2:24" x14ac:dyDescent="0.3">
      <c r="B97" s="43" t="s">
        <v>180</v>
      </c>
      <c r="C97" s="43">
        <v>282</v>
      </c>
      <c r="D97" s="43" t="s">
        <v>510</v>
      </c>
      <c r="E97" s="43" t="s">
        <v>106</v>
      </c>
      <c r="F97" s="43" t="s">
        <v>512</v>
      </c>
      <c r="G97" s="43" t="s">
        <v>384</v>
      </c>
      <c r="H97" s="43">
        <v>60</v>
      </c>
      <c r="I97" s="43">
        <v>-55.085500000000003</v>
      </c>
      <c r="J97" s="28">
        <v>-3.8939999999999998E-7</v>
      </c>
      <c r="K97" s="43" t="s">
        <v>912</v>
      </c>
      <c r="L97" s="43" t="s">
        <v>65</v>
      </c>
      <c r="N97" s="43" t="s">
        <v>180</v>
      </c>
      <c r="O97" s="43">
        <v>282</v>
      </c>
      <c r="P97" s="43" t="s">
        <v>510</v>
      </c>
      <c r="Q97" s="43" t="s">
        <v>378</v>
      </c>
      <c r="R97" s="43" t="s">
        <v>512</v>
      </c>
      <c r="S97" s="43" t="s">
        <v>384</v>
      </c>
      <c r="T97" s="43">
        <v>10</v>
      </c>
      <c r="U97" s="43">
        <v>-54.998899999999999</v>
      </c>
      <c r="V97" s="28">
        <v>-3.8869999999999998E-7</v>
      </c>
      <c r="W97" s="43" t="s">
        <v>912</v>
      </c>
      <c r="X97" s="43" t="s">
        <v>65</v>
      </c>
    </row>
    <row r="98" spans="2:24" x14ac:dyDescent="0.3">
      <c r="B98" s="43" t="s">
        <v>180</v>
      </c>
      <c r="C98" s="43">
        <v>285</v>
      </c>
      <c r="D98" s="43" t="s">
        <v>513</v>
      </c>
      <c r="E98" s="43" t="s">
        <v>106</v>
      </c>
      <c r="F98" s="43" t="s">
        <v>514</v>
      </c>
      <c r="G98" s="43" t="s">
        <v>382</v>
      </c>
      <c r="H98" s="43">
        <v>60</v>
      </c>
      <c r="I98" s="43">
        <v>-57.976700000000001</v>
      </c>
      <c r="J98" s="28">
        <v>-3.9099999999999999E-7</v>
      </c>
      <c r="K98" s="43" t="s">
        <v>912</v>
      </c>
      <c r="L98" s="43" t="s">
        <v>65</v>
      </c>
      <c r="N98" s="43" t="s">
        <v>180</v>
      </c>
      <c r="O98" s="43">
        <v>285</v>
      </c>
      <c r="P98" s="43" t="s">
        <v>513</v>
      </c>
      <c r="Q98" s="43" t="s">
        <v>378</v>
      </c>
      <c r="R98" s="43" t="s">
        <v>514</v>
      </c>
      <c r="S98" s="43" t="s">
        <v>382</v>
      </c>
      <c r="T98" s="43">
        <v>10</v>
      </c>
      <c r="U98" s="43">
        <v>-57.674199999999999</v>
      </c>
      <c r="V98" s="28">
        <v>-3.889E-7</v>
      </c>
      <c r="W98" s="43" t="s">
        <v>912</v>
      </c>
      <c r="X98" s="43" t="s">
        <v>65</v>
      </c>
    </row>
    <row r="99" spans="2:24" x14ac:dyDescent="0.3">
      <c r="B99" s="43" t="s">
        <v>180</v>
      </c>
      <c r="C99" s="43">
        <v>285</v>
      </c>
      <c r="D99" s="43" t="s">
        <v>513</v>
      </c>
      <c r="E99" s="43" t="s">
        <v>106</v>
      </c>
      <c r="F99" s="43" t="s">
        <v>515</v>
      </c>
      <c r="G99" s="43" t="s">
        <v>384</v>
      </c>
      <c r="H99" s="43">
        <v>60</v>
      </c>
      <c r="I99" s="43">
        <v>-78.086500000000001</v>
      </c>
      <c r="J99" s="28">
        <v>-9.9999999999999995E-7</v>
      </c>
      <c r="K99" s="43" t="s">
        <v>912</v>
      </c>
      <c r="L99" s="43" t="s">
        <v>65</v>
      </c>
      <c r="N99" s="43" t="s">
        <v>180</v>
      </c>
      <c r="O99" s="43">
        <v>285</v>
      </c>
      <c r="P99" s="43" t="s">
        <v>513</v>
      </c>
      <c r="Q99" s="43" t="s">
        <v>378</v>
      </c>
      <c r="R99" s="43" t="s">
        <v>515</v>
      </c>
      <c r="S99" s="43" t="s">
        <v>384</v>
      </c>
      <c r="T99" s="43">
        <v>10</v>
      </c>
      <c r="U99" s="43">
        <v>-78.448499999999996</v>
      </c>
      <c r="V99" s="28">
        <v>-9.9999999999999995E-7</v>
      </c>
      <c r="W99" s="43" t="s">
        <v>912</v>
      </c>
      <c r="X99" s="43" t="s">
        <v>65</v>
      </c>
    </row>
    <row r="100" spans="2:24" x14ac:dyDescent="0.3">
      <c r="B100" s="43" t="s">
        <v>180</v>
      </c>
      <c r="C100" s="43">
        <v>288</v>
      </c>
      <c r="D100" s="43" t="s">
        <v>516</v>
      </c>
      <c r="E100" s="43" t="s">
        <v>106</v>
      </c>
      <c r="F100" s="43" t="s">
        <v>517</v>
      </c>
      <c r="G100" s="43" t="s">
        <v>382</v>
      </c>
      <c r="H100" s="43">
        <v>60</v>
      </c>
      <c r="I100" s="43">
        <v>-54.859699999999997</v>
      </c>
      <c r="J100" s="28">
        <v>-9.9999999999999995E-7</v>
      </c>
      <c r="K100" s="43" t="s">
        <v>912</v>
      </c>
      <c r="L100" s="43" t="s">
        <v>65</v>
      </c>
      <c r="N100" s="43" t="s">
        <v>180</v>
      </c>
      <c r="O100" s="43">
        <v>288</v>
      </c>
      <c r="P100" s="43" t="s">
        <v>516</v>
      </c>
      <c r="Q100" s="43" t="s">
        <v>378</v>
      </c>
      <c r="R100" s="43" t="s">
        <v>517</v>
      </c>
      <c r="S100" s="43" t="s">
        <v>382</v>
      </c>
      <c r="T100" s="43">
        <v>10</v>
      </c>
      <c r="U100" s="43">
        <v>-54.416200000000003</v>
      </c>
      <c r="V100" s="28">
        <v>-9.9999999999999995E-7</v>
      </c>
      <c r="W100" s="43" t="s">
        <v>912</v>
      </c>
      <c r="X100" s="43" t="s">
        <v>65</v>
      </c>
    </row>
    <row r="101" spans="2:24" x14ac:dyDescent="0.3">
      <c r="B101" s="43" t="s">
        <v>180</v>
      </c>
      <c r="C101" s="43">
        <v>288</v>
      </c>
      <c r="D101" s="43" t="s">
        <v>516</v>
      </c>
      <c r="E101" s="43" t="s">
        <v>106</v>
      </c>
      <c r="F101" s="43" t="s">
        <v>518</v>
      </c>
      <c r="G101" s="43" t="s">
        <v>384</v>
      </c>
      <c r="H101" s="43">
        <v>60</v>
      </c>
      <c r="I101" s="43">
        <v>-57.653700000000001</v>
      </c>
      <c r="J101" s="28">
        <v>-9.9999999999999995E-7</v>
      </c>
      <c r="K101" s="43" t="s">
        <v>912</v>
      </c>
      <c r="L101" s="43" t="s">
        <v>65</v>
      </c>
      <c r="N101" s="43" t="s">
        <v>180</v>
      </c>
      <c r="O101" s="43">
        <v>288</v>
      </c>
      <c r="P101" s="43" t="s">
        <v>516</v>
      </c>
      <c r="Q101" s="43" t="s">
        <v>378</v>
      </c>
      <c r="R101" s="43" t="s">
        <v>518</v>
      </c>
      <c r="S101" s="43" t="s">
        <v>384</v>
      </c>
      <c r="T101" s="43">
        <v>10</v>
      </c>
      <c r="U101" s="43">
        <v>-57.523699999999998</v>
      </c>
      <c r="V101" s="28">
        <v>-9.9999999999999995E-7</v>
      </c>
      <c r="W101" s="43" t="s">
        <v>912</v>
      </c>
      <c r="X101" s="43" t="s">
        <v>65</v>
      </c>
    </row>
    <row r="102" spans="2:24" x14ac:dyDescent="0.3">
      <c r="B102" s="43" t="s">
        <v>180</v>
      </c>
      <c r="C102" s="43">
        <v>296</v>
      </c>
      <c r="D102" s="43" t="s">
        <v>519</v>
      </c>
      <c r="E102" s="43" t="s">
        <v>106</v>
      </c>
      <c r="F102" s="43" t="s">
        <v>520</v>
      </c>
      <c r="G102" s="43" t="s">
        <v>382</v>
      </c>
      <c r="H102" s="43">
        <v>60</v>
      </c>
      <c r="I102" s="43">
        <v>77.725099999999998</v>
      </c>
      <c r="J102" s="28">
        <v>9.9999999999999995E-7</v>
      </c>
      <c r="K102" s="43" t="s">
        <v>912</v>
      </c>
      <c r="L102" s="43" t="s">
        <v>65</v>
      </c>
      <c r="N102" s="43" t="s">
        <v>180</v>
      </c>
      <c r="O102" s="43">
        <v>296</v>
      </c>
      <c r="P102" s="43" t="s">
        <v>519</v>
      </c>
      <c r="Q102" s="43" t="s">
        <v>378</v>
      </c>
      <c r="R102" s="43" t="s">
        <v>520</v>
      </c>
      <c r="S102" s="43" t="s">
        <v>382</v>
      </c>
      <c r="T102" s="43">
        <v>10</v>
      </c>
      <c r="U102" s="43">
        <v>75.107200000000006</v>
      </c>
      <c r="V102" s="28">
        <v>9.9999999999999995E-7</v>
      </c>
      <c r="W102" s="43" t="s">
        <v>912</v>
      </c>
      <c r="X102" s="43" t="s">
        <v>65</v>
      </c>
    </row>
    <row r="103" spans="2:24" x14ac:dyDescent="0.3">
      <c r="B103" s="43" t="s">
        <v>180</v>
      </c>
      <c r="C103" s="43">
        <v>296</v>
      </c>
      <c r="D103" s="43" t="s">
        <v>519</v>
      </c>
      <c r="E103" s="43" t="s">
        <v>106</v>
      </c>
      <c r="F103" s="43" t="s">
        <v>521</v>
      </c>
      <c r="G103" s="43" t="s">
        <v>384</v>
      </c>
      <c r="H103" s="43">
        <v>60</v>
      </c>
      <c r="I103" s="43">
        <v>-114.96</v>
      </c>
      <c r="J103" s="28">
        <v>-9.9999999999999995E-7</v>
      </c>
      <c r="K103" s="43" t="s">
        <v>912</v>
      </c>
      <c r="L103" s="43" t="s">
        <v>65</v>
      </c>
      <c r="N103" s="43" t="s">
        <v>180</v>
      </c>
      <c r="O103" s="43">
        <v>296</v>
      </c>
      <c r="P103" s="43" t="s">
        <v>519</v>
      </c>
      <c r="Q103" s="43" t="s">
        <v>378</v>
      </c>
      <c r="R103" s="43" t="s">
        <v>521</v>
      </c>
      <c r="S103" s="43" t="s">
        <v>384</v>
      </c>
      <c r="T103" s="43">
        <v>10</v>
      </c>
      <c r="U103" s="43">
        <v>-112.2932</v>
      </c>
      <c r="V103" s="28">
        <v>-9.9999999999999995E-7</v>
      </c>
      <c r="W103" s="43" t="s">
        <v>912</v>
      </c>
      <c r="X103" s="43" t="s">
        <v>65</v>
      </c>
    </row>
    <row r="104" spans="2:24" x14ac:dyDescent="0.3">
      <c r="B104" s="43" t="s">
        <v>180</v>
      </c>
      <c r="C104" s="43">
        <v>297</v>
      </c>
      <c r="D104" s="43" t="s">
        <v>522</v>
      </c>
      <c r="E104" s="43" t="s">
        <v>106</v>
      </c>
      <c r="F104" s="43" t="s">
        <v>523</v>
      </c>
      <c r="G104" s="43" t="s">
        <v>382</v>
      </c>
      <c r="H104" s="43">
        <v>60</v>
      </c>
      <c r="I104" s="43">
        <v>69.341800000000006</v>
      </c>
      <c r="J104" s="28">
        <v>9.9999999999999995E-7</v>
      </c>
      <c r="K104" s="43" t="s">
        <v>912</v>
      </c>
      <c r="L104" s="43" t="s">
        <v>65</v>
      </c>
      <c r="N104" s="43" t="s">
        <v>180</v>
      </c>
      <c r="O104" s="43">
        <v>297</v>
      </c>
      <c r="P104" s="43" t="s">
        <v>522</v>
      </c>
      <c r="Q104" s="43" t="s">
        <v>378</v>
      </c>
      <c r="R104" s="43" t="s">
        <v>523</v>
      </c>
      <c r="S104" s="43" t="s">
        <v>382</v>
      </c>
      <c r="T104" s="43">
        <v>10</v>
      </c>
      <c r="U104" s="43">
        <v>66.506799999999998</v>
      </c>
      <c r="V104" s="28">
        <v>4.9660000000000004E-7</v>
      </c>
      <c r="W104" s="43" t="s">
        <v>912</v>
      </c>
      <c r="X104" s="43" t="s">
        <v>65</v>
      </c>
    </row>
    <row r="105" spans="2:24" x14ac:dyDescent="0.3">
      <c r="B105" s="43" t="s">
        <v>180</v>
      </c>
      <c r="C105" s="43">
        <v>297</v>
      </c>
      <c r="D105" s="43" t="s">
        <v>522</v>
      </c>
      <c r="E105" s="43" t="s">
        <v>106</v>
      </c>
      <c r="F105" s="43" t="s">
        <v>524</v>
      </c>
      <c r="G105" s="43" t="s">
        <v>384</v>
      </c>
      <c r="H105" s="43">
        <v>60</v>
      </c>
      <c r="I105" s="43">
        <v>-115.00749999999999</v>
      </c>
      <c r="J105" s="28">
        <v>-1E-4</v>
      </c>
      <c r="K105" s="43" t="s">
        <v>912</v>
      </c>
      <c r="L105" s="43" t="s">
        <v>65</v>
      </c>
      <c r="N105" s="43" t="s">
        <v>180</v>
      </c>
      <c r="O105" s="43">
        <v>297</v>
      </c>
      <c r="P105" s="43" t="s">
        <v>522</v>
      </c>
      <c r="Q105" s="43" t="s">
        <v>378</v>
      </c>
      <c r="R105" s="43" t="s">
        <v>524</v>
      </c>
      <c r="S105" s="43" t="s">
        <v>384</v>
      </c>
      <c r="T105" s="43">
        <v>10</v>
      </c>
      <c r="U105" s="43">
        <v>-114.70269999999999</v>
      </c>
      <c r="V105" s="28">
        <v>-9.9999999999999995E-7</v>
      </c>
      <c r="W105" s="43" t="s">
        <v>912</v>
      </c>
      <c r="X105" s="43" t="s">
        <v>65</v>
      </c>
    </row>
    <row r="106" spans="2:24" x14ac:dyDescent="0.3">
      <c r="B106" s="43" t="s">
        <v>180</v>
      </c>
      <c r="C106" s="43">
        <v>298</v>
      </c>
      <c r="D106" s="43" t="s">
        <v>522</v>
      </c>
      <c r="E106" s="43" t="s">
        <v>106</v>
      </c>
      <c r="F106" s="43" t="s">
        <v>525</v>
      </c>
      <c r="G106" s="43" t="s">
        <v>382</v>
      </c>
      <c r="H106" s="43">
        <v>60</v>
      </c>
      <c r="I106" s="43">
        <v>59.3536</v>
      </c>
      <c r="J106" s="28">
        <v>4.6849999999999999E-7</v>
      </c>
      <c r="K106" s="43" t="s">
        <v>912</v>
      </c>
      <c r="L106" s="43" t="s">
        <v>65</v>
      </c>
      <c r="N106" s="43" t="s">
        <v>180</v>
      </c>
      <c r="O106" s="43">
        <v>298</v>
      </c>
      <c r="P106" s="43" t="s">
        <v>522</v>
      </c>
      <c r="Q106" s="43" t="s">
        <v>378</v>
      </c>
      <c r="R106" s="43" t="s">
        <v>525</v>
      </c>
      <c r="S106" s="43" t="s">
        <v>382</v>
      </c>
      <c r="T106" s="43">
        <v>10</v>
      </c>
      <c r="U106" s="43">
        <v>57.1265</v>
      </c>
      <c r="V106" s="28">
        <v>4.5089999999999999E-7</v>
      </c>
      <c r="W106" s="43" t="s">
        <v>912</v>
      </c>
      <c r="X106" s="43" t="s">
        <v>65</v>
      </c>
    </row>
    <row r="107" spans="2:24" x14ac:dyDescent="0.3">
      <c r="B107" s="43" t="s">
        <v>180</v>
      </c>
      <c r="C107" s="43">
        <v>298</v>
      </c>
      <c r="D107" s="43" t="s">
        <v>522</v>
      </c>
      <c r="E107" s="43" t="s">
        <v>106</v>
      </c>
      <c r="F107" s="43" t="s">
        <v>526</v>
      </c>
      <c r="G107" s="43" t="s">
        <v>384</v>
      </c>
      <c r="H107" s="43">
        <v>60</v>
      </c>
      <c r="I107" s="43">
        <v>-114.96</v>
      </c>
      <c r="J107" s="28">
        <v>-9.9999999999999995E-7</v>
      </c>
      <c r="K107" s="43" t="s">
        <v>912</v>
      </c>
      <c r="L107" s="43" t="s">
        <v>65</v>
      </c>
      <c r="N107" s="43" t="s">
        <v>180</v>
      </c>
      <c r="O107" s="43">
        <v>298</v>
      </c>
      <c r="P107" s="43" t="s">
        <v>522</v>
      </c>
      <c r="Q107" s="43" t="s">
        <v>378</v>
      </c>
      <c r="R107" s="43" t="s">
        <v>526</v>
      </c>
      <c r="S107" s="43" t="s">
        <v>384</v>
      </c>
      <c r="T107" s="43">
        <v>10</v>
      </c>
      <c r="U107" s="43">
        <v>-113.0502</v>
      </c>
      <c r="V107" s="28">
        <v>-9.9999999999999995E-7</v>
      </c>
      <c r="W107" s="43" t="s">
        <v>912</v>
      </c>
      <c r="X107" s="43" t="s">
        <v>65</v>
      </c>
    </row>
    <row r="108" spans="2:24" x14ac:dyDescent="0.3">
      <c r="B108" s="43" t="s">
        <v>180</v>
      </c>
      <c r="C108" s="43">
        <v>299</v>
      </c>
      <c r="D108" s="43" t="s">
        <v>522</v>
      </c>
      <c r="E108" s="43" t="s">
        <v>106</v>
      </c>
      <c r="F108" s="43" t="s">
        <v>527</v>
      </c>
      <c r="G108" s="43" t="s">
        <v>382</v>
      </c>
      <c r="H108" s="43">
        <v>60</v>
      </c>
      <c r="I108" s="43">
        <v>64.882499999999993</v>
      </c>
      <c r="J108" s="28">
        <v>4.8449999999999998E-7</v>
      </c>
      <c r="K108" s="43" t="s">
        <v>912</v>
      </c>
      <c r="L108" s="43" t="s">
        <v>65</v>
      </c>
      <c r="N108" s="43" t="s">
        <v>180</v>
      </c>
      <c r="O108" s="43">
        <v>299</v>
      </c>
      <c r="P108" s="43" t="s">
        <v>522</v>
      </c>
      <c r="Q108" s="43" t="s">
        <v>378</v>
      </c>
      <c r="R108" s="43" t="s">
        <v>527</v>
      </c>
      <c r="S108" s="43" t="s">
        <v>382</v>
      </c>
      <c r="T108" s="43">
        <v>10</v>
      </c>
      <c r="U108" s="43">
        <v>62.5867</v>
      </c>
      <c r="V108" s="28">
        <v>4.6730000000000001E-7</v>
      </c>
      <c r="W108" s="43" t="s">
        <v>912</v>
      </c>
      <c r="X108" s="43" t="s">
        <v>65</v>
      </c>
    </row>
    <row r="109" spans="2:24" x14ac:dyDescent="0.3">
      <c r="B109" s="43" t="s">
        <v>180</v>
      </c>
      <c r="C109" s="43">
        <v>299</v>
      </c>
      <c r="D109" s="43" t="s">
        <v>522</v>
      </c>
      <c r="E109" s="43" t="s">
        <v>106</v>
      </c>
      <c r="F109" s="43" t="s">
        <v>528</v>
      </c>
      <c r="G109" s="43" t="s">
        <v>384</v>
      </c>
      <c r="H109" s="43">
        <v>60</v>
      </c>
      <c r="I109" s="43">
        <v>-110.4573</v>
      </c>
      <c r="J109" s="28">
        <v>-9.9999999999999995E-7</v>
      </c>
      <c r="K109" s="43" t="s">
        <v>912</v>
      </c>
      <c r="L109" s="43" t="s">
        <v>65</v>
      </c>
      <c r="N109" s="43" t="s">
        <v>180</v>
      </c>
      <c r="O109" s="43">
        <v>299</v>
      </c>
      <c r="P109" s="43" t="s">
        <v>522</v>
      </c>
      <c r="Q109" s="43" t="s">
        <v>378</v>
      </c>
      <c r="R109" s="43" t="s">
        <v>528</v>
      </c>
      <c r="S109" s="43" t="s">
        <v>384</v>
      </c>
      <c r="T109" s="43">
        <v>10</v>
      </c>
      <c r="U109" s="43">
        <v>-107.9594</v>
      </c>
      <c r="V109" s="28">
        <v>-9.9999999999999995E-7</v>
      </c>
      <c r="W109" s="43" t="s">
        <v>912</v>
      </c>
      <c r="X109" s="43" t="s">
        <v>65</v>
      </c>
    </row>
    <row r="110" spans="2:24" x14ac:dyDescent="0.3">
      <c r="B110" s="43" t="s">
        <v>180</v>
      </c>
      <c r="C110" s="43">
        <v>300</v>
      </c>
      <c r="D110" s="43" t="s">
        <v>529</v>
      </c>
      <c r="E110" s="43" t="s">
        <v>106</v>
      </c>
      <c r="F110" s="43" t="s">
        <v>530</v>
      </c>
      <c r="G110" s="43" t="s">
        <v>382</v>
      </c>
      <c r="H110" s="43">
        <v>60</v>
      </c>
      <c r="I110" s="43">
        <v>68.219899999999996</v>
      </c>
      <c r="J110" s="28">
        <v>9.9999999999999995E-7</v>
      </c>
      <c r="K110" s="43" t="s">
        <v>912</v>
      </c>
      <c r="L110" s="43" t="s">
        <v>65</v>
      </c>
      <c r="N110" s="43" t="s">
        <v>180</v>
      </c>
      <c r="O110" s="43">
        <v>300</v>
      </c>
      <c r="P110" s="43" t="s">
        <v>529</v>
      </c>
      <c r="Q110" s="43" t="s">
        <v>378</v>
      </c>
      <c r="R110" s="43" t="s">
        <v>530</v>
      </c>
      <c r="S110" s="43" t="s">
        <v>382</v>
      </c>
      <c r="T110" s="43">
        <v>10</v>
      </c>
      <c r="U110" s="43">
        <v>65.2607</v>
      </c>
      <c r="V110" s="28">
        <v>4.8729999999999998E-7</v>
      </c>
      <c r="W110" s="43" t="s">
        <v>912</v>
      </c>
      <c r="X110" s="43" t="s">
        <v>65</v>
      </c>
    </row>
    <row r="111" spans="2:24" x14ac:dyDescent="0.3">
      <c r="B111" s="43" t="s">
        <v>180</v>
      </c>
      <c r="C111" s="43">
        <v>300</v>
      </c>
      <c r="D111" s="43" t="s">
        <v>529</v>
      </c>
      <c r="E111" s="43" t="s">
        <v>106</v>
      </c>
      <c r="F111" s="43" t="s">
        <v>531</v>
      </c>
      <c r="G111" s="43" t="s">
        <v>384</v>
      </c>
      <c r="H111" s="43">
        <v>60</v>
      </c>
      <c r="I111" s="43">
        <v>-115.1677</v>
      </c>
      <c r="J111" s="28">
        <v>-4.3600000000000003E-4</v>
      </c>
      <c r="K111" s="43">
        <v>-1E-4</v>
      </c>
      <c r="L111" s="43" t="s">
        <v>376</v>
      </c>
      <c r="N111" s="43" t="s">
        <v>180</v>
      </c>
      <c r="O111" s="43">
        <v>300</v>
      </c>
      <c r="P111" s="43" t="s">
        <v>529</v>
      </c>
      <c r="Q111" s="43" t="s">
        <v>378</v>
      </c>
      <c r="R111" s="43" t="s">
        <v>531</v>
      </c>
      <c r="S111" s="43" t="s">
        <v>384</v>
      </c>
      <c r="T111" s="43">
        <v>10</v>
      </c>
      <c r="U111" s="43">
        <v>-115.0947</v>
      </c>
      <c r="V111" s="28">
        <v>-2.8299999999999999E-4</v>
      </c>
      <c r="W111" s="43">
        <v>-1E-4</v>
      </c>
      <c r="X111" s="43" t="s">
        <v>376</v>
      </c>
    </row>
    <row r="112" spans="2:24" x14ac:dyDescent="0.3">
      <c r="B112" s="43" t="s">
        <v>180</v>
      </c>
      <c r="C112" s="43">
        <v>274</v>
      </c>
      <c r="D112" s="43" t="s">
        <v>532</v>
      </c>
      <c r="E112" s="43" t="s">
        <v>106</v>
      </c>
      <c r="F112" s="43" t="s">
        <v>533</v>
      </c>
      <c r="G112" s="43" t="s">
        <v>382</v>
      </c>
      <c r="H112" s="43">
        <v>60</v>
      </c>
      <c r="I112" s="43">
        <v>-34.414400000000001</v>
      </c>
      <c r="J112" s="28">
        <v>-2.9480000000000002E-7</v>
      </c>
      <c r="K112" s="43" t="s">
        <v>912</v>
      </c>
      <c r="L112" s="43" t="s">
        <v>65</v>
      </c>
      <c r="N112" s="43" t="s">
        <v>180</v>
      </c>
      <c r="O112" s="43">
        <v>274</v>
      </c>
      <c r="P112" s="43" t="s">
        <v>532</v>
      </c>
      <c r="Q112" s="43" t="s">
        <v>378</v>
      </c>
      <c r="R112" s="43" t="s">
        <v>533</v>
      </c>
      <c r="S112" s="43" t="s">
        <v>382</v>
      </c>
      <c r="T112" s="43">
        <v>10</v>
      </c>
      <c r="U112" s="43">
        <v>-34.662999999999997</v>
      </c>
      <c r="V112" s="28">
        <v>-2.9690000000000002E-7</v>
      </c>
      <c r="W112" s="43" t="s">
        <v>912</v>
      </c>
      <c r="X112" s="43" t="s">
        <v>65</v>
      </c>
    </row>
    <row r="113" spans="2:24" x14ac:dyDescent="0.3">
      <c r="B113" s="43" t="s">
        <v>180</v>
      </c>
      <c r="C113" s="43">
        <v>274</v>
      </c>
      <c r="D113" s="43" t="s">
        <v>532</v>
      </c>
      <c r="E113" s="43" t="s">
        <v>106</v>
      </c>
      <c r="F113" s="43" t="s">
        <v>534</v>
      </c>
      <c r="G113" s="43" t="s">
        <v>384</v>
      </c>
      <c r="H113" s="43">
        <v>60</v>
      </c>
      <c r="I113" s="43">
        <v>-34.750100000000003</v>
      </c>
      <c r="J113" s="28">
        <v>-2.9770000000000003E-7</v>
      </c>
      <c r="K113" s="43" t="s">
        <v>912</v>
      </c>
      <c r="L113" s="43" t="s">
        <v>65</v>
      </c>
      <c r="N113" s="43" t="s">
        <v>180</v>
      </c>
      <c r="O113" s="43">
        <v>274</v>
      </c>
      <c r="P113" s="43" t="s">
        <v>532</v>
      </c>
      <c r="Q113" s="43" t="s">
        <v>378</v>
      </c>
      <c r="R113" s="43" t="s">
        <v>534</v>
      </c>
      <c r="S113" s="43" t="s">
        <v>384</v>
      </c>
      <c r="T113" s="43">
        <v>10</v>
      </c>
      <c r="U113" s="43">
        <v>-34.963999999999999</v>
      </c>
      <c r="V113" s="28">
        <v>-2.995E-7</v>
      </c>
      <c r="W113" s="43" t="s">
        <v>912</v>
      </c>
      <c r="X113" s="43" t="s">
        <v>65</v>
      </c>
    </row>
    <row r="114" spans="2:24" x14ac:dyDescent="0.3">
      <c r="B114" s="43" t="s">
        <v>180</v>
      </c>
      <c r="C114" s="43">
        <v>277</v>
      </c>
      <c r="D114" s="43" t="s">
        <v>535</v>
      </c>
      <c r="E114" s="43" t="s">
        <v>106</v>
      </c>
      <c r="F114" s="43" t="s">
        <v>536</v>
      </c>
      <c r="G114" s="43" t="s">
        <v>382</v>
      </c>
      <c r="H114" s="43">
        <v>60</v>
      </c>
      <c r="I114" s="43">
        <v>-73.239199999999997</v>
      </c>
      <c r="J114" s="28">
        <v>-4.8930000000000002E-7</v>
      </c>
      <c r="K114" s="43" t="s">
        <v>912</v>
      </c>
      <c r="L114" s="43" t="s">
        <v>65</v>
      </c>
      <c r="N114" s="43" t="s">
        <v>180</v>
      </c>
      <c r="O114" s="43">
        <v>277</v>
      </c>
      <c r="P114" s="43" t="s">
        <v>535</v>
      </c>
      <c r="Q114" s="43" t="s">
        <v>378</v>
      </c>
      <c r="R114" s="43" t="s">
        <v>536</v>
      </c>
      <c r="S114" s="43" t="s">
        <v>382</v>
      </c>
      <c r="T114" s="43">
        <v>10</v>
      </c>
      <c r="U114" s="43">
        <v>-73.259399999999999</v>
      </c>
      <c r="V114" s="28">
        <v>-4.8950000000000004E-7</v>
      </c>
      <c r="W114" s="43" t="s">
        <v>912</v>
      </c>
      <c r="X114" s="43" t="s">
        <v>65</v>
      </c>
    </row>
    <row r="115" spans="2:24" x14ac:dyDescent="0.3">
      <c r="B115" s="43" t="s">
        <v>180</v>
      </c>
      <c r="C115" s="43">
        <v>277</v>
      </c>
      <c r="D115" s="43" t="s">
        <v>535</v>
      </c>
      <c r="E115" s="43" t="s">
        <v>106</v>
      </c>
      <c r="F115" s="43" t="s">
        <v>537</v>
      </c>
      <c r="G115" s="43" t="s">
        <v>384</v>
      </c>
      <c r="H115" s="43">
        <v>60</v>
      </c>
      <c r="I115" s="43">
        <v>-73.4589</v>
      </c>
      <c r="J115" s="28">
        <v>-4.9080000000000003E-7</v>
      </c>
      <c r="K115" s="43" t="s">
        <v>912</v>
      </c>
      <c r="L115" s="43" t="s">
        <v>65</v>
      </c>
      <c r="N115" s="43" t="s">
        <v>180</v>
      </c>
      <c r="O115" s="43">
        <v>277</v>
      </c>
      <c r="P115" s="43" t="s">
        <v>535</v>
      </c>
      <c r="Q115" s="43" t="s">
        <v>378</v>
      </c>
      <c r="R115" s="43" t="s">
        <v>537</v>
      </c>
      <c r="S115" s="43" t="s">
        <v>384</v>
      </c>
      <c r="T115" s="43">
        <v>10</v>
      </c>
      <c r="U115" s="43">
        <v>-73.530299999999997</v>
      </c>
      <c r="V115" s="28">
        <v>-4.9129999999999996E-7</v>
      </c>
      <c r="W115" s="43" t="s">
        <v>912</v>
      </c>
      <c r="X115" s="43" t="s">
        <v>65</v>
      </c>
    </row>
    <row r="116" spans="2:24" x14ac:dyDescent="0.3">
      <c r="B116" s="43" t="s">
        <v>180</v>
      </c>
      <c r="C116" s="43">
        <v>280</v>
      </c>
      <c r="D116" s="43" t="s">
        <v>538</v>
      </c>
      <c r="E116" s="43" t="s">
        <v>106</v>
      </c>
      <c r="F116" s="43" t="s">
        <v>539</v>
      </c>
      <c r="G116" s="43" t="s">
        <v>382</v>
      </c>
      <c r="H116" s="43">
        <v>60</v>
      </c>
      <c r="I116" s="43">
        <v>-57.492899999999999</v>
      </c>
      <c r="J116" s="28">
        <v>-3.9159999999999999E-7</v>
      </c>
      <c r="K116" s="43" t="s">
        <v>912</v>
      </c>
      <c r="L116" s="43" t="s">
        <v>65</v>
      </c>
      <c r="N116" s="43" t="s">
        <v>180</v>
      </c>
      <c r="O116" s="43">
        <v>280</v>
      </c>
      <c r="P116" s="43" t="s">
        <v>538</v>
      </c>
      <c r="Q116" s="43" t="s">
        <v>378</v>
      </c>
      <c r="R116" s="43" t="s">
        <v>539</v>
      </c>
      <c r="S116" s="43" t="s">
        <v>382</v>
      </c>
      <c r="T116" s="43">
        <v>10</v>
      </c>
      <c r="U116" s="43">
        <v>-57.365299999999998</v>
      </c>
      <c r="V116" s="28">
        <v>-3.9070000000000002E-7</v>
      </c>
      <c r="W116" s="43" t="s">
        <v>912</v>
      </c>
      <c r="X116" s="43" t="s">
        <v>65</v>
      </c>
    </row>
    <row r="117" spans="2:24" x14ac:dyDescent="0.3">
      <c r="B117" s="43" t="s">
        <v>180</v>
      </c>
      <c r="C117" s="43">
        <v>280</v>
      </c>
      <c r="D117" s="43" t="s">
        <v>538</v>
      </c>
      <c r="E117" s="43" t="s">
        <v>106</v>
      </c>
      <c r="F117" s="43" t="s">
        <v>540</v>
      </c>
      <c r="G117" s="43" t="s">
        <v>384</v>
      </c>
      <c r="H117" s="43">
        <v>60</v>
      </c>
      <c r="I117" s="43">
        <v>-57.530700000000003</v>
      </c>
      <c r="J117" s="28">
        <v>-3.9190000000000001E-7</v>
      </c>
      <c r="K117" s="43" t="s">
        <v>912</v>
      </c>
      <c r="L117" s="43" t="s">
        <v>65</v>
      </c>
      <c r="N117" s="43" t="s">
        <v>180</v>
      </c>
      <c r="O117" s="43">
        <v>280</v>
      </c>
      <c r="P117" s="43" t="s">
        <v>538</v>
      </c>
      <c r="Q117" s="43" t="s">
        <v>378</v>
      </c>
      <c r="R117" s="43" t="s">
        <v>540</v>
      </c>
      <c r="S117" s="43" t="s">
        <v>384</v>
      </c>
      <c r="T117" s="43">
        <v>10</v>
      </c>
      <c r="U117" s="43">
        <v>-57.484200000000001</v>
      </c>
      <c r="V117" s="28">
        <v>-3.9149999999999998E-7</v>
      </c>
      <c r="W117" s="43" t="s">
        <v>912</v>
      </c>
      <c r="X117" s="43" t="s">
        <v>65</v>
      </c>
    </row>
    <row r="118" spans="2:24" x14ac:dyDescent="0.3">
      <c r="B118" s="43" t="s">
        <v>180</v>
      </c>
      <c r="C118" s="43">
        <v>283</v>
      </c>
      <c r="D118" s="43" t="s">
        <v>541</v>
      </c>
      <c r="E118" s="43" t="s">
        <v>106</v>
      </c>
      <c r="F118" s="43" t="s">
        <v>542</v>
      </c>
      <c r="G118" s="43" t="s">
        <v>382</v>
      </c>
      <c r="H118" s="43">
        <v>60</v>
      </c>
      <c r="I118" s="43">
        <v>-56.354700000000001</v>
      </c>
      <c r="J118" s="28">
        <v>-3.8379999999999998E-7</v>
      </c>
      <c r="K118" s="43" t="s">
        <v>912</v>
      </c>
      <c r="L118" s="43" t="s">
        <v>65</v>
      </c>
      <c r="N118" s="43" t="s">
        <v>180</v>
      </c>
      <c r="O118" s="43">
        <v>283</v>
      </c>
      <c r="P118" s="43" t="s">
        <v>541</v>
      </c>
      <c r="Q118" s="43" t="s">
        <v>378</v>
      </c>
      <c r="R118" s="43" t="s">
        <v>542</v>
      </c>
      <c r="S118" s="43" t="s">
        <v>382</v>
      </c>
      <c r="T118" s="43">
        <v>10</v>
      </c>
      <c r="U118" s="43">
        <v>-56.3078</v>
      </c>
      <c r="V118" s="28">
        <v>-3.8350000000000001E-7</v>
      </c>
      <c r="W118" s="43" t="s">
        <v>912</v>
      </c>
      <c r="X118" s="43" t="s">
        <v>65</v>
      </c>
    </row>
    <row r="119" spans="2:24" x14ac:dyDescent="0.3">
      <c r="B119" s="43" t="s">
        <v>180</v>
      </c>
      <c r="C119" s="43">
        <v>283</v>
      </c>
      <c r="D119" s="43" t="s">
        <v>541</v>
      </c>
      <c r="E119" s="43" t="s">
        <v>106</v>
      </c>
      <c r="F119" s="43" t="s">
        <v>543</v>
      </c>
      <c r="G119" s="43" t="s">
        <v>384</v>
      </c>
      <c r="H119" s="43">
        <v>60</v>
      </c>
      <c r="I119" s="43">
        <v>-56.187800000000003</v>
      </c>
      <c r="J119" s="28">
        <v>-3.8270000000000001E-7</v>
      </c>
      <c r="K119" s="43" t="s">
        <v>912</v>
      </c>
      <c r="L119" s="43" t="s">
        <v>65</v>
      </c>
      <c r="N119" s="43" t="s">
        <v>180</v>
      </c>
      <c r="O119" s="43">
        <v>283</v>
      </c>
      <c r="P119" s="43" t="s">
        <v>541</v>
      </c>
      <c r="Q119" s="43" t="s">
        <v>378</v>
      </c>
      <c r="R119" s="43" t="s">
        <v>543</v>
      </c>
      <c r="S119" s="43" t="s">
        <v>384</v>
      </c>
      <c r="T119" s="43">
        <v>10</v>
      </c>
      <c r="U119" s="43">
        <v>-56.2819</v>
      </c>
      <c r="V119" s="28">
        <v>-3.833E-7</v>
      </c>
      <c r="W119" s="43" t="s">
        <v>912</v>
      </c>
      <c r="X119" s="43" t="s">
        <v>65</v>
      </c>
    </row>
    <row r="120" spans="2:24" x14ac:dyDescent="0.3">
      <c r="B120" s="43" t="s">
        <v>180</v>
      </c>
      <c r="C120" s="43">
        <v>286</v>
      </c>
      <c r="D120" s="43" t="s">
        <v>544</v>
      </c>
      <c r="E120" s="43" t="s">
        <v>106</v>
      </c>
      <c r="F120" s="43" t="s">
        <v>545</v>
      </c>
      <c r="G120" s="43" t="s">
        <v>382</v>
      </c>
      <c r="H120" s="43">
        <v>60</v>
      </c>
      <c r="I120" s="43">
        <v>-74.194100000000006</v>
      </c>
      <c r="J120" s="28">
        <v>-4.9569999999999997E-7</v>
      </c>
      <c r="K120" s="43" t="s">
        <v>912</v>
      </c>
      <c r="L120" s="43" t="s">
        <v>65</v>
      </c>
      <c r="N120" s="43" t="s">
        <v>180</v>
      </c>
      <c r="O120" s="43">
        <v>286</v>
      </c>
      <c r="P120" s="43" t="s">
        <v>544</v>
      </c>
      <c r="Q120" s="43" t="s">
        <v>378</v>
      </c>
      <c r="R120" s="43" t="s">
        <v>545</v>
      </c>
      <c r="S120" s="43" t="s">
        <v>382</v>
      </c>
      <c r="T120" s="43">
        <v>10</v>
      </c>
      <c r="U120" s="43">
        <v>-74.1982</v>
      </c>
      <c r="V120" s="28">
        <v>-4.9569999999999997E-7</v>
      </c>
      <c r="W120" s="43" t="s">
        <v>912</v>
      </c>
      <c r="X120" s="43" t="s">
        <v>65</v>
      </c>
    </row>
    <row r="121" spans="2:24" x14ac:dyDescent="0.3">
      <c r="B121" s="43" t="s">
        <v>180</v>
      </c>
      <c r="C121" s="43">
        <v>286</v>
      </c>
      <c r="D121" s="43" t="s">
        <v>544</v>
      </c>
      <c r="E121" s="43" t="s">
        <v>106</v>
      </c>
      <c r="F121" s="43" t="s">
        <v>546</v>
      </c>
      <c r="G121" s="43" t="s">
        <v>384</v>
      </c>
      <c r="H121" s="43">
        <v>60</v>
      </c>
      <c r="I121" s="43">
        <v>-73.230500000000006</v>
      </c>
      <c r="J121" s="28">
        <v>-4.8930000000000002E-7</v>
      </c>
      <c r="K121" s="43" t="s">
        <v>912</v>
      </c>
      <c r="L121" s="43" t="s">
        <v>65</v>
      </c>
      <c r="N121" s="43" t="s">
        <v>180</v>
      </c>
      <c r="O121" s="43">
        <v>286</v>
      </c>
      <c r="P121" s="43" t="s">
        <v>544</v>
      </c>
      <c r="Q121" s="43" t="s">
        <v>378</v>
      </c>
      <c r="R121" s="43" t="s">
        <v>546</v>
      </c>
      <c r="S121" s="43" t="s">
        <v>384</v>
      </c>
      <c r="T121" s="43">
        <v>10</v>
      </c>
      <c r="U121" s="43">
        <v>-73.404499999999999</v>
      </c>
      <c r="V121" s="28">
        <v>-4.904E-7</v>
      </c>
      <c r="W121" s="43" t="s">
        <v>912</v>
      </c>
      <c r="X121" s="43" t="s">
        <v>65</v>
      </c>
    </row>
    <row r="122" spans="2:24" x14ac:dyDescent="0.3">
      <c r="B122" s="43" t="s">
        <v>180</v>
      </c>
      <c r="C122" s="43">
        <v>289</v>
      </c>
      <c r="D122" s="43" t="s">
        <v>547</v>
      </c>
      <c r="E122" s="43" t="s">
        <v>106</v>
      </c>
      <c r="F122" s="43" t="s">
        <v>548</v>
      </c>
      <c r="G122" s="43" t="s">
        <v>382</v>
      </c>
      <c r="H122" s="43">
        <v>60</v>
      </c>
      <c r="I122" s="43">
        <v>-51.489899999999999</v>
      </c>
      <c r="J122" s="28">
        <v>-4.4099999999999999E-7</v>
      </c>
      <c r="K122" s="43" t="s">
        <v>912</v>
      </c>
      <c r="L122" s="43" t="s">
        <v>65</v>
      </c>
      <c r="N122" s="43" t="s">
        <v>180</v>
      </c>
      <c r="O122" s="43">
        <v>289</v>
      </c>
      <c r="P122" s="43" t="s">
        <v>547</v>
      </c>
      <c r="Q122" s="43" t="s">
        <v>378</v>
      </c>
      <c r="R122" s="43" t="s">
        <v>548</v>
      </c>
      <c r="S122" s="43" t="s">
        <v>382</v>
      </c>
      <c r="T122" s="43">
        <v>10</v>
      </c>
      <c r="U122" s="43">
        <v>-51.015799999999999</v>
      </c>
      <c r="V122" s="28">
        <v>-4.3700000000000001E-7</v>
      </c>
      <c r="W122" s="43" t="s">
        <v>912</v>
      </c>
      <c r="X122" s="43" t="s">
        <v>65</v>
      </c>
    </row>
    <row r="123" spans="2:24" x14ac:dyDescent="0.3">
      <c r="B123" s="43" t="s">
        <v>180</v>
      </c>
      <c r="C123" s="43">
        <v>289</v>
      </c>
      <c r="D123" s="43" t="s">
        <v>547</v>
      </c>
      <c r="E123" s="43" t="s">
        <v>106</v>
      </c>
      <c r="F123" s="43" t="s">
        <v>549</v>
      </c>
      <c r="G123" s="43" t="s">
        <v>384</v>
      </c>
      <c r="H123" s="43">
        <v>60</v>
      </c>
      <c r="I123" s="43">
        <v>-50.83</v>
      </c>
      <c r="J123" s="28">
        <v>-4.3539999999999999E-7</v>
      </c>
      <c r="K123" s="43" t="s">
        <v>912</v>
      </c>
      <c r="L123" s="43" t="s">
        <v>65</v>
      </c>
      <c r="N123" s="43" t="s">
        <v>180</v>
      </c>
      <c r="O123" s="43">
        <v>289</v>
      </c>
      <c r="P123" s="43" t="s">
        <v>547</v>
      </c>
      <c r="Q123" s="43" t="s">
        <v>378</v>
      </c>
      <c r="R123" s="43" t="s">
        <v>549</v>
      </c>
      <c r="S123" s="43" t="s">
        <v>384</v>
      </c>
      <c r="T123" s="43">
        <v>10</v>
      </c>
      <c r="U123" s="43">
        <v>-50.620399999999997</v>
      </c>
      <c r="V123" s="28">
        <v>-4.3360000000000002E-7</v>
      </c>
      <c r="W123" s="43" t="s">
        <v>912</v>
      </c>
      <c r="X123" s="43" t="s">
        <v>65</v>
      </c>
    </row>
    <row r="124" spans="2:24" x14ac:dyDescent="0.3">
      <c r="B124" s="43" t="s">
        <v>180</v>
      </c>
      <c r="C124" s="43">
        <v>301</v>
      </c>
      <c r="D124" s="43" t="s">
        <v>550</v>
      </c>
      <c r="E124" s="43" t="s">
        <v>106</v>
      </c>
      <c r="F124" s="43" t="s">
        <v>551</v>
      </c>
      <c r="G124" s="43" t="s">
        <v>382</v>
      </c>
      <c r="H124" s="43">
        <v>60</v>
      </c>
      <c r="I124" s="43">
        <v>77.830500000000001</v>
      </c>
      <c r="J124" s="28">
        <v>9.9999999999999995E-7</v>
      </c>
      <c r="K124" s="43" t="s">
        <v>912</v>
      </c>
      <c r="L124" s="43" t="s">
        <v>65</v>
      </c>
      <c r="N124" s="43" t="s">
        <v>180</v>
      </c>
      <c r="O124" s="43">
        <v>301</v>
      </c>
      <c r="P124" s="43" t="s">
        <v>550</v>
      </c>
      <c r="Q124" s="43" t="s">
        <v>378</v>
      </c>
      <c r="R124" s="43" t="s">
        <v>551</v>
      </c>
      <c r="S124" s="43" t="s">
        <v>382</v>
      </c>
      <c r="T124" s="43">
        <v>10</v>
      </c>
      <c r="U124" s="43">
        <v>75.188800000000001</v>
      </c>
      <c r="V124" s="28">
        <v>9.9999999999999995E-7</v>
      </c>
      <c r="W124" s="43" t="s">
        <v>912</v>
      </c>
      <c r="X124" s="43" t="s">
        <v>65</v>
      </c>
    </row>
    <row r="125" spans="2:24" x14ac:dyDescent="0.3">
      <c r="B125" s="43" t="s">
        <v>180</v>
      </c>
      <c r="C125" s="43">
        <v>301</v>
      </c>
      <c r="D125" s="43" t="s">
        <v>550</v>
      </c>
      <c r="E125" s="43" t="s">
        <v>106</v>
      </c>
      <c r="F125" s="43" t="s">
        <v>552</v>
      </c>
      <c r="G125" s="43" t="s">
        <v>384</v>
      </c>
      <c r="H125" s="43">
        <v>60</v>
      </c>
      <c r="I125" s="43">
        <v>-114.96</v>
      </c>
      <c r="J125" s="28">
        <v>-9.9999999999999995E-7</v>
      </c>
      <c r="K125" s="43" t="s">
        <v>912</v>
      </c>
      <c r="L125" s="43" t="s">
        <v>65</v>
      </c>
      <c r="N125" s="43" t="s">
        <v>180</v>
      </c>
      <c r="O125" s="43">
        <v>301</v>
      </c>
      <c r="P125" s="43" t="s">
        <v>550</v>
      </c>
      <c r="Q125" s="43" t="s">
        <v>378</v>
      </c>
      <c r="R125" s="43" t="s">
        <v>552</v>
      </c>
      <c r="S125" s="43" t="s">
        <v>384</v>
      </c>
      <c r="T125" s="43">
        <v>10</v>
      </c>
      <c r="U125" s="43">
        <v>-112.3819</v>
      </c>
      <c r="V125" s="28">
        <v>-9.9999999999999995E-7</v>
      </c>
      <c r="W125" s="43" t="s">
        <v>912</v>
      </c>
      <c r="X125" s="43" t="s">
        <v>65</v>
      </c>
    </row>
    <row r="126" spans="2:24" x14ac:dyDescent="0.3">
      <c r="B126" s="43" t="s">
        <v>180</v>
      </c>
      <c r="C126" s="43">
        <v>302</v>
      </c>
      <c r="D126" s="43" t="s">
        <v>553</v>
      </c>
      <c r="E126" s="43" t="s">
        <v>106</v>
      </c>
      <c r="F126" s="43" t="s">
        <v>554</v>
      </c>
      <c r="G126" s="43" t="s">
        <v>382</v>
      </c>
      <c r="H126" s="43">
        <v>60</v>
      </c>
      <c r="I126" s="43">
        <v>69.442599999999999</v>
      </c>
      <c r="J126" s="28">
        <v>9.9999999999999995E-7</v>
      </c>
      <c r="K126" s="43" t="s">
        <v>912</v>
      </c>
      <c r="L126" s="43" t="s">
        <v>65</v>
      </c>
      <c r="N126" s="43" t="s">
        <v>180</v>
      </c>
      <c r="O126" s="43">
        <v>302</v>
      </c>
      <c r="P126" s="43" t="s">
        <v>553</v>
      </c>
      <c r="Q126" s="43" t="s">
        <v>378</v>
      </c>
      <c r="R126" s="43" t="s">
        <v>554</v>
      </c>
      <c r="S126" s="43" t="s">
        <v>382</v>
      </c>
      <c r="T126" s="43">
        <v>10</v>
      </c>
      <c r="U126" s="43">
        <v>66.556799999999996</v>
      </c>
      <c r="V126" s="28">
        <v>4.9699999999999996E-7</v>
      </c>
      <c r="W126" s="43" t="s">
        <v>912</v>
      </c>
      <c r="X126" s="43" t="s">
        <v>65</v>
      </c>
    </row>
    <row r="127" spans="2:24" x14ac:dyDescent="0.3">
      <c r="B127" s="43" t="s">
        <v>180</v>
      </c>
      <c r="C127" s="43">
        <v>302</v>
      </c>
      <c r="D127" s="43" t="s">
        <v>553</v>
      </c>
      <c r="E127" s="43" t="s">
        <v>106</v>
      </c>
      <c r="F127" s="43" t="s">
        <v>555</v>
      </c>
      <c r="G127" s="43" t="s">
        <v>384</v>
      </c>
      <c r="H127" s="43">
        <v>60</v>
      </c>
      <c r="I127" s="43">
        <v>-115.009</v>
      </c>
      <c r="J127" s="28">
        <v>-1.03E-4</v>
      </c>
      <c r="K127" s="43">
        <v>-1E-4</v>
      </c>
      <c r="L127" s="43" t="s">
        <v>376</v>
      </c>
      <c r="N127" s="43" t="s">
        <v>180</v>
      </c>
      <c r="O127" s="43">
        <v>302</v>
      </c>
      <c r="P127" s="43" t="s">
        <v>553</v>
      </c>
      <c r="Q127" s="43" t="s">
        <v>378</v>
      </c>
      <c r="R127" s="43" t="s">
        <v>555</v>
      </c>
      <c r="S127" s="43" t="s">
        <v>384</v>
      </c>
      <c r="T127" s="43">
        <v>10</v>
      </c>
      <c r="U127" s="43">
        <v>-114.7299</v>
      </c>
      <c r="V127" s="28">
        <v>-9.9999999999999995E-7</v>
      </c>
      <c r="W127" s="43" t="s">
        <v>912</v>
      </c>
      <c r="X127" s="43" t="s">
        <v>65</v>
      </c>
    </row>
    <row r="128" spans="2:24" x14ac:dyDescent="0.3">
      <c r="B128" s="43" t="s">
        <v>180</v>
      </c>
      <c r="C128" s="43">
        <v>303</v>
      </c>
      <c r="D128" s="43" t="s">
        <v>553</v>
      </c>
      <c r="E128" s="43" t="s">
        <v>106</v>
      </c>
      <c r="F128" s="43" t="s">
        <v>556</v>
      </c>
      <c r="G128" s="43" t="s">
        <v>382</v>
      </c>
      <c r="H128" s="43">
        <v>60</v>
      </c>
      <c r="I128" s="43">
        <v>59.438699999999997</v>
      </c>
      <c r="J128" s="28">
        <v>4.6919999999999999E-7</v>
      </c>
      <c r="K128" s="43" t="s">
        <v>912</v>
      </c>
      <c r="L128" s="43" t="s">
        <v>65</v>
      </c>
      <c r="N128" s="43" t="s">
        <v>180</v>
      </c>
      <c r="O128" s="43">
        <v>303</v>
      </c>
      <c r="P128" s="43" t="s">
        <v>553</v>
      </c>
      <c r="Q128" s="43" t="s">
        <v>378</v>
      </c>
      <c r="R128" s="43" t="s">
        <v>556</v>
      </c>
      <c r="S128" s="43" t="s">
        <v>382</v>
      </c>
      <c r="T128" s="43">
        <v>10</v>
      </c>
      <c r="U128" s="43">
        <v>57.161299999999997</v>
      </c>
      <c r="V128" s="28">
        <v>4.5120000000000002E-7</v>
      </c>
      <c r="W128" s="43" t="s">
        <v>912</v>
      </c>
      <c r="X128" s="43" t="s">
        <v>65</v>
      </c>
    </row>
    <row r="129" spans="2:24" x14ac:dyDescent="0.3">
      <c r="B129" s="43" t="s">
        <v>180</v>
      </c>
      <c r="C129" s="43">
        <v>303</v>
      </c>
      <c r="D129" s="43" t="s">
        <v>553</v>
      </c>
      <c r="E129" s="43" t="s">
        <v>106</v>
      </c>
      <c r="F129" s="43" t="s">
        <v>557</v>
      </c>
      <c r="G129" s="43" t="s">
        <v>384</v>
      </c>
      <c r="H129" s="43">
        <v>60</v>
      </c>
      <c r="I129" s="43">
        <v>-114.96</v>
      </c>
      <c r="J129" s="28">
        <v>-9.9999999999999995E-7</v>
      </c>
      <c r="K129" s="43" t="s">
        <v>912</v>
      </c>
      <c r="L129" s="43" t="s">
        <v>65</v>
      </c>
      <c r="N129" s="43" t="s">
        <v>180</v>
      </c>
      <c r="O129" s="43">
        <v>303</v>
      </c>
      <c r="P129" s="43" t="s">
        <v>553</v>
      </c>
      <c r="Q129" s="43" t="s">
        <v>378</v>
      </c>
      <c r="R129" s="43" t="s">
        <v>557</v>
      </c>
      <c r="S129" s="43" t="s">
        <v>384</v>
      </c>
      <c r="T129" s="43">
        <v>10</v>
      </c>
      <c r="U129" s="43">
        <v>-113.1024</v>
      </c>
      <c r="V129" s="28">
        <v>-9.9999999999999995E-7</v>
      </c>
      <c r="W129" s="43" t="s">
        <v>912</v>
      </c>
      <c r="X129" s="43" t="s">
        <v>65</v>
      </c>
    </row>
    <row r="130" spans="2:24" x14ac:dyDescent="0.3">
      <c r="B130" s="43" t="s">
        <v>180</v>
      </c>
      <c r="C130" s="43">
        <v>304</v>
      </c>
      <c r="D130" s="43" t="s">
        <v>553</v>
      </c>
      <c r="E130" s="43" t="s">
        <v>106</v>
      </c>
      <c r="F130" s="43" t="s">
        <v>558</v>
      </c>
      <c r="G130" s="43" t="s">
        <v>382</v>
      </c>
      <c r="H130" s="43">
        <v>60</v>
      </c>
      <c r="I130" s="43">
        <v>64.94</v>
      </c>
      <c r="J130" s="28">
        <v>4.8490000000000001E-7</v>
      </c>
      <c r="K130" s="43" t="s">
        <v>912</v>
      </c>
      <c r="L130" s="43" t="s">
        <v>65</v>
      </c>
      <c r="N130" s="43" t="s">
        <v>180</v>
      </c>
      <c r="O130" s="43">
        <v>304</v>
      </c>
      <c r="P130" s="43" t="s">
        <v>553</v>
      </c>
      <c r="Q130" s="43" t="s">
        <v>378</v>
      </c>
      <c r="R130" s="43" t="s">
        <v>558</v>
      </c>
      <c r="S130" s="43" t="s">
        <v>382</v>
      </c>
      <c r="T130" s="43">
        <v>10</v>
      </c>
      <c r="U130" s="43">
        <v>62.600499999999997</v>
      </c>
      <c r="V130" s="28">
        <v>4.6740000000000002E-7</v>
      </c>
      <c r="W130" s="43" t="s">
        <v>912</v>
      </c>
      <c r="X130" s="43" t="s">
        <v>65</v>
      </c>
    </row>
    <row r="131" spans="2:24" x14ac:dyDescent="0.3">
      <c r="B131" s="43" t="s">
        <v>180</v>
      </c>
      <c r="C131" s="43">
        <v>304</v>
      </c>
      <c r="D131" s="43" t="s">
        <v>553</v>
      </c>
      <c r="E131" s="43" t="s">
        <v>106</v>
      </c>
      <c r="F131" s="43" t="s">
        <v>559</v>
      </c>
      <c r="G131" s="43" t="s">
        <v>384</v>
      </c>
      <c r="H131" s="43">
        <v>60</v>
      </c>
      <c r="I131" s="43">
        <v>-110.4652</v>
      </c>
      <c r="J131" s="28">
        <v>-9.9999999999999995E-7</v>
      </c>
      <c r="K131" s="43" t="s">
        <v>912</v>
      </c>
      <c r="L131" s="43" t="s">
        <v>65</v>
      </c>
      <c r="N131" s="43" t="s">
        <v>180</v>
      </c>
      <c r="O131" s="43">
        <v>304</v>
      </c>
      <c r="P131" s="43" t="s">
        <v>553</v>
      </c>
      <c r="Q131" s="43" t="s">
        <v>378</v>
      </c>
      <c r="R131" s="43" t="s">
        <v>559</v>
      </c>
      <c r="S131" s="43" t="s">
        <v>384</v>
      </c>
      <c r="T131" s="43">
        <v>10</v>
      </c>
      <c r="U131" s="43">
        <v>-107.8839</v>
      </c>
      <c r="V131" s="28">
        <v>-9.9999999999999995E-7</v>
      </c>
      <c r="W131" s="43" t="s">
        <v>912</v>
      </c>
      <c r="X131" s="43" t="s">
        <v>65</v>
      </c>
    </row>
    <row r="132" spans="2:24" x14ac:dyDescent="0.3">
      <c r="B132" s="43" t="s">
        <v>180</v>
      </c>
      <c r="C132" s="43">
        <v>305</v>
      </c>
      <c r="D132" s="43" t="s">
        <v>560</v>
      </c>
      <c r="E132" s="43" t="s">
        <v>106</v>
      </c>
      <c r="F132" s="43" t="s">
        <v>561</v>
      </c>
      <c r="G132" s="43" t="s">
        <v>382</v>
      </c>
      <c r="H132" s="43">
        <v>60</v>
      </c>
      <c r="I132" s="43">
        <v>69.021500000000003</v>
      </c>
      <c r="J132" s="28">
        <v>9.9999999999999995E-7</v>
      </c>
      <c r="K132" s="43" t="s">
        <v>912</v>
      </c>
      <c r="L132" s="43" t="s">
        <v>65</v>
      </c>
      <c r="N132" s="43" t="s">
        <v>180</v>
      </c>
      <c r="O132" s="43">
        <v>305</v>
      </c>
      <c r="P132" s="43" t="s">
        <v>560</v>
      </c>
      <c r="Q132" s="43" t="s">
        <v>378</v>
      </c>
      <c r="R132" s="43" t="s">
        <v>561</v>
      </c>
      <c r="S132" s="43" t="s">
        <v>382</v>
      </c>
      <c r="T132" s="43">
        <v>10</v>
      </c>
      <c r="U132" s="43">
        <v>65.978700000000003</v>
      </c>
      <c r="V132" s="28">
        <v>4.9259999999999995E-7</v>
      </c>
      <c r="W132" s="43" t="s">
        <v>912</v>
      </c>
      <c r="X132" s="43" t="s">
        <v>65</v>
      </c>
    </row>
    <row r="133" spans="2:24" x14ac:dyDescent="0.3">
      <c r="B133" s="43" t="s">
        <v>180</v>
      </c>
      <c r="C133" s="43">
        <v>305</v>
      </c>
      <c r="D133" s="43" t="s">
        <v>560</v>
      </c>
      <c r="E133" s="43" t="s">
        <v>106</v>
      </c>
      <c r="F133" s="43" t="s">
        <v>562</v>
      </c>
      <c r="G133" s="43" t="s">
        <v>384</v>
      </c>
      <c r="H133" s="43">
        <v>60</v>
      </c>
      <c r="I133" s="43">
        <v>-115.15519999999999</v>
      </c>
      <c r="J133" s="28">
        <v>-4.0999999999999999E-4</v>
      </c>
      <c r="K133" s="43">
        <v>-1E-4</v>
      </c>
      <c r="L133" s="43" t="s">
        <v>376</v>
      </c>
      <c r="N133" s="43" t="s">
        <v>180</v>
      </c>
      <c r="O133" s="43">
        <v>305</v>
      </c>
      <c r="P133" s="43" t="s">
        <v>560</v>
      </c>
      <c r="Q133" s="43" t="s">
        <v>378</v>
      </c>
      <c r="R133" s="43" t="s">
        <v>562</v>
      </c>
      <c r="S133" s="43" t="s">
        <v>384</v>
      </c>
      <c r="T133" s="43">
        <v>10</v>
      </c>
      <c r="U133" s="43">
        <v>-115.0819</v>
      </c>
      <c r="V133" s="28">
        <v>-2.5599999999999999E-4</v>
      </c>
      <c r="W133" s="43">
        <v>-1E-4</v>
      </c>
      <c r="X133" s="43" t="s">
        <v>376</v>
      </c>
    </row>
    <row r="134" spans="2:24" x14ac:dyDescent="0.3">
      <c r="B134" s="43" t="s">
        <v>180</v>
      </c>
      <c r="C134" s="43">
        <v>275</v>
      </c>
      <c r="D134" s="43" t="s">
        <v>563</v>
      </c>
      <c r="E134" s="43" t="s">
        <v>106</v>
      </c>
      <c r="F134" s="43" t="s">
        <v>564</v>
      </c>
      <c r="G134" s="43" t="s">
        <v>382</v>
      </c>
      <c r="H134" s="43">
        <v>60</v>
      </c>
      <c r="I134" s="43">
        <v>-36.737099999999998</v>
      </c>
      <c r="J134" s="28">
        <v>-3.4760000000000002E-7</v>
      </c>
      <c r="K134" s="43" t="s">
        <v>912</v>
      </c>
      <c r="L134" s="43" t="s">
        <v>65</v>
      </c>
      <c r="N134" s="43" t="s">
        <v>180</v>
      </c>
      <c r="O134" s="43">
        <v>275</v>
      </c>
      <c r="P134" s="43" t="s">
        <v>563</v>
      </c>
      <c r="Q134" s="43" t="s">
        <v>378</v>
      </c>
      <c r="R134" s="43" t="s">
        <v>564</v>
      </c>
      <c r="S134" s="43" t="s">
        <v>382</v>
      </c>
      <c r="T134" s="43">
        <v>10</v>
      </c>
      <c r="U134" s="43">
        <v>-36.982599999999998</v>
      </c>
      <c r="V134" s="28">
        <v>-3.4989999999999998E-7</v>
      </c>
      <c r="W134" s="43" t="s">
        <v>912</v>
      </c>
      <c r="X134" s="43" t="s">
        <v>65</v>
      </c>
    </row>
    <row r="135" spans="2:24" x14ac:dyDescent="0.3">
      <c r="B135" s="43" t="s">
        <v>180</v>
      </c>
      <c r="C135" s="43">
        <v>275</v>
      </c>
      <c r="D135" s="43" t="s">
        <v>563</v>
      </c>
      <c r="E135" s="43" t="s">
        <v>106</v>
      </c>
      <c r="F135" s="43" t="s">
        <v>565</v>
      </c>
      <c r="G135" s="43" t="s">
        <v>384</v>
      </c>
      <c r="H135" s="43">
        <v>60</v>
      </c>
      <c r="I135" s="43">
        <v>-38.718499999999999</v>
      </c>
      <c r="J135" s="28">
        <v>-3.664E-7</v>
      </c>
      <c r="K135" s="43" t="s">
        <v>912</v>
      </c>
      <c r="L135" s="43" t="s">
        <v>65</v>
      </c>
      <c r="N135" s="43" t="s">
        <v>180</v>
      </c>
      <c r="O135" s="43">
        <v>275</v>
      </c>
      <c r="P135" s="43" t="s">
        <v>563</v>
      </c>
      <c r="Q135" s="43" t="s">
        <v>378</v>
      </c>
      <c r="R135" s="43" t="s">
        <v>565</v>
      </c>
      <c r="S135" s="43" t="s">
        <v>384</v>
      </c>
      <c r="T135" s="43">
        <v>10</v>
      </c>
      <c r="U135" s="43">
        <v>-38.985399999999998</v>
      </c>
      <c r="V135" s="28">
        <v>-3.6889999999999997E-7</v>
      </c>
      <c r="W135" s="43" t="s">
        <v>912</v>
      </c>
      <c r="X135" s="43" t="s">
        <v>65</v>
      </c>
    </row>
    <row r="136" spans="2:24" x14ac:dyDescent="0.3">
      <c r="B136" s="43" t="s">
        <v>180</v>
      </c>
      <c r="C136" s="43">
        <v>278</v>
      </c>
      <c r="D136" s="43" t="s">
        <v>566</v>
      </c>
      <c r="E136" s="43" t="s">
        <v>106</v>
      </c>
      <c r="F136" s="43" t="s">
        <v>567</v>
      </c>
      <c r="G136" s="43" t="s">
        <v>382</v>
      </c>
      <c r="H136" s="43">
        <v>60</v>
      </c>
      <c r="I136" s="43">
        <v>-73.359800000000007</v>
      </c>
      <c r="J136" s="28">
        <v>-4.947E-7</v>
      </c>
      <c r="K136" s="43" t="s">
        <v>912</v>
      </c>
      <c r="L136" s="43" t="s">
        <v>65</v>
      </c>
      <c r="N136" s="43" t="s">
        <v>180</v>
      </c>
      <c r="O136" s="43">
        <v>278</v>
      </c>
      <c r="P136" s="43" t="s">
        <v>566</v>
      </c>
      <c r="Q136" s="43" t="s">
        <v>378</v>
      </c>
      <c r="R136" s="43" t="s">
        <v>567</v>
      </c>
      <c r="S136" s="43" t="s">
        <v>382</v>
      </c>
      <c r="T136" s="43">
        <v>10</v>
      </c>
      <c r="U136" s="43">
        <v>-73.507199999999997</v>
      </c>
      <c r="V136" s="28">
        <v>-4.9569999999999997E-7</v>
      </c>
      <c r="W136" s="43" t="s">
        <v>912</v>
      </c>
      <c r="X136" s="43" t="s">
        <v>65</v>
      </c>
    </row>
    <row r="137" spans="2:24" x14ac:dyDescent="0.3">
      <c r="B137" s="43" t="s">
        <v>180</v>
      </c>
      <c r="C137" s="43">
        <v>278</v>
      </c>
      <c r="D137" s="43" t="s">
        <v>566</v>
      </c>
      <c r="E137" s="43" t="s">
        <v>106</v>
      </c>
      <c r="F137" s="43" t="s">
        <v>568</v>
      </c>
      <c r="G137" s="43" t="s">
        <v>384</v>
      </c>
      <c r="H137" s="43">
        <v>60</v>
      </c>
      <c r="I137" s="43">
        <v>-56.114199999999997</v>
      </c>
      <c r="J137" s="28">
        <v>-3.784E-7</v>
      </c>
      <c r="K137" s="43" t="s">
        <v>912</v>
      </c>
      <c r="L137" s="43" t="s">
        <v>65</v>
      </c>
      <c r="N137" s="43" t="s">
        <v>180</v>
      </c>
      <c r="O137" s="43">
        <v>278</v>
      </c>
      <c r="P137" s="43" t="s">
        <v>566</v>
      </c>
      <c r="Q137" s="43" t="s">
        <v>378</v>
      </c>
      <c r="R137" s="43" t="s">
        <v>568</v>
      </c>
      <c r="S137" s="43" t="s">
        <v>384</v>
      </c>
      <c r="T137" s="43">
        <v>10</v>
      </c>
      <c r="U137" s="43">
        <v>-56.061999999999998</v>
      </c>
      <c r="V137" s="28">
        <v>-3.7800000000000002E-7</v>
      </c>
      <c r="W137" s="43" t="s">
        <v>912</v>
      </c>
      <c r="X137" s="43" t="s">
        <v>65</v>
      </c>
    </row>
    <row r="138" spans="2:24" x14ac:dyDescent="0.3">
      <c r="B138" s="43" t="s">
        <v>180</v>
      </c>
      <c r="C138" s="43">
        <v>281</v>
      </c>
      <c r="D138" s="43" t="s">
        <v>569</v>
      </c>
      <c r="E138" s="43" t="s">
        <v>106</v>
      </c>
      <c r="F138" s="43" t="s">
        <v>570</v>
      </c>
      <c r="G138" s="43" t="s">
        <v>382</v>
      </c>
      <c r="H138" s="43">
        <v>60</v>
      </c>
      <c r="I138" s="43">
        <v>-53.670699999999997</v>
      </c>
      <c r="J138" s="28">
        <v>-3.7940000000000002E-7</v>
      </c>
      <c r="K138" s="43" t="s">
        <v>912</v>
      </c>
      <c r="L138" s="43" t="s">
        <v>65</v>
      </c>
      <c r="N138" s="43" t="s">
        <v>180</v>
      </c>
      <c r="O138" s="43">
        <v>281</v>
      </c>
      <c r="P138" s="43" t="s">
        <v>569</v>
      </c>
      <c r="Q138" s="43" t="s">
        <v>378</v>
      </c>
      <c r="R138" s="43" t="s">
        <v>570</v>
      </c>
      <c r="S138" s="43" t="s">
        <v>382</v>
      </c>
      <c r="T138" s="43">
        <v>10</v>
      </c>
      <c r="U138" s="43">
        <v>-53.426699999999997</v>
      </c>
      <c r="V138" s="28">
        <v>-3.7759999999999999E-7</v>
      </c>
      <c r="W138" s="43" t="s">
        <v>912</v>
      </c>
      <c r="X138" s="43" t="s">
        <v>65</v>
      </c>
    </row>
    <row r="139" spans="2:24" x14ac:dyDescent="0.3">
      <c r="B139" s="43" t="s">
        <v>180</v>
      </c>
      <c r="C139" s="43">
        <v>281</v>
      </c>
      <c r="D139" s="43" t="s">
        <v>569</v>
      </c>
      <c r="E139" s="43" t="s">
        <v>106</v>
      </c>
      <c r="F139" s="43" t="s">
        <v>571</v>
      </c>
      <c r="G139" s="43" t="s">
        <v>384</v>
      </c>
      <c r="H139" s="43">
        <v>60</v>
      </c>
      <c r="I139" s="43">
        <v>-69.492599999999996</v>
      </c>
      <c r="J139" s="28">
        <v>-4.9119999999999995E-7</v>
      </c>
      <c r="K139" s="43" t="s">
        <v>912</v>
      </c>
      <c r="L139" s="43" t="s">
        <v>65</v>
      </c>
      <c r="N139" s="43" t="s">
        <v>180</v>
      </c>
      <c r="O139" s="43">
        <v>281</v>
      </c>
      <c r="P139" s="43" t="s">
        <v>569</v>
      </c>
      <c r="Q139" s="43" t="s">
        <v>378</v>
      </c>
      <c r="R139" s="43" t="s">
        <v>571</v>
      </c>
      <c r="S139" s="43" t="s">
        <v>384</v>
      </c>
      <c r="T139" s="43">
        <v>10</v>
      </c>
      <c r="U139" s="43">
        <v>-69.685599999999994</v>
      </c>
      <c r="V139" s="28">
        <v>-4.9259999999999995E-7</v>
      </c>
      <c r="W139" s="43" t="s">
        <v>912</v>
      </c>
      <c r="X139" s="43" t="s">
        <v>65</v>
      </c>
    </row>
    <row r="140" spans="2:24" x14ac:dyDescent="0.3">
      <c r="B140" s="43" t="s">
        <v>180</v>
      </c>
      <c r="C140" s="43">
        <v>284</v>
      </c>
      <c r="D140" s="43" t="s">
        <v>572</v>
      </c>
      <c r="E140" s="43" t="s">
        <v>106</v>
      </c>
      <c r="F140" s="43" t="s">
        <v>573</v>
      </c>
      <c r="G140" s="43" t="s">
        <v>382</v>
      </c>
      <c r="H140" s="43">
        <v>60</v>
      </c>
      <c r="I140" s="43">
        <v>-55.125300000000003</v>
      </c>
      <c r="J140" s="28">
        <v>-3.8959999999999999E-7</v>
      </c>
      <c r="K140" s="43" t="s">
        <v>912</v>
      </c>
      <c r="L140" s="43" t="s">
        <v>65</v>
      </c>
      <c r="N140" s="43" t="s">
        <v>180</v>
      </c>
      <c r="O140" s="43">
        <v>284</v>
      </c>
      <c r="P140" s="43" t="s">
        <v>572</v>
      </c>
      <c r="Q140" s="43" t="s">
        <v>378</v>
      </c>
      <c r="R140" s="43" t="s">
        <v>573</v>
      </c>
      <c r="S140" s="43" t="s">
        <v>382</v>
      </c>
      <c r="T140" s="43">
        <v>10</v>
      </c>
      <c r="U140" s="43">
        <v>-54.901800000000001</v>
      </c>
      <c r="V140" s="28">
        <v>-3.8809999999999999E-7</v>
      </c>
      <c r="W140" s="43" t="s">
        <v>912</v>
      </c>
      <c r="X140" s="43" t="s">
        <v>65</v>
      </c>
    </row>
    <row r="141" spans="2:24" x14ac:dyDescent="0.3">
      <c r="B141" s="43" t="s">
        <v>180</v>
      </c>
      <c r="C141" s="43">
        <v>284</v>
      </c>
      <c r="D141" s="43" t="s">
        <v>572</v>
      </c>
      <c r="E141" s="43" t="s">
        <v>106</v>
      </c>
      <c r="F141" s="43" t="s">
        <v>574</v>
      </c>
      <c r="G141" s="43" t="s">
        <v>384</v>
      </c>
      <c r="H141" s="43">
        <v>60</v>
      </c>
      <c r="I141" s="43">
        <v>-68.304599999999994</v>
      </c>
      <c r="J141" s="28">
        <v>-4.8279999999999996E-7</v>
      </c>
      <c r="K141" s="43" t="s">
        <v>912</v>
      </c>
      <c r="L141" s="43" t="s">
        <v>65</v>
      </c>
      <c r="N141" s="43" t="s">
        <v>180</v>
      </c>
      <c r="O141" s="43">
        <v>284</v>
      </c>
      <c r="P141" s="43" t="s">
        <v>572</v>
      </c>
      <c r="Q141" s="43" t="s">
        <v>378</v>
      </c>
      <c r="R141" s="43" t="s">
        <v>574</v>
      </c>
      <c r="S141" s="43" t="s">
        <v>384</v>
      </c>
      <c r="T141" s="43">
        <v>10</v>
      </c>
      <c r="U141" s="43">
        <v>-68.483400000000003</v>
      </c>
      <c r="V141" s="28">
        <v>-4.8409999999999995E-7</v>
      </c>
      <c r="W141" s="43" t="s">
        <v>912</v>
      </c>
      <c r="X141" s="43" t="s">
        <v>65</v>
      </c>
    </row>
    <row r="142" spans="2:24" x14ac:dyDescent="0.3">
      <c r="B142" s="43" t="s">
        <v>180</v>
      </c>
      <c r="C142" s="43">
        <v>287</v>
      </c>
      <c r="D142" s="43" t="s">
        <v>575</v>
      </c>
      <c r="E142" s="43" t="s">
        <v>106</v>
      </c>
      <c r="F142" s="43" t="s">
        <v>576</v>
      </c>
      <c r="G142" s="43" t="s">
        <v>382</v>
      </c>
      <c r="H142" s="43">
        <v>60</v>
      </c>
      <c r="I142" s="43">
        <v>-76.203500000000005</v>
      </c>
      <c r="J142" s="28">
        <v>-9.9999999999999995E-7</v>
      </c>
      <c r="K142" s="43" t="s">
        <v>912</v>
      </c>
      <c r="L142" s="43" t="s">
        <v>65</v>
      </c>
      <c r="N142" s="43" t="s">
        <v>180</v>
      </c>
      <c r="O142" s="43">
        <v>287</v>
      </c>
      <c r="P142" s="43" t="s">
        <v>575</v>
      </c>
      <c r="Q142" s="43" t="s">
        <v>378</v>
      </c>
      <c r="R142" s="43" t="s">
        <v>576</v>
      </c>
      <c r="S142" s="43" t="s">
        <v>382</v>
      </c>
      <c r="T142" s="43">
        <v>10</v>
      </c>
      <c r="U142" s="43">
        <v>-76.367000000000004</v>
      </c>
      <c r="V142" s="28">
        <v>-9.9999999999999995E-7</v>
      </c>
      <c r="W142" s="43" t="s">
        <v>912</v>
      </c>
      <c r="X142" s="43" t="s">
        <v>65</v>
      </c>
    </row>
    <row r="143" spans="2:24" x14ac:dyDescent="0.3">
      <c r="B143" s="43" t="s">
        <v>180</v>
      </c>
      <c r="C143" s="43">
        <v>287</v>
      </c>
      <c r="D143" s="43" t="s">
        <v>575</v>
      </c>
      <c r="E143" s="43" t="s">
        <v>106</v>
      </c>
      <c r="F143" s="43" t="s">
        <v>577</v>
      </c>
      <c r="G143" s="43" t="s">
        <v>384</v>
      </c>
      <c r="H143" s="43">
        <v>60</v>
      </c>
      <c r="I143" s="43">
        <v>-55.491100000000003</v>
      </c>
      <c r="J143" s="28">
        <v>-3.742E-7</v>
      </c>
      <c r="K143" s="43" t="s">
        <v>912</v>
      </c>
      <c r="L143" s="43" t="s">
        <v>65</v>
      </c>
      <c r="N143" s="43" t="s">
        <v>180</v>
      </c>
      <c r="O143" s="43">
        <v>287</v>
      </c>
      <c r="P143" s="43" t="s">
        <v>575</v>
      </c>
      <c r="Q143" s="43" t="s">
        <v>378</v>
      </c>
      <c r="R143" s="43" t="s">
        <v>577</v>
      </c>
      <c r="S143" s="43" t="s">
        <v>384</v>
      </c>
      <c r="T143" s="43">
        <v>10</v>
      </c>
      <c r="U143" s="43">
        <v>-55.407600000000002</v>
      </c>
      <c r="V143" s="28">
        <v>-3.7360000000000001E-7</v>
      </c>
      <c r="W143" s="43" t="s">
        <v>912</v>
      </c>
      <c r="X143" s="43" t="s">
        <v>65</v>
      </c>
    </row>
    <row r="144" spans="2:24" x14ac:dyDescent="0.3">
      <c r="B144" s="43" t="s">
        <v>180</v>
      </c>
      <c r="C144" s="43">
        <v>290</v>
      </c>
      <c r="D144" s="43" t="s">
        <v>578</v>
      </c>
      <c r="E144" s="43" t="s">
        <v>106</v>
      </c>
      <c r="F144" s="43" t="s">
        <v>579</v>
      </c>
      <c r="G144" s="43" t="s">
        <v>382</v>
      </c>
      <c r="H144" s="43">
        <v>60</v>
      </c>
      <c r="I144" s="43">
        <v>-55.749400000000001</v>
      </c>
      <c r="J144" s="28">
        <v>-9.9999999999999995E-7</v>
      </c>
      <c r="K144" s="43" t="s">
        <v>912</v>
      </c>
      <c r="L144" s="43" t="s">
        <v>65</v>
      </c>
      <c r="N144" s="43" t="s">
        <v>180</v>
      </c>
      <c r="O144" s="43">
        <v>290</v>
      </c>
      <c r="P144" s="43" t="s">
        <v>578</v>
      </c>
      <c r="Q144" s="43" t="s">
        <v>378</v>
      </c>
      <c r="R144" s="43" t="s">
        <v>579</v>
      </c>
      <c r="S144" s="43" t="s">
        <v>382</v>
      </c>
      <c r="T144" s="43">
        <v>10</v>
      </c>
      <c r="U144" s="43">
        <v>-55.390099999999997</v>
      </c>
      <c r="V144" s="28">
        <v>-9.9999999999999995E-7</v>
      </c>
      <c r="W144" s="43" t="s">
        <v>912</v>
      </c>
      <c r="X144" s="43" t="s">
        <v>65</v>
      </c>
    </row>
    <row r="145" spans="2:24" x14ac:dyDescent="0.3">
      <c r="B145" s="43" t="s">
        <v>180</v>
      </c>
      <c r="C145" s="43">
        <v>290</v>
      </c>
      <c r="D145" s="43" t="s">
        <v>578</v>
      </c>
      <c r="E145" s="43" t="s">
        <v>106</v>
      </c>
      <c r="F145" s="43" t="s">
        <v>580</v>
      </c>
      <c r="G145" s="43" t="s">
        <v>384</v>
      </c>
      <c r="H145" s="43">
        <v>60</v>
      </c>
      <c r="I145" s="43">
        <v>-52.583599999999997</v>
      </c>
      <c r="J145" s="28">
        <v>-4.9760000000000001E-7</v>
      </c>
      <c r="K145" s="43" t="s">
        <v>912</v>
      </c>
      <c r="L145" s="43" t="s">
        <v>65</v>
      </c>
      <c r="N145" s="43" t="s">
        <v>180</v>
      </c>
      <c r="O145" s="43">
        <v>290</v>
      </c>
      <c r="P145" s="43" t="s">
        <v>578</v>
      </c>
      <c r="Q145" s="43" t="s">
        <v>378</v>
      </c>
      <c r="R145" s="43" t="s">
        <v>580</v>
      </c>
      <c r="S145" s="43" t="s">
        <v>384</v>
      </c>
      <c r="T145" s="43">
        <v>10</v>
      </c>
      <c r="U145" s="43">
        <v>-52.348300000000002</v>
      </c>
      <c r="V145" s="28">
        <v>-4.9530000000000005E-7</v>
      </c>
      <c r="W145" s="43" t="s">
        <v>912</v>
      </c>
      <c r="X145" s="43" t="s">
        <v>65</v>
      </c>
    </row>
    <row r="146" spans="2:24" x14ac:dyDescent="0.3">
      <c r="B146" s="43" t="s">
        <v>180</v>
      </c>
      <c r="C146" s="43">
        <v>306</v>
      </c>
      <c r="D146" s="43" t="s">
        <v>581</v>
      </c>
      <c r="E146" s="43" t="s">
        <v>106</v>
      </c>
      <c r="F146" s="43" t="s">
        <v>582</v>
      </c>
      <c r="G146" s="43" t="s">
        <v>382</v>
      </c>
      <c r="H146" s="43">
        <v>60</v>
      </c>
      <c r="I146" s="43">
        <v>56.8992</v>
      </c>
      <c r="J146" s="28">
        <v>9.9999999999999995E-7</v>
      </c>
      <c r="K146" s="43" t="s">
        <v>912</v>
      </c>
      <c r="L146" s="43" t="s">
        <v>65</v>
      </c>
      <c r="N146" s="43" t="s">
        <v>180</v>
      </c>
      <c r="O146" s="43">
        <v>306</v>
      </c>
      <c r="P146" s="43" t="s">
        <v>581</v>
      </c>
      <c r="Q146" s="43" t="s">
        <v>378</v>
      </c>
      <c r="R146" s="43" t="s">
        <v>582</v>
      </c>
      <c r="S146" s="43" t="s">
        <v>382</v>
      </c>
      <c r="T146" s="43">
        <v>10</v>
      </c>
      <c r="U146" s="43">
        <v>54.514800000000001</v>
      </c>
      <c r="V146" s="28">
        <v>9.9999999999999995E-7</v>
      </c>
      <c r="W146" s="43" t="s">
        <v>912</v>
      </c>
      <c r="X146" s="43" t="s">
        <v>65</v>
      </c>
    </row>
    <row r="147" spans="2:24" x14ac:dyDescent="0.3">
      <c r="B147" s="43" t="s">
        <v>180</v>
      </c>
      <c r="C147" s="43">
        <v>306</v>
      </c>
      <c r="D147" s="43" t="s">
        <v>581</v>
      </c>
      <c r="E147" s="43" t="s">
        <v>106</v>
      </c>
      <c r="F147" s="43" t="s">
        <v>583</v>
      </c>
      <c r="G147" s="43" t="s">
        <v>384</v>
      </c>
      <c r="H147" s="43">
        <v>60</v>
      </c>
      <c r="I147" s="43">
        <v>-97.666899999999998</v>
      </c>
      <c r="J147" s="28">
        <v>-9.9999999999999995E-7</v>
      </c>
      <c r="K147" s="43" t="s">
        <v>912</v>
      </c>
      <c r="L147" s="43" t="s">
        <v>65</v>
      </c>
      <c r="N147" s="43" t="s">
        <v>180</v>
      </c>
      <c r="O147" s="43">
        <v>306</v>
      </c>
      <c r="P147" s="43" t="s">
        <v>581</v>
      </c>
      <c r="Q147" s="43" t="s">
        <v>378</v>
      </c>
      <c r="R147" s="43" t="s">
        <v>583</v>
      </c>
      <c r="S147" s="43" t="s">
        <v>384</v>
      </c>
      <c r="T147" s="43">
        <v>10</v>
      </c>
      <c r="U147" s="43">
        <v>-95.384100000000004</v>
      </c>
      <c r="V147" s="28">
        <v>-9.9999999999999995E-7</v>
      </c>
      <c r="W147" s="43" t="s">
        <v>912</v>
      </c>
      <c r="X147" s="43" t="s">
        <v>65</v>
      </c>
    </row>
    <row r="148" spans="2:24" x14ac:dyDescent="0.3">
      <c r="B148" s="43" t="s">
        <v>180</v>
      </c>
      <c r="C148" s="43">
        <v>307</v>
      </c>
      <c r="D148" s="43" t="s">
        <v>584</v>
      </c>
      <c r="E148" s="43" t="s">
        <v>106</v>
      </c>
      <c r="F148" s="43" t="s">
        <v>585</v>
      </c>
      <c r="G148" s="43" t="s">
        <v>382</v>
      </c>
      <c r="H148" s="43">
        <v>60</v>
      </c>
      <c r="I148" s="43">
        <v>64.096400000000003</v>
      </c>
      <c r="J148" s="28">
        <v>9.9999999999999995E-7</v>
      </c>
      <c r="K148" s="43" t="s">
        <v>912</v>
      </c>
      <c r="L148" s="43" t="s">
        <v>65</v>
      </c>
      <c r="N148" s="43" t="s">
        <v>180</v>
      </c>
      <c r="O148" s="43">
        <v>307</v>
      </c>
      <c r="P148" s="43" t="s">
        <v>584</v>
      </c>
      <c r="Q148" s="43" t="s">
        <v>378</v>
      </c>
      <c r="R148" s="43" t="s">
        <v>585</v>
      </c>
      <c r="S148" s="43" t="s">
        <v>382</v>
      </c>
      <c r="T148" s="43">
        <v>10</v>
      </c>
      <c r="U148" s="43">
        <v>61.677199999999999</v>
      </c>
      <c r="V148" s="28">
        <v>9.9999999999999995E-7</v>
      </c>
      <c r="W148" s="43" t="s">
        <v>912</v>
      </c>
      <c r="X148" s="43" t="s">
        <v>65</v>
      </c>
    </row>
    <row r="149" spans="2:24" x14ac:dyDescent="0.3">
      <c r="B149" s="43" t="s">
        <v>180</v>
      </c>
      <c r="C149" s="43">
        <v>307</v>
      </c>
      <c r="D149" s="43" t="s">
        <v>584</v>
      </c>
      <c r="E149" s="43" t="s">
        <v>106</v>
      </c>
      <c r="F149" s="43" t="s">
        <v>586</v>
      </c>
      <c r="G149" s="43" t="s">
        <v>384</v>
      </c>
      <c r="H149" s="43">
        <v>60</v>
      </c>
      <c r="I149" s="43">
        <v>-97.049700000000001</v>
      </c>
      <c r="J149" s="28">
        <v>-9.9999999999999995E-7</v>
      </c>
      <c r="K149" s="43" t="s">
        <v>912</v>
      </c>
      <c r="L149" s="43" t="s">
        <v>65</v>
      </c>
      <c r="N149" s="43" t="s">
        <v>180</v>
      </c>
      <c r="O149" s="43">
        <v>307</v>
      </c>
      <c r="P149" s="43" t="s">
        <v>584</v>
      </c>
      <c r="Q149" s="43" t="s">
        <v>378</v>
      </c>
      <c r="R149" s="43" t="s">
        <v>586</v>
      </c>
      <c r="S149" s="43" t="s">
        <v>384</v>
      </c>
      <c r="T149" s="43">
        <v>10</v>
      </c>
      <c r="U149" s="43">
        <v>-94.630799999999994</v>
      </c>
      <c r="V149" s="28">
        <v>-9.9999999999999995E-7</v>
      </c>
      <c r="W149" s="43" t="s">
        <v>912</v>
      </c>
      <c r="X149" s="43" t="s">
        <v>65</v>
      </c>
    </row>
    <row r="150" spans="2:24" x14ac:dyDescent="0.3">
      <c r="B150" s="43" t="s">
        <v>180</v>
      </c>
      <c r="C150" s="43">
        <v>308</v>
      </c>
      <c r="D150" s="43" t="s">
        <v>584</v>
      </c>
      <c r="E150" s="43" t="s">
        <v>106</v>
      </c>
      <c r="F150" s="43" t="s">
        <v>587</v>
      </c>
      <c r="G150" s="43" t="s">
        <v>382</v>
      </c>
      <c r="H150" s="43">
        <v>60</v>
      </c>
      <c r="I150" s="43">
        <v>66.316299999999998</v>
      </c>
      <c r="J150" s="28">
        <v>9.9999999999999995E-7</v>
      </c>
      <c r="K150" s="43" t="s">
        <v>912</v>
      </c>
      <c r="L150" s="43" t="s">
        <v>65</v>
      </c>
      <c r="N150" s="43" t="s">
        <v>180</v>
      </c>
      <c r="O150" s="43">
        <v>308</v>
      </c>
      <c r="P150" s="43" t="s">
        <v>584</v>
      </c>
      <c r="Q150" s="43" t="s">
        <v>378</v>
      </c>
      <c r="R150" s="43" t="s">
        <v>587</v>
      </c>
      <c r="S150" s="43" t="s">
        <v>382</v>
      </c>
      <c r="T150" s="43">
        <v>10</v>
      </c>
      <c r="U150" s="43">
        <v>63.670999999999999</v>
      </c>
      <c r="V150" s="28">
        <v>9.9999999999999995E-7</v>
      </c>
      <c r="W150" s="43" t="s">
        <v>912</v>
      </c>
      <c r="X150" s="43" t="s">
        <v>65</v>
      </c>
    </row>
    <row r="151" spans="2:24" x14ac:dyDescent="0.3">
      <c r="B151" s="43" t="s">
        <v>180</v>
      </c>
      <c r="C151" s="43">
        <v>308</v>
      </c>
      <c r="D151" s="43" t="s">
        <v>584</v>
      </c>
      <c r="E151" s="43" t="s">
        <v>106</v>
      </c>
      <c r="F151" s="43" t="s">
        <v>588</v>
      </c>
      <c r="G151" s="43" t="s">
        <v>384</v>
      </c>
      <c r="H151" s="43">
        <v>60</v>
      </c>
      <c r="I151" s="43">
        <v>-96.249799999999993</v>
      </c>
      <c r="J151" s="28">
        <v>-9.9999999999999995E-7</v>
      </c>
      <c r="K151" s="43" t="s">
        <v>912</v>
      </c>
      <c r="L151" s="43" t="s">
        <v>65</v>
      </c>
      <c r="N151" s="43" t="s">
        <v>180</v>
      </c>
      <c r="O151" s="43">
        <v>308</v>
      </c>
      <c r="P151" s="43" t="s">
        <v>584</v>
      </c>
      <c r="Q151" s="43" t="s">
        <v>378</v>
      </c>
      <c r="R151" s="43" t="s">
        <v>588</v>
      </c>
      <c r="S151" s="43" t="s">
        <v>384</v>
      </c>
      <c r="T151" s="43">
        <v>10</v>
      </c>
      <c r="U151" s="43">
        <v>-93.6601</v>
      </c>
      <c r="V151" s="28">
        <v>-9.9999999999999995E-7</v>
      </c>
      <c r="W151" s="43" t="s">
        <v>912</v>
      </c>
      <c r="X151" s="43" t="s">
        <v>65</v>
      </c>
    </row>
    <row r="152" spans="2:24" x14ac:dyDescent="0.3">
      <c r="B152" s="43" t="s">
        <v>180</v>
      </c>
      <c r="C152" s="43">
        <v>309</v>
      </c>
      <c r="D152" s="43" t="s">
        <v>584</v>
      </c>
      <c r="E152" s="43" t="s">
        <v>106</v>
      </c>
      <c r="F152" s="43" t="s">
        <v>589</v>
      </c>
      <c r="G152" s="43" t="s">
        <v>382</v>
      </c>
      <c r="H152" s="43">
        <v>60</v>
      </c>
      <c r="I152" s="43">
        <v>60.036799999999999</v>
      </c>
      <c r="J152" s="28">
        <v>9.9999999999999995E-7</v>
      </c>
      <c r="K152" s="43" t="s">
        <v>912</v>
      </c>
      <c r="L152" s="43" t="s">
        <v>65</v>
      </c>
      <c r="N152" s="43" t="s">
        <v>180</v>
      </c>
      <c r="O152" s="43">
        <v>309</v>
      </c>
      <c r="P152" s="43" t="s">
        <v>584</v>
      </c>
      <c r="Q152" s="43" t="s">
        <v>378</v>
      </c>
      <c r="R152" s="43" t="s">
        <v>589</v>
      </c>
      <c r="S152" s="43" t="s">
        <v>382</v>
      </c>
      <c r="T152" s="43">
        <v>10</v>
      </c>
      <c r="U152" s="43">
        <v>57.353099999999998</v>
      </c>
      <c r="V152" s="28">
        <v>9.9999999999999995E-7</v>
      </c>
      <c r="W152" s="43" t="s">
        <v>912</v>
      </c>
      <c r="X152" s="43" t="s">
        <v>65</v>
      </c>
    </row>
    <row r="153" spans="2:24" x14ac:dyDescent="0.3">
      <c r="B153" s="43" t="s">
        <v>180</v>
      </c>
      <c r="C153" s="43">
        <v>309</v>
      </c>
      <c r="D153" s="43" t="s">
        <v>584</v>
      </c>
      <c r="E153" s="43" t="s">
        <v>106</v>
      </c>
      <c r="F153" s="43" t="s">
        <v>590</v>
      </c>
      <c r="G153" s="43" t="s">
        <v>384</v>
      </c>
      <c r="H153" s="43">
        <v>60</v>
      </c>
      <c r="I153" s="43">
        <v>-101.4734</v>
      </c>
      <c r="J153" s="28">
        <v>-9.9999999999999995E-7</v>
      </c>
      <c r="K153" s="43" t="s">
        <v>912</v>
      </c>
      <c r="L153" s="43" t="s">
        <v>65</v>
      </c>
      <c r="N153" s="43" t="s">
        <v>180</v>
      </c>
      <c r="O153" s="43">
        <v>309</v>
      </c>
      <c r="P153" s="43" t="s">
        <v>584</v>
      </c>
      <c r="Q153" s="43" t="s">
        <v>378</v>
      </c>
      <c r="R153" s="43" t="s">
        <v>590</v>
      </c>
      <c r="S153" s="43" t="s">
        <v>384</v>
      </c>
      <c r="T153" s="43">
        <v>10</v>
      </c>
      <c r="U153" s="43">
        <v>-98.694100000000006</v>
      </c>
      <c r="V153" s="28">
        <v>-9.9999999999999995E-7</v>
      </c>
      <c r="W153" s="43" t="s">
        <v>912</v>
      </c>
      <c r="X153" s="43" t="s">
        <v>65</v>
      </c>
    </row>
    <row r="154" spans="2:24" x14ac:dyDescent="0.3">
      <c r="B154" s="43" t="s">
        <v>180</v>
      </c>
      <c r="C154" s="43">
        <v>310</v>
      </c>
      <c r="D154" s="43" t="s">
        <v>591</v>
      </c>
      <c r="E154" s="43" t="s">
        <v>106</v>
      </c>
      <c r="F154" s="43" t="s">
        <v>592</v>
      </c>
      <c r="G154" s="43" t="s">
        <v>382</v>
      </c>
      <c r="H154" s="43">
        <v>60</v>
      </c>
      <c r="I154" s="43">
        <v>44.999000000000002</v>
      </c>
      <c r="J154" s="28">
        <v>4.6129999999999998E-7</v>
      </c>
      <c r="K154" s="43" t="s">
        <v>912</v>
      </c>
      <c r="L154" s="43" t="s">
        <v>65</v>
      </c>
      <c r="N154" s="43" t="s">
        <v>180</v>
      </c>
      <c r="O154" s="43">
        <v>310</v>
      </c>
      <c r="P154" s="43" t="s">
        <v>591</v>
      </c>
      <c r="Q154" s="43" t="s">
        <v>378</v>
      </c>
      <c r="R154" s="43" t="s">
        <v>592</v>
      </c>
      <c r="S154" s="43" t="s">
        <v>382</v>
      </c>
      <c r="T154" s="43">
        <v>10</v>
      </c>
      <c r="U154" s="43">
        <v>42.932899999999997</v>
      </c>
      <c r="V154" s="28">
        <v>4.4009999999999998E-7</v>
      </c>
      <c r="W154" s="43" t="s">
        <v>912</v>
      </c>
      <c r="X154" s="43" t="s">
        <v>65</v>
      </c>
    </row>
    <row r="155" spans="2:24" x14ac:dyDescent="0.3">
      <c r="B155" s="43" t="s">
        <v>180</v>
      </c>
      <c r="C155" s="43">
        <v>310</v>
      </c>
      <c r="D155" s="43" t="s">
        <v>591</v>
      </c>
      <c r="E155" s="43" t="s">
        <v>106</v>
      </c>
      <c r="F155" s="43" t="s">
        <v>593</v>
      </c>
      <c r="G155" s="43" t="s">
        <v>384</v>
      </c>
      <c r="H155" s="43">
        <v>60</v>
      </c>
      <c r="I155" s="43">
        <v>-80.569800000000001</v>
      </c>
      <c r="J155" s="28">
        <v>-5.1099999999999995E-4</v>
      </c>
      <c r="K155" s="43">
        <v>-1E-4</v>
      </c>
      <c r="L155" s="43" t="s">
        <v>376</v>
      </c>
      <c r="N155" s="43" t="s">
        <v>180</v>
      </c>
      <c r="O155" s="43">
        <v>310</v>
      </c>
      <c r="P155" s="43" t="s">
        <v>591</v>
      </c>
      <c r="Q155" s="43" t="s">
        <v>378</v>
      </c>
      <c r="R155" s="43" t="s">
        <v>593</v>
      </c>
      <c r="S155" s="43" t="s">
        <v>384</v>
      </c>
      <c r="T155" s="43">
        <v>10</v>
      </c>
      <c r="U155" s="43">
        <v>-80.538399999999996</v>
      </c>
      <c r="V155" s="28">
        <v>-3.5100000000000002E-4</v>
      </c>
      <c r="W155" s="43">
        <v>-1E-4</v>
      </c>
      <c r="X155" s="43" t="s">
        <v>376</v>
      </c>
    </row>
    <row r="156" spans="2:24" x14ac:dyDescent="0.3">
      <c r="B156" s="43" t="s">
        <v>229</v>
      </c>
      <c r="C156" s="43">
        <v>105</v>
      </c>
      <c r="D156" s="43" t="s">
        <v>594</v>
      </c>
      <c r="E156" s="43" t="s">
        <v>106</v>
      </c>
      <c r="F156" s="43" t="s">
        <v>595</v>
      </c>
      <c r="G156" s="43" t="s">
        <v>382</v>
      </c>
      <c r="H156" s="43">
        <v>60</v>
      </c>
      <c r="I156" s="43">
        <v>80.562399999999997</v>
      </c>
      <c r="J156" s="28">
        <v>4.73E-4</v>
      </c>
      <c r="K156" s="43">
        <v>1E-4</v>
      </c>
      <c r="L156" s="43" t="s">
        <v>376</v>
      </c>
      <c r="N156" s="43" t="s">
        <v>229</v>
      </c>
      <c r="O156" s="43">
        <v>105</v>
      </c>
      <c r="P156" s="43" t="s">
        <v>594</v>
      </c>
      <c r="Q156" s="43" t="s">
        <v>378</v>
      </c>
      <c r="R156" s="43" t="s">
        <v>595</v>
      </c>
      <c r="S156" s="43" t="s">
        <v>382</v>
      </c>
      <c r="T156" s="43">
        <v>10</v>
      </c>
      <c r="U156" s="43">
        <v>80.540400000000005</v>
      </c>
      <c r="V156" s="28">
        <v>3.6099999999999999E-4</v>
      </c>
      <c r="W156" s="43">
        <v>1E-4</v>
      </c>
      <c r="X156" s="43" t="s">
        <v>376</v>
      </c>
    </row>
    <row r="157" spans="2:24" x14ac:dyDescent="0.3">
      <c r="B157" s="43" t="s">
        <v>229</v>
      </c>
      <c r="C157" s="43">
        <v>105</v>
      </c>
      <c r="D157" s="43" t="s">
        <v>594</v>
      </c>
      <c r="E157" s="43" t="s">
        <v>106</v>
      </c>
      <c r="F157" s="43" t="s">
        <v>596</v>
      </c>
      <c r="G157" s="43" t="s">
        <v>384</v>
      </c>
      <c r="H157" s="43">
        <v>60</v>
      </c>
      <c r="I157" s="43">
        <v>-115.2557</v>
      </c>
      <c r="J157" s="28">
        <v>-7.6499999999999995E-4</v>
      </c>
      <c r="K157" s="43">
        <v>-1E-4</v>
      </c>
      <c r="L157" s="43" t="s">
        <v>376</v>
      </c>
      <c r="N157" s="43" t="s">
        <v>229</v>
      </c>
      <c r="O157" s="43">
        <v>105</v>
      </c>
      <c r="P157" s="43" t="s">
        <v>594</v>
      </c>
      <c r="Q157" s="43" t="s">
        <v>378</v>
      </c>
      <c r="R157" s="43" t="s">
        <v>596</v>
      </c>
      <c r="S157" s="43" t="s">
        <v>384</v>
      </c>
      <c r="T157" s="43">
        <v>10</v>
      </c>
      <c r="U157" s="43">
        <v>-115.2169</v>
      </c>
      <c r="V157" s="28">
        <v>-6.8400000000000004E-4</v>
      </c>
      <c r="W157" s="43">
        <v>-1E-4</v>
      </c>
      <c r="X157" s="43" t="s">
        <v>376</v>
      </c>
    </row>
    <row r="158" spans="2:24" x14ac:dyDescent="0.3">
      <c r="B158" s="43" t="s">
        <v>229</v>
      </c>
      <c r="C158" s="43">
        <v>106</v>
      </c>
      <c r="D158" s="43" t="s">
        <v>597</v>
      </c>
      <c r="E158" s="43" t="s">
        <v>106</v>
      </c>
      <c r="F158" s="43" t="s">
        <v>598</v>
      </c>
      <c r="G158" s="43" t="s">
        <v>382</v>
      </c>
      <c r="H158" s="43">
        <v>60</v>
      </c>
      <c r="I158" s="43">
        <v>80.6708</v>
      </c>
      <c r="J158" s="28">
        <v>1.034E-3</v>
      </c>
      <c r="K158" s="43">
        <v>1E-4</v>
      </c>
      <c r="L158" s="43" t="s">
        <v>376</v>
      </c>
      <c r="N158" s="43" t="s">
        <v>229</v>
      </c>
      <c r="O158" s="43">
        <v>106</v>
      </c>
      <c r="P158" s="43" t="s">
        <v>597</v>
      </c>
      <c r="Q158" s="43" t="s">
        <v>378</v>
      </c>
      <c r="R158" s="43" t="s">
        <v>598</v>
      </c>
      <c r="S158" s="43" t="s">
        <v>382</v>
      </c>
      <c r="T158" s="43">
        <v>10</v>
      </c>
      <c r="U158" s="43">
        <v>80.650199999999998</v>
      </c>
      <c r="V158" s="28">
        <v>9.2800000000000001E-4</v>
      </c>
      <c r="W158" s="43">
        <v>1E-4</v>
      </c>
      <c r="X158" s="43" t="s">
        <v>376</v>
      </c>
    </row>
    <row r="159" spans="2:24" x14ac:dyDescent="0.3">
      <c r="B159" s="43" t="s">
        <v>229</v>
      </c>
      <c r="C159" s="43">
        <v>106</v>
      </c>
      <c r="D159" s="43" t="s">
        <v>597</v>
      </c>
      <c r="E159" s="43" t="s">
        <v>106</v>
      </c>
      <c r="F159" s="43" t="s">
        <v>599</v>
      </c>
      <c r="G159" s="43" t="s">
        <v>384</v>
      </c>
      <c r="H159" s="43">
        <v>60</v>
      </c>
      <c r="I159" s="43">
        <v>-115.31619999999999</v>
      </c>
      <c r="J159" s="28">
        <v>-8.92E-4</v>
      </c>
      <c r="K159" s="43">
        <v>-1E-4</v>
      </c>
      <c r="L159" s="43" t="s">
        <v>376</v>
      </c>
      <c r="N159" s="43" t="s">
        <v>229</v>
      </c>
      <c r="O159" s="43">
        <v>106</v>
      </c>
      <c r="P159" s="43" t="s">
        <v>597</v>
      </c>
      <c r="Q159" s="43" t="s">
        <v>378</v>
      </c>
      <c r="R159" s="43" t="s">
        <v>599</v>
      </c>
      <c r="S159" s="43" t="s">
        <v>384</v>
      </c>
      <c r="T159" s="43">
        <v>10</v>
      </c>
      <c r="U159" s="43">
        <v>-115.2655</v>
      </c>
      <c r="V159" s="28">
        <v>-7.8600000000000002E-4</v>
      </c>
      <c r="W159" s="43">
        <v>-1E-4</v>
      </c>
      <c r="X159" s="43" t="s">
        <v>376</v>
      </c>
    </row>
    <row r="160" spans="2:24" x14ac:dyDescent="0.3">
      <c r="B160" s="43" t="s">
        <v>229</v>
      </c>
      <c r="C160" s="43">
        <v>107</v>
      </c>
      <c r="D160" s="43" t="s">
        <v>597</v>
      </c>
      <c r="E160" s="43" t="s">
        <v>106</v>
      </c>
      <c r="F160" s="43" t="s">
        <v>600</v>
      </c>
      <c r="G160" s="43" t="s">
        <v>382</v>
      </c>
      <c r="H160" s="43">
        <v>60</v>
      </c>
      <c r="I160" s="43">
        <v>80.715900000000005</v>
      </c>
      <c r="J160" s="28">
        <v>1.2669999999999999E-3</v>
      </c>
      <c r="K160" s="43">
        <v>1E-4</v>
      </c>
      <c r="L160" s="43" t="s">
        <v>376</v>
      </c>
      <c r="N160" s="43" t="s">
        <v>229</v>
      </c>
      <c r="O160" s="43">
        <v>107</v>
      </c>
      <c r="P160" s="43" t="s">
        <v>597</v>
      </c>
      <c r="Q160" s="43" t="s">
        <v>378</v>
      </c>
      <c r="R160" s="43" t="s">
        <v>600</v>
      </c>
      <c r="S160" s="43" t="s">
        <v>382</v>
      </c>
      <c r="T160" s="43">
        <v>10</v>
      </c>
      <c r="U160" s="43">
        <v>80.690899999999999</v>
      </c>
      <c r="V160" s="28">
        <v>1.1379999999999999E-3</v>
      </c>
      <c r="W160" s="43">
        <v>1E-4</v>
      </c>
      <c r="X160" s="43" t="s">
        <v>376</v>
      </c>
    </row>
    <row r="161" spans="2:24" x14ac:dyDescent="0.3">
      <c r="B161" s="43" t="s">
        <v>229</v>
      </c>
      <c r="C161" s="43">
        <v>107</v>
      </c>
      <c r="D161" s="43" t="s">
        <v>597</v>
      </c>
      <c r="E161" s="43" t="s">
        <v>106</v>
      </c>
      <c r="F161" s="43" t="s">
        <v>601</v>
      </c>
      <c r="G161" s="43" t="s">
        <v>384</v>
      </c>
      <c r="H161" s="43">
        <v>60</v>
      </c>
      <c r="I161" s="43">
        <v>-115.3901</v>
      </c>
      <c r="J161" s="28">
        <v>-1.0460000000000001E-3</v>
      </c>
      <c r="K161" s="43">
        <v>-1E-4</v>
      </c>
      <c r="L161" s="43" t="s">
        <v>376</v>
      </c>
      <c r="N161" s="43" t="s">
        <v>229</v>
      </c>
      <c r="O161" s="43">
        <v>107</v>
      </c>
      <c r="P161" s="43" t="s">
        <v>597</v>
      </c>
      <c r="Q161" s="43" t="s">
        <v>378</v>
      </c>
      <c r="R161" s="43" t="s">
        <v>601</v>
      </c>
      <c r="S161" s="43" t="s">
        <v>384</v>
      </c>
      <c r="T161" s="43">
        <v>10</v>
      </c>
      <c r="U161" s="43">
        <v>-115.3291</v>
      </c>
      <c r="V161" s="28">
        <v>-9.19E-4</v>
      </c>
      <c r="W161" s="43">
        <v>-1E-4</v>
      </c>
      <c r="X161" s="43" t="s">
        <v>376</v>
      </c>
    </row>
    <row r="162" spans="2:24" x14ac:dyDescent="0.3">
      <c r="B162" s="43" t="s">
        <v>229</v>
      </c>
      <c r="C162" s="43">
        <v>108</v>
      </c>
      <c r="D162" s="43" t="s">
        <v>597</v>
      </c>
      <c r="E162" s="43" t="s">
        <v>106</v>
      </c>
      <c r="F162" s="43" t="s">
        <v>602</v>
      </c>
      <c r="G162" s="43" t="s">
        <v>382</v>
      </c>
      <c r="H162" s="43">
        <v>60</v>
      </c>
      <c r="I162" s="43">
        <v>80.626900000000006</v>
      </c>
      <c r="J162" s="28">
        <v>8.0900000000000004E-4</v>
      </c>
      <c r="K162" s="43">
        <v>1E-4</v>
      </c>
      <c r="L162" s="43" t="s">
        <v>376</v>
      </c>
      <c r="N162" s="43" t="s">
        <v>229</v>
      </c>
      <c r="O162" s="43">
        <v>108</v>
      </c>
      <c r="P162" s="43" t="s">
        <v>597</v>
      </c>
      <c r="Q162" s="43" t="s">
        <v>378</v>
      </c>
      <c r="R162" s="43" t="s">
        <v>602</v>
      </c>
      <c r="S162" s="43" t="s">
        <v>382</v>
      </c>
      <c r="T162" s="43">
        <v>10</v>
      </c>
      <c r="U162" s="43">
        <v>80.602900000000005</v>
      </c>
      <c r="V162" s="28">
        <v>6.8499999999999995E-4</v>
      </c>
      <c r="W162" s="43">
        <v>1E-4</v>
      </c>
      <c r="X162" s="43" t="s">
        <v>376</v>
      </c>
    </row>
    <row r="163" spans="2:24" x14ac:dyDescent="0.3">
      <c r="B163" s="43" t="s">
        <v>229</v>
      </c>
      <c r="C163" s="43">
        <v>108</v>
      </c>
      <c r="D163" s="43" t="s">
        <v>597</v>
      </c>
      <c r="E163" s="43" t="s">
        <v>106</v>
      </c>
      <c r="F163" s="43" t="s">
        <v>603</v>
      </c>
      <c r="G163" s="43" t="s">
        <v>384</v>
      </c>
      <c r="H163" s="43">
        <v>60</v>
      </c>
      <c r="I163" s="43">
        <v>-115.55200000000001</v>
      </c>
      <c r="J163" s="28">
        <v>-1.3849999999999999E-3</v>
      </c>
      <c r="K163" s="43">
        <v>-1E-4</v>
      </c>
      <c r="L163" s="43" t="s">
        <v>376</v>
      </c>
      <c r="N163" s="43" t="s">
        <v>229</v>
      </c>
      <c r="O163" s="43">
        <v>108</v>
      </c>
      <c r="P163" s="43" t="s">
        <v>597</v>
      </c>
      <c r="Q163" s="43" t="s">
        <v>378</v>
      </c>
      <c r="R163" s="43" t="s">
        <v>603</v>
      </c>
      <c r="S163" s="43" t="s">
        <v>384</v>
      </c>
      <c r="T163" s="43">
        <v>10</v>
      </c>
      <c r="U163" s="43">
        <v>-115.48860000000001</v>
      </c>
      <c r="V163" s="28">
        <v>-1.2520000000000001E-3</v>
      </c>
      <c r="W163" s="43">
        <v>-1E-4</v>
      </c>
      <c r="X163" s="43" t="s">
        <v>376</v>
      </c>
    </row>
    <row r="164" spans="2:24" x14ac:dyDescent="0.3">
      <c r="B164" s="43" t="s">
        <v>229</v>
      </c>
      <c r="C164" s="43">
        <v>109</v>
      </c>
      <c r="D164" s="43" t="s">
        <v>604</v>
      </c>
      <c r="E164" s="43" t="s">
        <v>106</v>
      </c>
      <c r="F164" s="43" t="s">
        <v>605</v>
      </c>
      <c r="G164" s="43" t="s">
        <v>382</v>
      </c>
      <c r="H164" s="43">
        <v>60</v>
      </c>
      <c r="I164" s="43">
        <v>74.314499999999995</v>
      </c>
      <c r="J164" s="28">
        <v>9.9999999999999995E-7</v>
      </c>
      <c r="K164" s="43" t="s">
        <v>912</v>
      </c>
      <c r="L164" s="43" t="s">
        <v>65</v>
      </c>
      <c r="N164" s="43" t="s">
        <v>229</v>
      </c>
      <c r="O164" s="43">
        <v>109</v>
      </c>
      <c r="P164" s="43" t="s">
        <v>604</v>
      </c>
      <c r="Q164" s="43" t="s">
        <v>378</v>
      </c>
      <c r="R164" s="43" t="s">
        <v>605</v>
      </c>
      <c r="S164" s="43" t="s">
        <v>382</v>
      </c>
      <c r="T164" s="43">
        <v>10</v>
      </c>
      <c r="U164" s="43">
        <v>72.661000000000001</v>
      </c>
      <c r="V164" s="28">
        <v>9.9999999999999995E-7</v>
      </c>
      <c r="W164" s="43" t="s">
        <v>912</v>
      </c>
      <c r="X164" s="43" t="s">
        <v>65</v>
      </c>
    </row>
    <row r="165" spans="2:24" x14ac:dyDescent="0.3">
      <c r="B165" s="43" t="s">
        <v>229</v>
      </c>
      <c r="C165" s="43">
        <v>109</v>
      </c>
      <c r="D165" s="43" t="s">
        <v>604</v>
      </c>
      <c r="E165" s="43" t="s">
        <v>106</v>
      </c>
      <c r="F165" s="43" t="s">
        <v>606</v>
      </c>
      <c r="G165" s="43" t="s">
        <v>384</v>
      </c>
      <c r="H165" s="43">
        <v>60</v>
      </c>
      <c r="I165" s="43">
        <v>-80.989999999999995</v>
      </c>
      <c r="J165" s="28">
        <v>-2.6580000000000002E-3</v>
      </c>
      <c r="K165" s="43">
        <v>-1E-4</v>
      </c>
      <c r="L165" s="43" t="s">
        <v>376</v>
      </c>
      <c r="N165" s="43" t="s">
        <v>229</v>
      </c>
      <c r="O165" s="43">
        <v>109</v>
      </c>
      <c r="P165" s="43" t="s">
        <v>604</v>
      </c>
      <c r="Q165" s="43" t="s">
        <v>378</v>
      </c>
      <c r="R165" s="43" t="s">
        <v>606</v>
      </c>
      <c r="S165" s="43" t="s">
        <v>384</v>
      </c>
      <c r="T165" s="43">
        <v>10</v>
      </c>
      <c r="U165" s="43">
        <v>-80.9636</v>
      </c>
      <c r="V165" s="28">
        <v>-2.5230000000000001E-3</v>
      </c>
      <c r="W165" s="43">
        <v>-1E-4</v>
      </c>
      <c r="X165" s="43" t="s">
        <v>376</v>
      </c>
    </row>
    <row r="166" spans="2:24" x14ac:dyDescent="0.3">
      <c r="B166" s="43" t="s">
        <v>229</v>
      </c>
      <c r="C166" s="43">
        <v>87</v>
      </c>
      <c r="D166" s="43" t="s">
        <v>607</v>
      </c>
      <c r="E166" s="43" t="s">
        <v>106</v>
      </c>
      <c r="F166" s="43" t="s">
        <v>608</v>
      </c>
      <c r="G166" s="43" t="s">
        <v>382</v>
      </c>
      <c r="H166" s="43">
        <v>60</v>
      </c>
      <c r="I166" s="43">
        <v>-33.719700000000003</v>
      </c>
      <c r="J166" s="28">
        <v>-3.1909999999999999E-7</v>
      </c>
      <c r="K166" s="43" t="s">
        <v>912</v>
      </c>
      <c r="L166" s="43" t="s">
        <v>65</v>
      </c>
      <c r="N166" s="43" t="s">
        <v>229</v>
      </c>
      <c r="O166" s="43">
        <v>87</v>
      </c>
      <c r="P166" s="43" t="s">
        <v>607</v>
      </c>
      <c r="Q166" s="43" t="s">
        <v>378</v>
      </c>
      <c r="R166" s="43" t="s">
        <v>608</v>
      </c>
      <c r="S166" s="43" t="s">
        <v>382</v>
      </c>
      <c r="T166" s="43">
        <v>10</v>
      </c>
      <c r="U166" s="43">
        <v>-34.058599999999998</v>
      </c>
      <c r="V166" s="28">
        <v>-3.2230000000000002E-7</v>
      </c>
      <c r="W166" s="43" t="s">
        <v>912</v>
      </c>
      <c r="X166" s="43" t="s">
        <v>65</v>
      </c>
    </row>
    <row r="167" spans="2:24" x14ac:dyDescent="0.3">
      <c r="B167" s="43" t="s">
        <v>229</v>
      </c>
      <c r="C167" s="43">
        <v>87</v>
      </c>
      <c r="D167" s="43" t="s">
        <v>607</v>
      </c>
      <c r="E167" s="43" t="s">
        <v>106</v>
      </c>
      <c r="F167" s="43" t="s">
        <v>609</v>
      </c>
      <c r="G167" s="43" t="s">
        <v>384</v>
      </c>
      <c r="H167" s="43">
        <v>60</v>
      </c>
      <c r="I167" s="43">
        <v>-33.233499999999999</v>
      </c>
      <c r="J167" s="28">
        <v>-3.1450000000000002E-7</v>
      </c>
      <c r="K167" s="43" t="s">
        <v>912</v>
      </c>
      <c r="L167" s="43" t="s">
        <v>65</v>
      </c>
      <c r="N167" s="43" t="s">
        <v>229</v>
      </c>
      <c r="O167" s="43">
        <v>87</v>
      </c>
      <c r="P167" s="43" t="s">
        <v>607</v>
      </c>
      <c r="Q167" s="43" t="s">
        <v>378</v>
      </c>
      <c r="R167" s="43" t="s">
        <v>609</v>
      </c>
      <c r="S167" s="43" t="s">
        <v>384</v>
      </c>
      <c r="T167" s="43">
        <v>10</v>
      </c>
      <c r="U167" s="43">
        <v>-33.462000000000003</v>
      </c>
      <c r="V167" s="28">
        <v>-3.1660000000000002E-7</v>
      </c>
      <c r="W167" s="43" t="s">
        <v>912</v>
      </c>
      <c r="X167" s="43" t="s">
        <v>65</v>
      </c>
    </row>
    <row r="168" spans="2:24" x14ac:dyDescent="0.3">
      <c r="B168" s="43" t="s">
        <v>229</v>
      </c>
      <c r="C168" s="43">
        <v>90</v>
      </c>
      <c r="D168" s="43" t="s">
        <v>610</v>
      </c>
      <c r="E168" s="43" t="s">
        <v>106</v>
      </c>
      <c r="F168" s="43" t="s">
        <v>611</v>
      </c>
      <c r="G168" s="43" t="s">
        <v>382</v>
      </c>
      <c r="H168" s="43">
        <v>60</v>
      </c>
      <c r="I168" s="43">
        <v>-54.493299999999998</v>
      </c>
      <c r="J168" s="28">
        <v>-3.6749999999999998E-7</v>
      </c>
      <c r="K168" s="43" t="s">
        <v>912</v>
      </c>
      <c r="L168" s="43" t="s">
        <v>65</v>
      </c>
      <c r="N168" s="43" t="s">
        <v>229</v>
      </c>
      <c r="O168" s="43">
        <v>90</v>
      </c>
      <c r="P168" s="43" t="s">
        <v>610</v>
      </c>
      <c r="Q168" s="43" t="s">
        <v>378</v>
      </c>
      <c r="R168" s="43" t="s">
        <v>611</v>
      </c>
      <c r="S168" s="43" t="s">
        <v>382</v>
      </c>
      <c r="T168" s="43">
        <v>10</v>
      </c>
      <c r="U168" s="43">
        <v>-54.531199999999998</v>
      </c>
      <c r="V168" s="28">
        <v>-3.6769999999999999E-7</v>
      </c>
      <c r="W168" s="43" t="s">
        <v>912</v>
      </c>
      <c r="X168" s="43" t="s">
        <v>65</v>
      </c>
    </row>
    <row r="169" spans="2:24" x14ac:dyDescent="0.3">
      <c r="B169" s="43" t="s">
        <v>229</v>
      </c>
      <c r="C169" s="43">
        <v>90</v>
      </c>
      <c r="D169" s="43" t="s">
        <v>610</v>
      </c>
      <c r="E169" s="43" t="s">
        <v>106</v>
      </c>
      <c r="F169" s="43" t="s">
        <v>612</v>
      </c>
      <c r="G169" s="43" t="s">
        <v>384</v>
      </c>
      <c r="H169" s="43">
        <v>60</v>
      </c>
      <c r="I169" s="43">
        <v>-74.263900000000007</v>
      </c>
      <c r="J169" s="28">
        <v>-9.9999999999999995E-7</v>
      </c>
      <c r="K169" s="43" t="s">
        <v>912</v>
      </c>
      <c r="L169" s="43" t="s">
        <v>65</v>
      </c>
      <c r="N169" s="43" t="s">
        <v>229</v>
      </c>
      <c r="O169" s="43">
        <v>90</v>
      </c>
      <c r="P169" s="43" t="s">
        <v>610</v>
      </c>
      <c r="Q169" s="43" t="s">
        <v>378</v>
      </c>
      <c r="R169" s="43" t="s">
        <v>612</v>
      </c>
      <c r="S169" s="43" t="s">
        <v>384</v>
      </c>
      <c r="T169" s="43">
        <v>10</v>
      </c>
      <c r="U169" s="43">
        <v>-74.250200000000007</v>
      </c>
      <c r="V169" s="28">
        <v>-9.9999999999999995E-7</v>
      </c>
      <c r="W169" s="43" t="s">
        <v>912</v>
      </c>
      <c r="X169" s="43" t="s">
        <v>65</v>
      </c>
    </row>
    <row r="170" spans="2:24" x14ac:dyDescent="0.3">
      <c r="B170" s="43" t="s">
        <v>229</v>
      </c>
      <c r="C170" s="43">
        <v>93</v>
      </c>
      <c r="D170" s="43" t="s">
        <v>613</v>
      </c>
      <c r="E170" s="43" t="s">
        <v>106</v>
      </c>
      <c r="F170" s="43" t="s">
        <v>614</v>
      </c>
      <c r="G170" s="43" t="s">
        <v>382</v>
      </c>
      <c r="H170" s="43">
        <v>60</v>
      </c>
      <c r="I170" s="43">
        <v>-67.895200000000003</v>
      </c>
      <c r="J170" s="28">
        <v>-4.7989999999999995E-7</v>
      </c>
      <c r="K170" s="43" t="s">
        <v>912</v>
      </c>
      <c r="L170" s="43" t="s">
        <v>65</v>
      </c>
      <c r="N170" s="43" t="s">
        <v>229</v>
      </c>
      <c r="O170" s="43">
        <v>93</v>
      </c>
      <c r="P170" s="43" t="s">
        <v>613</v>
      </c>
      <c r="Q170" s="43" t="s">
        <v>378</v>
      </c>
      <c r="R170" s="43" t="s">
        <v>614</v>
      </c>
      <c r="S170" s="43" t="s">
        <v>382</v>
      </c>
      <c r="T170" s="43">
        <v>10</v>
      </c>
      <c r="U170" s="43">
        <v>-67.974400000000003</v>
      </c>
      <c r="V170" s="28">
        <v>-4.8049999999999999E-7</v>
      </c>
      <c r="W170" s="43" t="s">
        <v>912</v>
      </c>
      <c r="X170" s="43" t="s">
        <v>65</v>
      </c>
    </row>
    <row r="171" spans="2:24" x14ac:dyDescent="0.3">
      <c r="B171" s="43" t="s">
        <v>229</v>
      </c>
      <c r="C171" s="43">
        <v>93</v>
      </c>
      <c r="D171" s="43" t="s">
        <v>613</v>
      </c>
      <c r="E171" s="43" t="s">
        <v>106</v>
      </c>
      <c r="F171" s="43" t="s">
        <v>615</v>
      </c>
      <c r="G171" s="43" t="s">
        <v>384</v>
      </c>
      <c r="H171" s="43">
        <v>60</v>
      </c>
      <c r="I171" s="43">
        <v>-55.213200000000001</v>
      </c>
      <c r="J171" s="28">
        <v>-3.9029999999999999E-7</v>
      </c>
      <c r="K171" s="43" t="s">
        <v>912</v>
      </c>
      <c r="L171" s="43" t="s">
        <v>65</v>
      </c>
      <c r="N171" s="43" t="s">
        <v>229</v>
      </c>
      <c r="O171" s="43">
        <v>93</v>
      </c>
      <c r="P171" s="43" t="s">
        <v>613</v>
      </c>
      <c r="Q171" s="43" t="s">
        <v>378</v>
      </c>
      <c r="R171" s="43" t="s">
        <v>615</v>
      </c>
      <c r="S171" s="43" t="s">
        <v>384</v>
      </c>
      <c r="T171" s="43">
        <v>10</v>
      </c>
      <c r="U171" s="43">
        <v>-55.107300000000002</v>
      </c>
      <c r="V171" s="28">
        <v>-3.8949999999999999E-7</v>
      </c>
      <c r="W171" s="43" t="s">
        <v>912</v>
      </c>
      <c r="X171" s="43" t="s">
        <v>65</v>
      </c>
    </row>
    <row r="172" spans="2:24" x14ac:dyDescent="0.3">
      <c r="B172" s="43" t="s">
        <v>229</v>
      </c>
      <c r="C172" s="43">
        <v>96</v>
      </c>
      <c r="D172" s="43" t="s">
        <v>616</v>
      </c>
      <c r="E172" s="43" t="s">
        <v>106</v>
      </c>
      <c r="F172" s="43" t="s">
        <v>617</v>
      </c>
      <c r="G172" s="43" t="s">
        <v>382</v>
      </c>
      <c r="H172" s="43">
        <v>60</v>
      </c>
      <c r="I172" s="43">
        <v>-67.724199999999996</v>
      </c>
      <c r="J172" s="28">
        <v>-4.7869999999999997E-7</v>
      </c>
      <c r="K172" s="43" t="s">
        <v>912</v>
      </c>
      <c r="L172" s="43" t="s">
        <v>65</v>
      </c>
      <c r="N172" s="43" t="s">
        <v>229</v>
      </c>
      <c r="O172" s="43">
        <v>96</v>
      </c>
      <c r="P172" s="43" t="s">
        <v>616</v>
      </c>
      <c r="Q172" s="43" t="s">
        <v>378</v>
      </c>
      <c r="R172" s="43" t="s">
        <v>617</v>
      </c>
      <c r="S172" s="43" t="s">
        <v>382</v>
      </c>
      <c r="T172" s="43">
        <v>10</v>
      </c>
      <c r="U172" s="43">
        <v>-67.7774</v>
      </c>
      <c r="V172" s="28">
        <v>-4.791E-7</v>
      </c>
      <c r="W172" s="43" t="s">
        <v>912</v>
      </c>
      <c r="X172" s="43" t="s">
        <v>65</v>
      </c>
    </row>
    <row r="173" spans="2:24" x14ac:dyDescent="0.3">
      <c r="B173" s="43" t="s">
        <v>229</v>
      </c>
      <c r="C173" s="43">
        <v>96</v>
      </c>
      <c r="D173" s="43" t="s">
        <v>616</v>
      </c>
      <c r="E173" s="43" t="s">
        <v>106</v>
      </c>
      <c r="F173" s="43" t="s">
        <v>618</v>
      </c>
      <c r="G173" s="43" t="s">
        <v>384</v>
      </c>
      <c r="H173" s="43">
        <v>60</v>
      </c>
      <c r="I173" s="43">
        <v>-55.317300000000003</v>
      </c>
      <c r="J173" s="28">
        <v>-3.9099999999999999E-7</v>
      </c>
      <c r="K173" s="43" t="s">
        <v>912</v>
      </c>
      <c r="L173" s="43" t="s">
        <v>65</v>
      </c>
      <c r="N173" s="43" t="s">
        <v>229</v>
      </c>
      <c r="O173" s="43">
        <v>96</v>
      </c>
      <c r="P173" s="43" t="s">
        <v>616</v>
      </c>
      <c r="Q173" s="43" t="s">
        <v>378</v>
      </c>
      <c r="R173" s="43" t="s">
        <v>618</v>
      </c>
      <c r="S173" s="43" t="s">
        <v>384</v>
      </c>
      <c r="T173" s="43">
        <v>10</v>
      </c>
      <c r="U173" s="43">
        <v>-55.276200000000003</v>
      </c>
      <c r="V173" s="28">
        <v>-3.9070000000000002E-7</v>
      </c>
      <c r="W173" s="43" t="s">
        <v>912</v>
      </c>
      <c r="X173" s="43" t="s">
        <v>65</v>
      </c>
    </row>
    <row r="174" spans="2:24" x14ac:dyDescent="0.3">
      <c r="B174" s="43" t="s">
        <v>229</v>
      </c>
      <c r="C174" s="43">
        <v>99</v>
      </c>
      <c r="D174" s="43" t="s">
        <v>619</v>
      </c>
      <c r="E174" s="43" t="s">
        <v>106</v>
      </c>
      <c r="F174" s="43" t="s">
        <v>620</v>
      </c>
      <c r="G174" s="43" t="s">
        <v>382</v>
      </c>
      <c r="H174" s="43">
        <v>60</v>
      </c>
      <c r="I174" s="43">
        <v>-55.814900000000002</v>
      </c>
      <c r="J174" s="28">
        <v>-3.7640000000000001E-7</v>
      </c>
      <c r="K174" s="43" t="s">
        <v>912</v>
      </c>
      <c r="L174" s="43" t="s">
        <v>65</v>
      </c>
      <c r="N174" s="43" t="s">
        <v>229</v>
      </c>
      <c r="O174" s="43">
        <v>99</v>
      </c>
      <c r="P174" s="43" t="s">
        <v>619</v>
      </c>
      <c r="Q174" s="43" t="s">
        <v>378</v>
      </c>
      <c r="R174" s="43" t="s">
        <v>620</v>
      </c>
      <c r="S174" s="43" t="s">
        <v>382</v>
      </c>
      <c r="T174" s="43">
        <v>10</v>
      </c>
      <c r="U174" s="43">
        <v>-55.470300000000002</v>
      </c>
      <c r="V174" s="28">
        <v>-3.7409999999999999E-7</v>
      </c>
      <c r="W174" s="43" t="s">
        <v>912</v>
      </c>
      <c r="X174" s="43" t="s">
        <v>65</v>
      </c>
    </row>
    <row r="175" spans="2:24" x14ac:dyDescent="0.3">
      <c r="B175" s="43" t="s">
        <v>229</v>
      </c>
      <c r="C175" s="43">
        <v>99</v>
      </c>
      <c r="D175" s="43" t="s">
        <v>619</v>
      </c>
      <c r="E175" s="43" t="s">
        <v>106</v>
      </c>
      <c r="F175" s="43" t="s">
        <v>621</v>
      </c>
      <c r="G175" s="43" t="s">
        <v>384</v>
      </c>
      <c r="H175" s="43">
        <v>60</v>
      </c>
      <c r="I175" s="43">
        <v>-76.0685</v>
      </c>
      <c r="J175" s="28">
        <v>-9.9999999999999995E-7</v>
      </c>
      <c r="K175" s="43" t="s">
        <v>912</v>
      </c>
      <c r="L175" s="43" t="s">
        <v>65</v>
      </c>
      <c r="N175" s="43" t="s">
        <v>229</v>
      </c>
      <c r="O175" s="43">
        <v>99</v>
      </c>
      <c r="P175" s="43" t="s">
        <v>619</v>
      </c>
      <c r="Q175" s="43" t="s">
        <v>378</v>
      </c>
      <c r="R175" s="43" t="s">
        <v>621</v>
      </c>
      <c r="S175" s="43" t="s">
        <v>384</v>
      </c>
      <c r="T175" s="43">
        <v>10</v>
      </c>
      <c r="U175" s="43">
        <v>-76.438299999999998</v>
      </c>
      <c r="V175" s="28">
        <v>-9.9999999999999995E-7</v>
      </c>
      <c r="W175" s="43" t="s">
        <v>912</v>
      </c>
      <c r="X175" s="43" t="s">
        <v>65</v>
      </c>
    </row>
    <row r="176" spans="2:24" x14ac:dyDescent="0.3">
      <c r="B176" s="43" t="s">
        <v>229</v>
      </c>
      <c r="C176" s="43">
        <v>102</v>
      </c>
      <c r="D176" s="43" t="s">
        <v>622</v>
      </c>
      <c r="E176" s="43" t="s">
        <v>106</v>
      </c>
      <c r="F176" s="43" t="s">
        <v>623</v>
      </c>
      <c r="G176" s="43" t="s">
        <v>382</v>
      </c>
      <c r="H176" s="43">
        <v>60</v>
      </c>
      <c r="I176" s="43">
        <v>-57.004300000000001</v>
      </c>
      <c r="J176" s="28">
        <v>-9.9999999999999995E-7</v>
      </c>
      <c r="K176" s="43" t="s">
        <v>912</v>
      </c>
      <c r="L176" s="43" t="s">
        <v>65</v>
      </c>
      <c r="N176" s="43" t="s">
        <v>229</v>
      </c>
      <c r="O176" s="43">
        <v>102</v>
      </c>
      <c r="P176" s="43" t="s">
        <v>622</v>
      </c>
      <c r="Q176" s="43" t="s">
        <v>378</v>
      </c>
      <c r="R176" s="43" t="s">
        <v>623</v>
      </c>
      <c r="S176" s="43" t="s">
        <v>382</v>
      </c>
      <c r="T176" s="43">
        <v>10</v>
      </c>
      <c r="U176" s="43">
        <v>-56.579000000000001</v>
      </c>
      <c r="V176" s="28">
        <v>-9.9999999999999995E-7</v>
      </c>
      <c r="W176" s="43" t="s">
        <v>912</v>
      </c>
      <c r="X176" s="43" t="s">
        <v>65</v>
      </c>
    </row>
    <row r="177" spans="2:24" x14ac:dyDescent="0.3">
      <c r="B177" s="43" t="s">
        <v>229</v>
      </c>
      <c r="C177" s="43">
        <v>102</v>
      </c>
      <c r="D177" s="43" t="s">
        <v>622</v>
      </c>
      <c r="E177" s="43" t="s">
        <v>106</v>
      </c>
      <c r="F177" s="43" t="s">
        <v>624</v>
      </c>
      <c r="G177" s="43" t="s">
        <v>384</v>
      </c>
      <c r="H177" s="43">
        <v>60</v>
      </c>
      <c r="I177" s="43">
        <v>-60.266100000000002</v>
      </c>
      <c r="J177" s="28">
        <v>-9.9999999999999995E-7</v>
      </c>
      <c r="K177" s="43" t="s">
        <v>912</v>
      </c>
      <c r="L177" s="43" t="s">
        <v>65</v>
      </c>
      <c r="N177" s="43" t="s">
        <v>229</v>
      </c>
      <c r="O177" s="43">
        <v>102</v>
      </c>
      <c r="P177" s="43" t="s">
        <v>622</v>
      </c>
      <c r="Q177" s="43" t="s">
        <v>378</v>
      </c>
      <c r="R177" s="43" t="s">
        <v>624</v>
      </c>
      <c r="S177" s="43" t="s">
        <v>384</v>
      </c>
      <c r="T177" s="43">
        <v>10</v>
      </c>
      <c r="U177" s="43">
        <v>-60.160800000000002</v>
      </c>
      <c r="V177" s="28">
        <v>-9.9999999999999995E-7</v>
      </c>
      <c r="W177" s="43" t="s">
        <v>912</v>
      </c>
      <c r="X177" s="43" t="s">
        <v>65</v>
      </c>
    </row>
    <row r="178" spans="2:24" x14ac:dyDescent="0.3">
      <c r="B178" s="43" t="s">
        <v>229</v>
      </c>
      <c r="C178" s="43">
        <v>110</v>
      </c>
      <c r="D178" s="43" t="s">
        <v>625</v>
      </c>
      <c r="E178" s="43" t="s">
        <v>106</v>
      </c>
      <c r="F178" s="43" t="s">
        <v>626</v>
      </c>
      <c r="G178" s="43" t="s">
        <v>382</v>
      </c>
      <c r="H178" s="43">
        <v>60</v>
      </c>
      <c r="I178" s="43">
        <v>115.15260000000001</v>
      </c>
      <c r="J178" s="28">
        <v>4.0400000000000001E-4</v>
      </c>
      <c r="K178" s="43">
        <v>1E-4</v>
      </c>
      <c r="L178" s="43" t="s">
        <v>376</v>
      </c>
      <c r="N178" s="43" t="s">
        <v>229</v>
      </c>
      <c r="O178" s="43">
        <v>110</v>
      </c>
      <c r="P178" s="43" t="s">
        <v>625</v>
      </c>
      <c r="Q178" s="43" t="s">
        <v>378</v>
      </c>
      <c r="R178" s="43" t="s">
        <v>626</v>
      </c>
      <c r="S178" s="43" t="s">
        <v>382</v>
      </c>
      <c r="T178" s="43">
        <v>10</v>
      </c>
      <c r="U178" s="43">
        <v>115.0926</v>
      </c>
      <c r="V178" s="28">
        <v>2.7799999999999998E-4</v>
      </c>
      <c r="W178" s="43">
        <v>1E-4</v>
      </c>
      <c r="X178" s="43" t="s">
        <v>376</v>
      </c>
    </row>
    <row r="179" spans="2:24" x14ac:dyDescent="0.3">
      <c r="B179" s="43" t="s">
        <v>229</v>
      </c>
      <c r="C179" s="43">
        <v>110</v>
      </c>
      <c r="D179" s="43" t="s">
        <v>625</v>
      </c>
      <c r="E179" s="43" t="s">
        <v>106</v>
      </c>
      <c r="F179" s="43" t="s">
        <v>627</v>
      </c>
      <c r="G179" s="43" t="s">
        <v>384</v>
      </c>
      <c r="H179" s="43">
        <v>60</v>
      </c>
      <c r="I179" s="43">
        <v>-115.6861</v>
      </c>
      <c r="J179" s="28">
        <v>-1.521E-3</v>
      </c>
      <c r="K179" s="43">
        <v>-1E-4</v>
      </c>
      <c r="L179" s="43" t="s">
        <v>376</v>
      </c>
      <c r="N179" s="43" t="s">
        <v>229</v>
      </c>
      <c r="O179" s="43">
        <v>110</v>
      </c>
      <c r="P179" s="43" t="s">
        <v>625</v>
      </c>
      <c r="Q179" s="43" t="s">
        <v>378</v>
      </c>
      <c r="R179" s="43" t="s">
        <v>627</v>
      </c>
      <c r="S179" s="43" t="s">
        <v>384</v>
      </c>
      <c r="T179" s="43">
        <v>10</v>
      </c>
      <c r="U179" s="43">
        <v>-115.6454</v>
      </c>
      <c r="V179" s="28">
        <v>-1.436E-3</v>
      </c>
      <c r="W179" s="43">
        <v>-1E-4</v>
      </c>
      <c r="X179" s="43" t="s">
        <v>376</v>
      </c>
    </row>
    <row r="180" spans="2:24" x14ac:dyDescent="0.3">
      <c r="B180" s="43" t="s">
        <v>229</v>
      </c>
      <c r="C180" s="43">
        <v>111</v>
      </c>
      <c r="D180" s="43" t="s">
        <v>628</v>
      </c>
      <c r="E180" s="43" t="s">
        <v>106</v>
      </c>
      <c r="F180" s="43" t="s">
        <v>629</v>
      </c>
      <c r="G180" s="43" t="s">
        <v>382</v>
      </c>
      <c r="H180" s="43">
        <v>60</v>
      </c>
      <c r="I180" s="43">
        <v>111.72110000000001</v>
      </c>
      <c r="J180" s="28">
        <v>9.9999999999999995E-7</v>
      </c>
      <c r="K180" s="43" t="s">
        <v>912</v>
      </c>
      <c r="L180" s="43" t="s">
        <v>65</v>
      </c>
      <c r="N180" s="43" t="s">
        <v>229</v>
      </c>
      <c r="O180" s="43">
        <v>111</v>
      </c>
      <c r="P180" s="43" t="s">
        <v>628</v>
      </c>
      <c r="Q180" s="43" t="s">
        <v>378</v>
      </c>
      <c r="R180" s="43" t="s">
        <v>629</v>
      </c>
      <c r="S180" s="43" t="s">
        <v>382</v>
      </c>
      <c r="T180" s="43">
        <v>10</v>
      </c>
      <c r="U180" s="43">
        <v>109.2187</v>
      </c>
      <c r="V180" s="28">
        <v>9.9999999999999995E-7</v>
      </c>
      <c r="W180" s="43" t="s">
        <v>912</v>
      </c>
      <c r="X180" s="43" t="s">
        <v>65</v>
      </c>
    </row>
    <row r="181" spans="2:24" x14ac:dyDescent="0.3">
      <c r="B181" s="43" t="s">
        <v>229</v>
      </c>
      <c r="C181" s="43">
        <v>111</v>
      </c>
      <c r="D181" s="43" t="s">
        <v>628</v>
      </c>
      <c r="E181" s="43" t="s">
        <v>106</v>
      </c>
      <c r="F181" s="43" t="s">
        <v>630</v>
      </c>
      <c r="G181" s="43" t="s">
        <v>384</v>
      </c>
      <c r="H181" s="43">
        <v>60</v>
      </c>
      <c r="I181" s="43">
        <v>-115.79089999999999</v>
      </c>
      <c r="J181" s="28">
        <v>-1.7409999999999999E-3</v>
      </c>
      <c r="K181" s="43">
        <v>-1E-4</v>
      </c>
      <c r="L181" s="43" t="s">
        <v>376</v>
      </c>
      <c r="N181" s="43" t="s">
        <v>229</v>
      </c>
      <c r="O181" s="43">
        <v>111</v>
      </c>
      <c r="P181" s="43" t="s">
        <v>628</v>
      </c>
      <c r="Q181" s="43" t="s">
        <v>378</v>
      </c>
      <c r="R181" s="43" t="s">
        <v>630</v>
      </c>
      <c r="S181" s="43" t="s">
        <v>384</v>
      </c>
      <c r="T181" s="43">
        <v>10</v>
      </c>
      <c r="U181" s="43">
        <v>-115.7595</v>
      </c>
      <c r="V181" s="28">
        <v>-1.6750000000000001E-3</v>
      </c>
      <c r="W181" s="43">
        <v>-1E-4</v>
      </c>
      <c r="X181" s="43" t="s">
        <v>376</v>
      </c>
    </row>
    <row r="182" spans="2:24" x14ac:dyDescent="0.3">
      <c r="B182" s="43" t="s">
        <v>229</v>
      </c>
      <c r="C182" s="43">
        <v>112</v>
      </c>
      <c r="D182" s="43" t="s">
        <v>628</v>
      </c>
      <c r="E182" s="43" t="s">
        <v>106</v>
      </c>
      <c r="F182" s="43" t="s">
        <v>631</v>
      </c>
      <c r="G182" s="43" t="s">
        <v>382</v>
      </c>
      <c r="H182" s="43">
        <v>60</v>
      </c>
      <c r="I182" s="43">
        <v>89.653999999999996</v>
      </c>
      <c r="J182" s="28">
        <v>9.9999999999999995E-7</v>
      </c>
      <c r="K182" s="43" t="s">
        <v>912</v>
      </c>
      <c r="L182" s="43" t="s">
        <v>65</v>
      </c>
      <c r="N182" s="43" t="s">
        <v>229</v>
      </c>
      <c r="O182" s="43">
        <v>112</v>
      </c>
      <c r="P182" s="43" t="s">
        <v>628</v>
      </c>
      <c r="Q182" s="43" t="s">
        <v>378</v>
      </c>
      <c r="R182" s="43" t="s">
        <v>631</v>
      </c>
      <c r="S182" s="43" t="s">
        <v>382</v>
      </c>
      <c r="T182" s="43">
        <v>10</v>
      </c>
      <c r="U182" s="43">
        <v>88.762799999999999</v>
      </c>
      <c r="V182" s="28">
        <v>9.9999999999999995E-7</v>
      </c>
      <c r="W182" s="43" t="s">
        <v>912</v>
      </c>
      <c r="X182" s="43" t="s">
        <v>65</v>
      </c>
    </row>
    <row r="183" spans="2:24" x14ac:dyDescent="0.3">
      <c r="B183" s="43" t="s">
        <v>229</v>
      </c>
      <c r="C183" s="43">
        <v>112</v>
      </c>
      <c r="D183" s="43" t="s">
        <v>628</v>
      </c>
      <c r="E183" s="43" t="s">
        <v>106</v>
      </c>
      <c r="F183" s="43" t="s">
        <v>632</v>
      </c>
      <c r="G183" s="43" t="s">
        <v>384</v>
      </c>
      <c r="H183" s="43">
        <v>60</v>
      </c>
      <c r="I183" s="43">
        <v>-115.5797</v>
      </c>
      <c r="J183" s="28">
        <v>-1.299E-3</v>
      </c>
      <c r="K183" s="43">
        <v>-1E-4</v>
      </c>
      <c r="L183" s="43" t="s">
        <v>376</v>
      </c>
      <c r="N183" s="43" t="s">
        <v>229</v>
      </c>
      <c r="O183" s="43">
        <v>112</v>
      </c>
      <c r="P183" s="43" t="s">
        <v>628</v>
      </c>
      <c r="Q183" s="43" t="s">
        <v>378</v>
      </c>
      <c r="R183" s="43" t="s">
        <v>632</v>
      </c>
      <c r="S183" s="43" t="s">
        <v>384</v>
      </c>
      <c r="T183" s="43">
        <v>10</v>
      </c>
      <c r="U183" s="43">
        <v>-115.5557</v>
      </c>
      <c r="V183" s="28">
        <v>-1.248E-3</v>
      </c>
      <c r="W183" s="43">
        <v>-1E-4</v>
      </c>
      <c r="X183" s="43" t="s">
        <v>376</v>
      </c>
    </row>
    <row r="184" spans="2:24" x14ac:dyDescent="0.3">
      <c r="B184" s="43" t="s">
        <v>229</v>
      </c>
      <c r="C184" s="43">
        <v>113</v>
      </c>
      <c r="D184" s="43" t="s">
        <v>628</v>
      </c>
      <c r="E184" s="43" t="s">
        <v>106</v>
      </c>
      <c r="F184" s="43" t="s">
        <v>633</v>
      </c>
      <c r="G184" s="43" t="s">
        <v>382</v>
      </c>
      <c r="H184" s="43">
        <v>60</v>
      </c>
      <c r="I184" s="43">
        <v>101.7221</v>
      </c>
      <c r="J184" s="28">
        <v>9.9999999999999995E-7</v>
      </c>
      <c r="K184" s="43" t="s">
        <v>912</v>
      </c>
      <c r="L184" s="43" t="s">
        <v>65</v>
      </c>
      <c r="N184" s="43" t="s">
        <v>229</v>
      </c>
      <c r="O184" s="43">
        <v>113</v>
      </c>
      <c r="P184" s="43" t="s">
        <v>628</v>
      </c>
      <c r="Q184" s="43" t="s">
        <v>378</v>
      </c>
      <c r="R184" s="43" t="s">
        <v>633</v>
      </c>
      <c r="S184" s="43" t="s">
        <v>382</v>
      </c>
      <c r="T184" s="43">
        <v>10</v>
      </c>
      <c r="U184" s="43">
        <v>100.0258</v>
      </c>
      <c r="V184" s="28">
        <v>9.9999999999999995E-7</v>
      </c>
      <c r="W184" s="43" t="s">
        <v>912</v>
      </c>
      <c r="X184" s="43" t="s">
        <v>65</v>
      </c>
    </row>
    <row r="185" spans="2:24" x14ac:dyDescent="0.3">
      <c r="B185" s="43" t="s">
        <v>229</v>
      </c>
      <c r="C185" s="43">
        <v>113</v>
      </c>
      <c r="D185" s="43" t="s">
        <v>628</v>
      </c>
      <c r="E185" s="43" t="s">
        <v>106</v>
      </c>
      <c r="F185" s="43" t="s">
        <v>634</v>
      </c>
      <c r="G185" s="43" t="s">
        <v>384</v>
      </c>
      <c r="H185" s="43">
        <v>60</v>
      </c>
      <c r="I185" s="43">
        <v>-115.57680000000001</v>
      </c>
      <c r="J185" s="28">
        <v>-1.292E-3</v>
      </c>
      <c r="K185" s="43">
        <v>-1E-4</v>
      </c>
      <c r="L185" s="43" t="s">
        <v>376</v>
      </c>
      <c r="N185" s="43" t="s">
        <v>229</v>
      </c>
      <c r="O185" s="43">
        <v>113</v>
      </c>
      <c r="P185" s="43" t="s">
        <v>628</v>
      </c>
      <c r="Q185" s="43" t="s">
        <v>378</v>
      </c>
      <c r="R185" s="43" t="s">
        <v>634</v>
      </c>
      <c r="S185" s="43" t="s">
        <v>384</v>
      </c>
      <c r="T185" s="43">
        <v>10</v>
      </c>
      <c r="U185" s="43">
        <v>-115.5337</v>
      </c>
      <c r="V185" s="28">
        <v>-1.2019999999999999E-3</v>
      </c>
      <c r="W185" s="43">
        <v>-1E-4</v>
      </c>
      <c r="X185" s="43" t="s">
        <v>376</v>
      </c>
    </row>
    <row r="186" spans="2:24" x14ac:dyDescent="0.3">
      <c r="B186" s="43" t="s">
        <v>229</v>
      </c>
      <c r="C186" s="43">
        <v>114</v>
      </c>
      <c r="D186" s="43" t="s">
        <v>635</v>
      </c>
      <c r="E186" s="43" t="s">
        <v>106</v>
      </c>
      <c r="F186" s="43" t="s">
        <v>636</v>
      </c>
      <c r="G186" s="43" t="s">
        <v>382</v>
      </c>
      <c r="H186" s="43">
        <v>60</v>
      </c>
      <c r="I186" s="43">
        <v>114.3257</v>
      </c>
      <c r="J186" s="28">
        <v>9.9999999999999995E-7</v>
      </c>
      <c r="K186" s="43" t="s">
        <v>912</v>
      </c>
      <c r="L186" s="43" t="s">
        <v>65</v>
      </c>
      <c r="N186" s="43" t="s">
        <v>229</v>
      </c>
      <c r="O186" s="43">
        <v>114</v>
      </c>
      <c r="P186" s="43" t="s">
        <v>635</v>
      </c>
      <c r="Q186" s="43" t="s">
        <v>378</v>
      </c>
      <c r="R186" s="43" t="s">
        <v>636</v>
      </c>
      <c r="S186" s="43" t="s">
        <v>382</v>
      </c>
      <c r="T186" s="43">
        <v>10</v>
      </c>
      <c r="U186" s="43">
        <v>111.1645</v>
      </c>
      <c r="V186" s="28">
        <v>9.9999999999999995E-7</v>
      </c>
      <c r="W186" s="43" t="s">
        <v>912</v>
      </c>
      <c r="X186" s="43" t="s">
        <v>65</v>
      </c>
    </row>
    <row r="187" spans="2:24" x14ac:dyDescent="0.3">
      <c r="B187" s="43" t="s">
        <v>229</v>
      </c>
      <c r="C187" s="43">
        <v>114</v>
      </c>
      <c r="D187" s="43" t="s">
        <v>635</v>
      </c>
      <c r="E187" s="43" t="s">
        <v>106</v>
      </c>
      <c r="F187" s="43" t="s">
        <v>637</v>
      </c>
      <c r="G187" s="43" t="s">
        <v>384</v>
      </c>
      <c r="H187" s="43">
        <v>60</v>
      </c>
      <c r="I187" s="43">
        <v>-116.1468</v>
      </c>
      <c r="J187" s="28">
        <v>-2.4859999999999999E-3</v>
      </c>
      <c r="K187" s="43">
        <v>-1E-4</v>
      </c>
      <c r="L187" s="43" t="s">
        <v>376</v>
      </c>
      <c r="N187" s="43" t="s">
        <v>229</v>
      </c>
      <c r="O187" s="43">
        <v>114</v>
      </c>
      <c r="P187" s="43" t="s">
        <v>635</v>
      </c>
      <c r="Q187" s="43" t="s">
        <v>378</v>
      </c>
      <c r="R187" s="43" t="s">
        <v>637</v>
      </c>
      <c r="S187" s="43" t="s">
        <v>384</v>
      </c>
      <c r="T187" s="43">
        <v>10</v>
      </c>
      <c r="U187" s="43">
        <v>-116.0783</v>
      </c>
      <c r="V187" s="28">
        <v>-2.343E-3</v>
      </c>
      <c r="W187" s="43">
        <v>-1E-4</v>
      </c>
      <c r="X187" s="43" t="s">
        <v>376</v>
      </c>
    </row>
    <row r="188" spans="2:24" x14ac:dyDescent="0.3">
      <c r="B188" s="43" t="s">
        <v>229</v>
      </c>
      <c r="C188" s="43">
        <v>88</v>
      </c>
      <c r="D188" s="43" t="s">
        <v>638</v>
      </c>
      <c r="E188" s="43" t="s">
        <v>106</v>
      </c>
      <c r="F188" s="43" t="s">
        <v>639</v>
      </c>
      <c r="G188" s="43" t="s">
        <v>382</v>
      </c>
      <c r="H188" s="43">
        <v>60</v>
      </c>
      <c r="I188" s="43">
        <v>-30.229600000000001</v>
      </c>
      <c r="J188" s="28">
        <v>-2.5890000000000002E-7</v>
      </c>
      <c r="K188" s="43" t="s">
        <v>912</v>
      </c>
      <c r="L188" s="43" t="s">
        <v>65</v>
      </c>
      <c r="N188" s="43" t="s">
        <v>229</v>
      </c>
      <c r="O188" s="43">
        <v>88</v>
      </c>
      <c r="P188" s="43" t="s">
        <v>638</v>
      </c>
      <c r="Q188" s="43" t="s">
        <v>378</v>
      </c>
      <c r="R188" s="43" t="s">
        <v>639</v>
      </c>
      <c r="S188" s="43" t="s">
        <v>382</v>
      </c>
      <c r="T188" s="43">
        <v>10</v>
      </c>
      <c r="U188" s="43">
        <v>-30.545999999999999</v>
      </c>
      <c r="V188" s="28">
        <v>-2.6160000000000001E-7</v>
      </c>
      <c r="W188" s="43" t="s">
        <v>912</v>
      </c>
      <c r="X188" s="43" t="s">
        <v>65</v>
      </c>
    </row>
    <row r="189" spans="2:24" x14ac:dyDescent="0.3">
      <c r="B189" s="43" t="s">
        <v>229</v>
      </c>
      <c r="C189" s="43">
        <v>88</v>
      </c>
      <c r="D189" s="43" t="s">
        <v>638</v>
      </c>
      <c r="E189" s="43" t="s">
        <v>106</v>
      </c>
      <c r="F189" s="43" t="s">
        <v>640</v>
      </c>
      <c r="G189" s="43" t="s">
        <v>384</v>
      </c>
      <c r="H189" s="43">
        <v>60</v>
      </c>
      <c r="I189" s="43">
        <v>-30.604600000000001</v>
      </c>
      <c r="J189" s="28">
        <v>-2.621E-7</v>
      </c>
      <c r="K189" s="43" t="s">
        <v>912</v>
      </c>
      <c r="L189" s="43" t="s">
        <v>65</v>
      </c>
      <c r="N189" s="43" t="s">
        <v>229</v>
      </c>
      <c r="O189" s="43">
        <v>88</v>
      </c>
      <c r="P189" s="43" t="s">
        <v>638</v>
      </c>
      <c r="Q189" s="43" t="s">
        <v>378</v>
      </c>
      <c r="R189" s="43" t="s">
        <v>640</v>
      </c>
      <c r="S189" s="43" t="s">
        <v>384</v>
      </c>
      <c r="T189" s="43">
        <v>10</v>
      </c>
      <c r="U189" s="43">
        <v>-30.860499999999998</v>
      </c>
      <c r="V189" s="28">
        <v>-2.643E-7</v>
      </c>
      <c r="W189" s="43" t="s">
        <v>912</v>
      </c>
      <c r="X189" s="43" t="s">
        <v>65</v>
      </c>
    </row>
    <row r="190" spans="2:24" x14ac:dyDescent="0.3">
      <c r="B190" s="43" t="s">
        <v>229</v>
      </c>
      <c r="C190" s="43">
        <v>91</v>
      </c>
      <c r="D190" s="43" t="s">
        <v>641</v>
      </c>
      <c r="E190" s="43" t="s">
        <v>106</v>
      </c>
      <c r="F190" s="43" t="s">
        <v>642</v>
      </c>
      <c r="G190" s="43" t="s">
        <v>382</v>
      </c>
      <c r="H190" s="43">
        <v>60</v>
      </c>
      <c r="I190" s="43">
        <v>-73.7864</v>
      </c>
      <c r="J190" s="28">
        <v>-4.9299999999999998E-7</v>
      </c>
      <c r="K190" s="43" t="s">
        <v>912</v>
      </c>
      <c r="L190" s="43" t="s">
        <v>65</v>
      </c>
      <c r="N190" s="43" t="s">
        <v>229</v>
      </c>
      <c r="O190" s="43">
        <v>91</v>
      </c>
      <c r="P190" s="43" t="s">
        <v>641</v>
      </c>
      <c r="Q190" s="43" t="s">
        <v>378</v>
      </c>
      <c r="R190" s="43" t="s">
        <v>642</v>
      </c>
      <c r="S190" s="43" t="s">
        <v>382</v>
      </c>
      <c r="T190" s="43">
        <v>10</v>
      </c>
      <c r="U190" s="43">
        <v>-73.683499999999995</v>
      </c>
      <c r="V190" s="28">
        <v>-4.9230000000000003E-7</v>
      </c>
      <c r="W190" s="43" t="s">
        <v>912</v>
      </c>
      <c r="X190" s="43" t="s">
        <v>65</v>
      </c>
    </row>
    <row r="191" spans="2:24" x14ac:dyDescent="0.3">
      <c r="B191" s="43" t="s">
        <v>229</v>
      </c>
      <c r="C191" s="43">
        <v>91</v>
      </c>
      <c r="D191" s="43" t="s">
        <v>641</v>
      </c>
      <c r="E191" s="43" t="s">
        <v>106</v>
      </c>
      <c r="F191" s="43" t="s">
        <v>643</v>
      </c>
      <c r="G191" s="43" t="s">
        <v>384</v>
      </c>
      <c r="H191" s="43">
        <v>60</v>
      </c>
      <c r="I191" s="43">
        <v>-74.0274</v>
      </c>
      <c r="J191" s="28">
        <v>-4.946E-7</v>
      </c>
      <c r="K191" s="43" t="s">
        <v>912</v>
      </c>
      <c r="L191" s="43" t="s">
        <v>65</v>
      </c>
      <c r="N191" s="43" t="s">
        <v>229</v>
      </c>
      <c r="O191" s="43">
        <v>91</v>
      </c>
      <c r="P191" s="43" t="s">
        <v>641</v>
      </c>
      <c r="Q191" s="43" t="s">
        <v>378</v>
      </c>
      <c r="R191" s="43" t="s">
        <v>643</v>
      </c>
      <c r="S191" s="43" t="s">
        <v>384</v>
      </c>
      <c r="T191" s="43">
        <v>10</v>
      </c>
      <c r="U191" s="43">
        <v>-73.971100000000007</v>
      </c>
      <c r="V191" s="28">
        <v>-4.9419999999999997E-7</v>
      </c>
      <c r="W191" s="43" t="s">
        <v>912</v>
      </c>
      <c r="X191" s="43" t="s">
        <v>65</v>
      </c>
    </row>
    <row r="192" spans="2:24" x14ac:dyDescent="0.3">
      <c r="B192" s="43" t="s">
        <v>229</v>
      </c>
      <c r="C192" s="43">
        <v>94</v>
      </c>
      <c r="D192" s="43" t="s">
        <v>644</v>
      </c>
      <c r="E192" s="43" t="s">
        <v>106</v>
      </c>
      <c r="F192" s="43" t="s">
        <v>645</v>
      </c>
      <c r="G192" s="43" t="s">
        <v>382</v>
      </c>
      <c r="H192" s="43">
        <v>60</v>
      </c>
      <c r="I192" s="43">
        <v>-58.884099999999997</v>
      </c>
      <c r="J192" s="28">
        <v>-4.0110000000000001E-7</v>
      </c>
      <c r="K192" s="43" t="s">
        <v>912</v>
      </c>
      <c r="L192" s="43" t="s">
        <v>65</v>
      </c>
      <c r="N192" s="43" t="s">
        <v>229</v>
      </c>
      <c r="O192" s="43">
        <v>94</v>
      </c>
      <c r="P192" s="43" t="s">
        <v>644</v>
      </c>
      <c r="Q192" s="43" t="s">
        <v>378</v>
      </c>
      <c r="R192" s="43" t="s">
        <v>645</v>
      </c>
      <c r="S192" s="43" t="s">
        <v>382</v>
      </c>
      <c r="T192" s="43">
        <v>10</v>
      </c>
      <c r="U192" s="43">
        <v>-58.727499999999999</v>
      </c>
      <c r="V192" s="28">
        <v>-3.9999999999999998E-7</v>
      </c>
      <c r="W192" s="43" t="s">
        <v>912</v>
      </c>
      <c r="X192" s="43" t="s">
        <v>65</v>
      </c>
    </row>
    <row r="193" spans="2:24" x14ac:dyDescent="0.3">
      <c r="B193" s="43" t="s">
        <v>229</v>
      </c>
      <c r="C193" s="43">
        <v>94</v>
      </c>
      <c r="D193" s="43" t="s">
        <v>644</v>
      </c>
      <c r="E193" s="43" t="s">
        <v>106</v>
      </c>
      <c r="F193" s="43" t="s">
        <v>646</v>
      </c>
      <c r="G193" s="43" t="s">
        <v>384</v>
      </c>
      <c r="H193" s="43">
        <v>60</v>
      </c>
      <c r="I193" s="43">
        <v>-58.923900000000003</v>
      </c>
      <c r="J193" s="28">
        <v>-4.0129999999999997E-7</v>
      </c>
      <c r="K193" s="43" t="s">
        <v>912</v>
      </c>
      <c r="L193" s="43" t="s">
        <v>65</v>
      </c>
      <c r="N193" s="43" t="s">
        <v>229</v>
      </c>
      <c r="O193" s="43">
        <v>94</v>
      </c>
      <c r="P193" s="43" t="s">
        <v>644</v>
      </c>
      <c r="Q193" s="43" t="s">
        <v>378</v>
      </c>
      <c r="R193" s="43" t="s">
        <v>646</v>
      </c>
      <c r="S193" s="43" t="s">
        <v>384</v>
      </c>
      <c r="T193" s="43">
        <v>10</v>
      </c>
      <c r="U193" s="43">
        <v>-58.867199999999997</v>
      </c>
      <c r="V193" s="28">
        <v>-4.01E-7</v>
      </c>
      <c r="W193" s="43" t="s">
        <v>912</v>
      </c>
      <c r="X193" s="43" t="s">
        <v>65</v>
      </c>
    </row>
    <row r="194" spans="2:24" x14ac:dyDescent="0.3">
      <c r="B194" s="43" t="s">
        <v>229</v>
      </c>
      <c r="C194" s="43">
        <v>97</v>
      </c>
      <c r="D194" s="43" t="s">
        <v>647</v>
      </c>
      <c r="E194" s="43" t="s">
        <v>106</v>
      </c>
      <c r="F194" s="43" t="s">
        <v>648</v>
      </c>
      <c r="G194" s="43" t="s">
        <v>382</v>
      </c>
      <c r="H194" s="43">
        <v>60</v>
      </c>
      <c r="I194" s="43">
        <v>-55.8354</v>
      </c>
      <c r="J194" s="28">
        <v>-3.8029999999999998E-7</v>
      </c>
      <c r="K194" s="43" t="s">
        <v>912</v>
      </c>
      <c r="L194" s="43" t="s">
        <v>65</v>
      </c>
      <c r="N194" s="43" t="s">
        <v>229</v>
      </c>
      <c r="O194" s="43">
        <v>97</v>
      </c>
      <c r="P194" s="43" t="s">
        <v>647</v>
      </c>
      <c r="Q194" s="43" t="s">
        <v>378</v>
      </c>
      <c r="R194" s="43" t="s">
        <v>648</v>
      </c>
      <c r="S194" s="43" t="s">
        <v>382</v>
      </c>
      <c r="T194" s="43">
        <v>10</v>
      </c>
      <c r="U194" s="43">
        <v>-55.8155</v>
      </c>
      <c r="V194" s="28">
        <v>-3.8019999999999998E-7</v>
      </c>
      <c r="W194" s="43" t="s">
        <v>912</v>
      </c>
      <c r="X194" s="43" t="s">
        <v>65</v>
      </c>
    </row>
    <row r="195" spans="2:24" x14ac:dyDescent="0.3">
      <c r="B195" s="43" t="s">
        <v>229</v>
      </c>
      <c r="C195" s="43">
        <v>97</v>
      </c>
      <c r="D195" s="43" t="s">
        <v>647</v>
      </c>
      <c r="E195" s="43" t="s">
        <v>106</v>
      </c>
      <c r="F195" s="43" t="s">
        <v>649</v>
      </c>
      <c r="G195" s="43" t="s">
        <v>384</v>
      </c>
      <c r="H195" s="43">
        <v>60</v>
      </c>
      <c r="I195" s="43">
        <v>-55.671500000000002</v>
      </c>
      <c r="J195" s="28">
        <v>-3.7920000000000001E-7</v>
      </c>
      <c r="K195" s="43" t="s">
        <v>912</v>
      </c>
      <c r="L195" s="43" t="s">
        <v>65</v>
      </c>
      <c r="N195" s="43" t="s">
        <v>229</v>
      </c>
      <c r="O195" s="43">
        <v>97</v>
      </c>
      <c r="P195" s="43" t="s">
        <v>647</v>
      </c>
      <c r="Q195" s="43" t="s">
        <v>378</v>
      </c>
      <c r="R195" s="43" t="s">
        <v>649</v>
      </c>
      <c r="S195" s="43" t="s">
        <v>384</v>
      </c>
      <c r="T195" s="43">
        <v>10</v>
      </c>
      <c r="U195" s="43">
        <v>-55.838700000000003</v>
      </c>
      <c r="V195" s="28">
        <v>-3.8029999999999998E-7</v>
      </c>
      <c r="W195" s="43" t="s">
        <v>912</v>
      </c>
      <c r="X195" s="43" t="s">
        <v>65</v>
      </c>
    </row>
    <row r="196" spans="2:24" x14ac:dyDescent="0.3">
      <c r="B196" s="43" t="s">
        <v>229</v>
      </c>
      <c r="C196" s="43">
        <v>100</v>
      </c>
      <c r="D196" s="43" t="s">
        <v>650</v>
      </c>
      <c r="E196" s="43" t="s">
        <v>106</v>
      </c>
      <c r="F196" s="43" t="s">
        <v>651</v>
      </c>
      <c r="G196" s="43" t="s">
        <v>382</v>
      </c>
      <c r="H196" s="43">
        <v>60</v>
      </c>
      <c r="I196" s="43">
        <v>-73.683400000000006</v>
      </c>
      <c r="J196" s="28">
        <v>-4.9230000000000003E-7</v>
      </c>
      <c r="K196" s="43" t="s">
        <v>912</v>
      </c>
      <c r="L196" s="43" t="s">
        <v>65</v>
      </c>
      <c r="N196" s="43" t="s">
        <v>229</v>
      </c>
      <c r="O196" s="43">
        <v>100</v>
      </c>
      <c r="P196" s="43" t="s">
        <v>650</v>
      </c>
      <c r="Q196" s="43" t="s">
        <v>378</v>
      </c>
      <c r="R196" s="43" t="s">
        <v>651</v>
      </c>
      <c r="S196" s="43" t="s">
        <v>382</v>
      </c>
      <c r="T196" s="43">
        <v>10</v>
      </c>
      <c r="U196" s="43">
        <v>-73.681600000000003</v>
      </c>
      <c r="V196" s="28">
        <v>-4.9230000000000003E-7</v>
      </c>
      <c r="W196" s="43" t="s">
        <v>912</v>
      </c>
      <c r="X196" s="43" t="s">
        <v>65</v>
      </c>
    </row>
    <row r="197" spans="2:24" x14ac:dyDescent="0.3">
      <c r="B197" s="43" t="s">
        <v>229</v>
      </c>
      <c r="C197" s="43">
        <v>100</v>
      </c>
      <c r="D197" s="43" t="s">
        <v>650</v>
      </c>
      <c r="E197" s="43" t="s">
        <v>106</v>
      </c>
      <c r="F197" s="43" t="s">
        <v>652</v>
      </c>
      <c r="G197" s="43" t="s">
        <v>384</v>
      </c>
      <c r="H197" s="43">
        <v>60</v>
      </c>
      <c r="I197" s="43">
        <v>-73.446600000000004</v>
      </c>
      <c r="J197" s="28">
        <v>-4.9070000000000002E-7</v>
      </c>
      <c r="K197" s="43" t="s">
        <v>912</v>
      </c>
      <c r="L197" s="43" t="s">
        <v>65</v>
      </c>
      <c r="N197" s="43" t="s">
        <v>229</v>
      </c>
      <c r="O197" s="43">
        <v>100</v>
      </c>
      <c r="P197" s="43" t="s">
        <v>650</v>
      </c>
      <c r="Q197" s="43" t="s">
        <v>378</v>
      </c>
      <c r="R197" s="43" t="s">
        <v>652</v>
      </c>
      <c r="S197" s="43" t="s">
        <v>384</v>
      </c>
      <c r="T197" s="43">
        <v>10</v>
      </c>
      <c r="U197" s="43">
        <v>-73.660300000000007</v>
      </c>
      <c r="V197" s="28">
        <v>-4.9210000000000002E-7</v>
      </c>
      <c r="W197" s="43" t="s">
        <v>912</v>
      </c>
      <c r="X197" s="43" t="s">
        <v>65</v>
      </c>
    </row>
    <row r="198" spans="2:24" x14ac:dyDescent="0.3">
      <c r="B198" s="43" t="s">
        <v>229</v>
      </c>
      <c r="C198" s="43">
        <v>103</v>
      </c>
      <c r="D198" s="43" t="s">
        <v>653</v>
      </c>
      <c r="E198" s="43" t="s">
        <v>106</v>
      </c>
      <c r="F198" s="43" t="s">
        <v>654</v>
      </c>
      <c r="G198" s="43" t="s">
        <v>382</v>
      </c>
      <c r="H198" s="43">
        <v>60</v>
      </c>
      <c r="I198" s="43">
        <v>-56.070599999999999</v>
      </c>
      <c r="J198" s="28">
        <v>-4.8029999999999998E-7</v>
      </c>
      <c r="K198" s="43" t="s">
        <v>912</v>
      </c>
      <c r="L198" s="43" t="s">
        <v>65</v>
      </c>
      <c r="N198" s="43" t="s">
        <v>229</v>
      </c>
      <c r="O198" s="43">
        <v>103</v>
      </c>
      <c r="P198" s="43" t="s">
        <v>653</v>
      </c>
      <c r="Q198" s="43" t="s">
        <v>378</v>
      </c>
      <c r="R198" s="43" t="s">
        <v>654</v>
      </c>
      <c r="S198" s="43" t="s">
        <v>382</v>
      </c>
      <c r="T198" s="43">
        <v>10</v>
      </c>
      <c r="U198" s="43">
        <v>-55.5852</v>
      </c>
      <c r="V198" s="28">
        <v>-4.7609999999999998E-7</v>
      </c>
      <c r="W198" s="43" t="s">
        <v>912</v>
      </c>
      <c r="X198" s="43" t="s">
        <v>65</v>
      </c>
    </row>
    <row r="199" spans="2:24" x14ac:dyDescent="0.3">
      <c r="B199" s="43" t="s">
        <v>229</v>
      </c>
      <c r="C199" s="43">
        <v>103</v>
      </c>
      <c r="D199" s="43" t="s">
        <v>653</v>
      </c>
      <c r="E199" s="43" t="s">
        <v>106</v>
      </c>
      <c r="F199" s="43" t="s">
        <v>655</v>
      </c>
      <c r="G199" s="43" t="s">
        <v>384</v>
      </c>
      <c r="H199" s="43">
        <v>60</v>
      </c>
      <c r="I199" s="43">
        <v>-55.602800000000002</v>
      </c>
      <c r="J199" s="28">
        <v>-4.763E-7</v>
      </c>
      <c r="K199" s="43" t="s">
        <v>912</v>
      </c>
      <c r="L199" s="43" t="s">
        <v>65</v>
      </c>
      <c r="N199" s="43" t="s">
        <v>229</v>
      </c>
      <c r="O199" s="43">
        <v>103</v>
      </c>
      <c r="P199" s="43" t="s">
        <v>653</v>
      </c>
      <c r="Q199" s="43" t="s">
        <v>378</v>
      </c>
      <c r="R199" s="43" t="s">
        <v>655</v>
      </c>
      <c r="S199" s="43" t="s">
        <v>384</v>
      </c>
      <c r="T199" s="43">
        <v>10</v>
      </c>
      <c r="U199" s="43">
        <v>-55.4253</v>
      </c>
      <c r="V199" s="28">
        <v>-4.7479999999999999E-7</v>
      </c>
      <c r="W199" s="43" t="s">
        <v>912</v>
      </c>
      <c r="X199" s="43" t="s">
        <v>65</v>
      </c>
    </row>
    <row r="200" spans="2:24" x14ac:dyDescent="0.3">
      <c r="B200" s="43" t="s">
        <v>229</v>
      </c>
      <c r="C200" s="43">
        <v>115</v>
      </c>
      <c r="D200" s="43" t="s">
        <v>656</v>
      </c>
      <c r="E200" s="43" t="s">
        <v>106</v>
      </c>
      <c r="F200" s="43" t="s">
        <v>657</v>
      </c>
      <c r="G200" s="43" t="s">
        <v>382</v>
      </c>
      <c r="H200" s="43">
        <v>60</v>
      </c>
      <c r="I200" s="43">
        <v>115.1545</v>
      </c>
      <c r="J200" s="28">
        <v>4.08E-4</v>
      </c>
      <c r="K200" s="43">
        <v>1E-4</v>
      </c>
      <c r="L200" s="43" t="s">
        <v>376</v>
      </c>
      <c r="N200" s="43" t="s">
        <v>229</v>
      </c>
      <c r="O200" s="43">
        <v>115</v>
      </c>
      <c r="P200" s="43" t="s">
        <v>656</v>
      </c>
      <c r="Q200" s="43" t="s">
        <v>378</v>
      </c>
      <c r="R200" s="43" t="s">
        <v>657</v>
      </c>
      <c r="S200" s="43" t="s">
        <v>382</v>
      </c>
      <c r="T200" s="43">
        <v>10</v>
      </c>
      <c r="U200" s="43">
        <v>115.0939</v>
      </c>
      <c r="V200" s="28">
        <v>2.81E-4</v>
      </c>
      <c r="W200" s="43">
        <v>1E-4</v>
      </c>
      <c r="X200" s="43" t="s">
        <v>376</v>
      </c>
    </row>
    <row r="201" spans="2:24" x14ac:dyDescent="0.3">
      <c r="B201" s="43" t="s">
        <v>229</v>
      </c>
      <c r="C201" s="43">
        <v>115</v>
      </c>
      <c r="D201" s="43" t="s">
        <v>656</v>
      </c>
      <c r="E201" s="43" t="s">
        <v>106</v>
      </c>
      <c r="F201" s="43" t="s">
        <v>658</v>
      </c>
      <c r="G201" s="43" t="s">
        <v>384</v>
      </c>
      <c r="H201" s="43">
        <v>60</v>
      </c>
      <c r="I201" s="43">
        <v>-115.687</v>
      </c>
      <c r="J201" s="28">
        <v>-1.523E-3</v>
      </c>
      <c r="K201" s="43">
        <v>-1E-4</v>
      </c>
      <c r="L201" s="43" t="s">
        <v>376</v>
      </c>
      <c r="N201" s="43" t="s">
        <v>229</v>
      </c>
      <c r="O201" s="43">
        <v>115</v>
      </c>
      <c r="P201" s="43" t="s">
        <v>656</v>
      </c>
      <c r="Q201" s="43" t="s">
        <v>378</v>
      </c>
      <c r="R201" s="43" t="s">
        <v>658</v>
      </c>
      <c r="S201" s="43" t="s">
        <v>384</v>
      </c>
      <c r="T201" s="43">
        <v>10</v>
      </c>
      <c r="U201" s="43">
        <v>-115.6465</v>
      </c>
      <c r="V201" s="28">
        <v>-1.438E-3</v>
      </c>
      <c r="W201" s="43">
        <v>-1E-4</v>
      </c>
      <c r="X201" s="43" t="s">
        <v>376</v>
      </c>
    </row>
    <row r="202" spans="2:24" x14ac:dyDescent="0.3">
      <c r="B202" s="43" t="s">
        <v>229</v>
      </c>
      <c r="C202" s="43">
        <v>116</v>
      </c>
      <c r="D202" s="43" t="s">
        <v>659</v>
      </c>
      <c r="E202" s="43" t="s">
        <v>106</v>
      </c>
      <c r="F202" s="43" t="s">
        <v>660</v>
      </c>
      <c r="G202" s="43" t="s">
        <v>382</v>
      </c>
      <c r="H202" s="43">
        <v>60</v>
      </c>
      <c r="I202" s="43">
        <v>111.8295</v>
      </c>
      <c r="J202" s="28">
        <v>9.9999999999999995E-7</v>
      </c>
      <c r="K202" s="43" t="s">
        <v>912</v>
      </c>
      <c r="L202" s="43" t="s">
        <v>65</v>
      </c>
      <c r="N202" s="43" t="s">
        <v>229</v>
      </c>
      <c r="O202" s="43">
        <v>116</v>
      </c>
      <c r="P202" s="43" t="s">
        <v>659</v>
      </c>
      <c r="Q202" s="43" t="s">
        <v>378</v>
      </c>
      <c r="R202" s="43" t="s">
        <v>660</v>
      </c>
      <c r="S202" s="43" t="s">
        <v>382</v>
      </c>
      <c r="T202" s="43">
        <v>10</v>
      </c>
      <c r="U202" s="43">
        <v>109.2664</v>
      </c>
      <c r="V202" s="28">
        <v>9.9999999999999995E-7</v>
      </c>
      <c r="W202" s="43" t="s">
        <v>912</v>
      </c>
      <c r="X202" s="43" t="s">
        <v>65</v>
      </c>
    </row>
    <row r="203" spans="2:24" x14ac:dyDescent="0.3">
      <c r="B203" s="43" t="s">
        <v>229</v>
      </c>
      <c r="C203" s="43">
        <v>116</v>
      </c>
      <c r="D203" s="43" t="s">
        <v>659</v>
      </c>
      <c r="E203" s="43" t="s">
        <v>106</v>
      </c>
      <c r="F203" s="43" t="s">
        <v>661</v>
      </c>
      <c r="G203" s="43" t="s">
        <v>384</v>
      </c>
      <c r="H203" s="43">
        <v>60</v>
      </c>
      <c r="I203" s="43">
        <v>-115.7923</v>
      </c>
      <c r="J203" s="28">
        <v>-1.7440000000000001E-3</v>
      </c>
      <c r="K203" s="43">
        <v>-1E-4</v>
      </c>
      <c r="L203" s="43" t="s">
        <v>376</v>
      </c>
      <c r="N203" s="43" t="s">
        <v>229</v>
      </c>
      <c r="O203" s="43">
        <v>116</v>
      </c>
      <c r="P203" s="43" t="s">
        <v>659</v>
      </c>
      <c r="Q203" s="43" t="s">
        <v>378</v>
      </c>
      <c r="R203" s="43" t="s">
        <v>661</v>
      </c>
      <c r="S203" s="43" t="s">
        <v>384</v>
      </c>
      <c r="T203" s="43">
        <v>10</v>
      </c>
      <c r="U203" s="43">
        <v>-115.7603</v>
      </c>
      <c r="V203" s="28">
        <v>-1.6770000000000001E-3</v>
      </c>
      <c r="W203" s="43">
        <v>-1E-4</v>
      </c>
      <c r="X203" s="43" t="s">
        <v>376</v>
      </c>
    </row>
    <row r="204" spans="2:24" x14ac:dyDescent="0.3">
      <c r="B204" s="43" t="s">
        <v>229</v>
      </c>
      <c r="C204" s="43">
        <v>117</v>
      </c>
      <c r="D204" s="43" t="s">
        <v>659</v>
      </c>
      <c r="E204" s="43" t="s">
        <v>106</v>
      </c>
      <c r="F204" s="43" t="s">
        <v>662</v>
      </c>
      <c r="G204" s="43" t="s">
        <v>382</v>
      </c>
      <c r="H204" s="43">
        <v>60</v>
      </c>
      <c r="I204" s="43">
        <v>89.736699999999999</v>
      </c>
      <c r="J204" s="28">
        <v>9.9999999999999995E-7</v>
      </c>
      <c r="K204" s="43" t="s">
        <v>912</v>
      </c>
      <c r="L204" s="43" t="s">
        <v>65</v>
      </c>
      <c r="N204" s="43" t="s">
        <v>229</v>
      </c>
      <c r="O204" s="43">
        <v>117</v>
      </c>
      <c r="P204" s="43" t="s">
        <v>659</v>
      </c>
      <c r="Q204" s="43" t="s">
        <v>378</v>
      </c>
      <c r="R204" s="43" t="s">
        <v>662</v>
      </c>
      <c r="S204" s="43" t="s">
        <v>382</v>
      </c>
      <c r="T204" s="43">
        <v>10</v>
      </c>
      <c r="U204" s="43">
        <v>88.813500000000005</v>
      </c>
      <c r="V204" s="28">
        <v>9.9999999999999995E-7</v>
      </c>
      <c r="W204" s="43" t="s">
        <v>912</v>
      </c>
      <c r="X204" s="43" t="s">
        <v>65</v>
      </c>
    </row>
    <row r="205" spans="2:24" x14ac:dyDescent="0.3">
      <c r="B205" s="43" t="s">
        <v>229</v>
      </c>
      <c r="C205" s="43">
        <v>117</v>
      </c>
      <c r="D205" s="43" t="s">
        <v>659</v>
      </c>
      <c r="E205" s="43" t="s">
        <v>106</v>
      </c>
      <c r="F205" s="43" t="s">
        <v>663</v>
      </c>
      <c r="G205" s="43" t="s">
        <v>384</v>
      </c>
      <c r="H205" s="43">
        <v>60</v>
      </c>
      <c r="I205" s="43">
        <v>-115.581</v>
      </c>
      <c r="J205" s="28">
        <v>-1.3010000000000001E-3</v>
      </c>
      <c r="K205" s="43">
        <v>-1E-4</v>
      </c>
      <c r="L205" s="43" t="s">
        <v>376</v>
      </c>
      <c r="N205" s="43" t="s">
        <v>229</v>
      </c>
      <c r="O205" s="43">
        <v>117</v>
      </c>
      <c r="P205" s="43" t="s">
        <v>659</v>
      </c>
      <c r="Q205" s="43" t="s">
        <v>378</v>
      </c>
      <c r="R205" s="43" t="s">
        <v>663</v>
      </c>
      <c r="S205" s="43" t="s">
        <v>384</v>
      </c>
      <c r="T205" s="43">
        <v>10</v>
      </c>
      <c r="U205" s="43">
        <v>-115.55670000000001</v>
      </c>
      <c r="V205" s="28">
        <v>-1.25E-3</v>
      </c>
      <c r="W205" s="43">
        <v>-1E-4</v>
      </c>
      <c r="X205" s="43" t="s">
        <v>376</v>
      </c>
    </row>
    <row r="206" spans="2:24" x14ac:dyDescent="0.3">
      <c r="B206" s="43" t="s">
        <v>229</v>
      </c>
      <c r="C206" s="43">
        <v>118</v>
      </c>
      <c r="D206" s="43" t="s">
        <v>659</v>
      </c>
      <c r="E206" s="43" t="s">
        <v>106</v>
      </c>
      <c r="F206" s="43" t="s">
        <v>664</v>
      </c>
      <c r="G206" s="43" t="s">
        <v>382</v>
      </c>
      <c r="H206" s="43">
        <v>60</v>
      </c>
      <c r="I206" s="43">
        <v>101.8171</v>
      </c>
      <c r="J206" s="28">
        <v>9.9999999999999995E-7</v>
      </c>
      <c r="K206" s="43" t="s">
        <v>912</v>
      </c>
      <c r="L206" s="43" t="s">
        <v>65</v>
      </c>
      <c r="N206" s="43" t="s">
        <v>229</v>
      </c>
      <c r="O206" s="43">
        <v>118</v>
      </c>
      <c r="P206" s="43" t="s">
        <v>659</v>
      </c>
      <c r="Q206" s="43" t="s">
        <v>378</v>
      </c>
      <c r="R206" s="43" t="s">
        <v>664</v>
      </c>
      <c r="S206" s="43" t="s">
        <v>382</v>
      </c>
      <c r="T206" s="43">
        <v>10</v>
      </c>
      <c r="U206" s="43">
        <v>100.0929</v>
      </c>
      <c r="V206" s="28">
        <v>9.9999999999999995E-7</v>
      </c>
      <c r="W206" s="43" t="s">
        <v>912</v>
      </c>
      <c r="X206" s="43" t="s">
        <v>65</v>
      </c>
    </row>
    <row r="207" spans="2:24" x14ac:dyDescent="0.3">
      <c r="B207" s="43" t="s">
        <v>229</v>
      </c>
      <c r="C207" s="43">
        <v>118</v>
      </c>
      <c r="D207" s="43" t="s">
        <v>659</v>
      </c>
      <c r="E207" s="43" t="s">
        <v>106</v>
      </c>
      <c r="F207" s="43" t="s">
        <v>665</v>
      </c>
      <c r="G207" s="43" t="s">
        <v>384</v>
      </c>
      <c r="H207" s="43">
        <v>60</v>
      </c>
      <c r="I207" s="43">
        <v>-115.5779</v>
      </c>
      <c r="J207" s="28">
        <v>-1.2949999999999999E-3</v>
      </c>
      <c r="K207" s="43">
        <v>-1E-4</v>
      </c>
      <c r="L207" s="43" t="s">
        <v>376</v>
      </c>
      <c r="N207" s="43" t="s">
        <v>229</v>
      </c>
      <c r="O207" s="43">
        <v>118</v>
      </c>
      <c r="P207" s="43" t="s">
        <v>659</v>
      </c>
      <c r="Q207" s="43" t="s">
        <v>378</v>
      </c>
      <c r="R207" s="43" t="s">
        <v>665</v>
      </c>
      <c r="S207" s="43" t="s">
        <v>384</v>
      </c>
      <c r="T207" s="43">
        <v>10</v>
      </c>
      <c r="U207" s="43">
        <v>-115.5341</v>
      </c>
      <c r="V207" s="28">
        <v>-1.2030000000000001E-3</v>
      </c>
      <c r="W207" s="43">
        <v>-1E-4</v>
      </c>
      <c r="X207" s="43" t="s">
        <v>376</v>
      </c>
    </row>
    <row r="208" spans="2:24" x14ac:dyDescent="0.3">
      <c r="B208" s="43" t="s">
        <v>229</v>
      </c>
      <c r="C208" s="43">
        <v>119</v>
      </c>
      <c r="D208" s="43" t="s">
        <v>666</v>
      </c>
      <c r="E208" s="43" t="s">
        <v>106</v>
      </c>
      <c r="F208" s="43" t="s">
        <v>667</v>
      </c>
      <c r="G208" s="43" t="s">
        <v>382</v>
      </c>
      <c r="H208" s="43">
        <v>60</v>
      </c>
      <c r="I208" s="43">
        <v>114.3783</v>
      </c>
      <c r="J208" s="28">
        <v>9.9999999999999995E-7</v>
      </c>
      <c r="K208" s="43" t="s">
        <v>912</v>
      </c>
      <c r="L208" s="43" t="s">
        <v>65</v>
      </c>
      <c r="N208" s="43" t="s">
        <v>229</v>
      </c>
      <c r="O208" s="43">
        <v>119</v>
      </c>
      <c r="P208" s="43" t="s">
        <v>666</v>
      </c>
      <c r="Q208" s="43" t="s">
        <v>378</v>
      </c>
      <c r="R208" s="43" t="s">
        <v>667</v>
      </c>
      <c r="S208" s="43" t="s">
        <v>382</v>
      </c>
      <c r="T208" s="43">
        <v>10</v>
      </c>
      <c r="U208" s="43">
        <v>111.23180000000001</v>
      </c>
      <c r="V208" s="28">
        <v>9.9999999999999995E-7</v>
      </c>
      <c r="W208" s="43" t="s">
        <v>912</v>
      </c>
      <c r="X208" s="43" t="s">
        <v>65</v>
      </c>
    </row>
    <row r="209" spans="2:24" x14ac:dyDescent="0.3">
      <c r="B209" s="43" t="s">
        <v>229</v>
      </c>
      <c r="C209" s="43">
        <v>119</v>
      </c>
      <c r="D209" s="43" t="s">
        <v>666</v>
      </c>
      <c r="E209" s="43" t="s">
        <v>106</v>
      </c>
      <c r="F209" s="43" t="s">
        <v>668</v>
      </c>
      <c r="G209" s="43" t="s">
        <v>384</v>
      </c>
      <c r="H209" s="43">
        <v>60</v>
      </c>
      <c r="I209" s="43">
        <v>-116.148</v>
      </c>
      <c r="J209" s="28">
        <v>-2.4880000000000002E-3</v>
      </c>
      <c r="K209" s="43">
        <v>-1E-4</v>
      </c>
      <c r="L209" s="43" t="s">
        <v>376</v>
      </c>
      <c r="N209" s="43" t="s">
        <v>229</v>
      </c>
      <c r="O209" s="43">
        <v>119</v>
      </c>
      <c r="P209" s="43" t="s">
        <v>666</v>
      </c>
      <c r="Q209" s="43" t="s">
        <v>378</v>
      </c>
      <c r="R209" s="43" t="s">
        <v>668</v>
      </c>
      <c r="S209" s="43" t="s">
        <v>384</v>
      </c>
      <c r="T209" s="43">
        <v>10</v>
      </c>
      <c r="U209" s="43">
        <v>-116.07899999999999</v>
      </c>
      <c r="V209" s="28">
        <v>-2.3440000000000002E-3</v>
      </c>
      <c r="W209" s="43">
        <v>-1E-4</v>
      </c>
      <c r="X209" s="43" t="s">
        <v>376</v>
      </c>
    </row>
    <row r="210" spans="2:24" x14ac:dyDescent="0.3">
      <c r="B210" s="43" t="s">
        <v>229</v>
      </c>
      <c r="C210" s="43">
        <v>89</v>
      </c>
      <c r="D210" s="43" t="s">
        <v>669</v>
      </c>
      <c r="E210" s="43" t="s">
        <v>106</v>
      </c>
      <c r="F210" s="43" t="s">
        <v>670</v>
      </c>
      <c r="G210" s="43" t="s">
        <v>382</v>
      </c>
      <c r="H210" s="43">
        <v>60</v>
      </c>
      <c r="I210" s="43">
        <v>-32.882300000000001</v>
      </c>
      <c r="J210" s="28">
        <v>-3.1110000000000003E-7</v>
      </c>
      <c r="K210" s="43" t="s">
        <v>912</v>
      </c>
      <c r="L210" s="43" t="s">
        <v>65</v>
      </c>
      <c r="N210" s="43" t="s">
        <v>229</v>
      </c>
      <c r="O210" s="43">
        <v>89</v>
      </c>
      <c r="P210" s="43" t="s">
        <v>669</v>
      </c>
      <c r="Q210" s="43" t="s">
        <v>378</v>
      </c>
      <c r="R210" s="43" t="s">
        <v>670</v>
      </c>
      <c r="S210" s="43" t="s">
        <v>382</v>
      </c>
      <c r="T210" s="43">
        <v>10</v>
      </c>
      <c r="U210" s="43">
        <v>-33.173400000000001</v>
      </c>
      <c r="V210" s="28">
        <v>-3.1390000000000002E-7</v>
      </c>
      <c r="W210" s="43" t="s">
        <v>912</v>
      </c>
      <c r="X210" s="43" t="s">
        <v>65</v>
      </c>
    </row>
    <row r="211" spans="2:24" x14ac:dyDescent="0.3">
      <c r="B211" s="43" t="s">
        <v>229</v>
      </c>
      <c r="C211" s="43">
        <v>89</v>
      </c>
      <c r="D211" s="43" t="s">
        <v>669</v>
      </c>
      <c r="E211" s="43" t="s">
        <v>106</v>
      </c>
      <c r="F211" s="43" t="s">
        <v>671</v>
      </c>
      <c r="G211" s="43" t="s">
        <v>384</v>
      </c>
      <c r="H211" s="43">
        <v>60</v>
      </c>
      <c r="I211" s="43">
        <v>-34.007599999999996</v>
      </c>
      <c r="J211" s="28">
        <v>-3.2179999999999998E-7</v>
      </c>
      <c r="K211" s="43" t="s">
        <v>912</v>
      </c>
      <c r="L211" s="43" t="s">
        <v>65</v>
      </c>
      <c r="N211" s="43" t="s">
        <v>229</v>
      </c>
      <c r="O211" s="43">
        <v>89</v>
      </c>
      <c r="P211" s="43" t="s">
        <v>669</v>
      </c>
      <c r="Q211" s="43" t="s">
        <v>378</v>
      </c>
      <c r="R211" s="43" t="s">
        <v>671</v>
      </c>
      <c r="S211" s="43" t="s">
        <v>384</v>
      </c>
      <c r="T211" s="43">
        <v>10</v>
      </c>
      <c r="U211" s="43">
        <v>-34.304900000000004</v>
      </c>
      <c r="V211" s="28">
        <v>-3.2459999999999998E-7</v>
      </c>
      <c r="W211" s="43" t="s">
        <v>912</v>
      </c>
      <c r="X211" s="43" t="s">
        <v>65</v>
      </c>
    </row>
    <row r="212" spans="2:24" x14ac:dyDescent="0.3">
      <c r="B212" s="43" t="s">
        <v>229</v>
      </c>
      <c r="C212" s="43">
        <v>92</v>
      </c>
      <c r="D212" s="43" t="s">
        <v>672</v>
      </c>
      <c r="E212" s="43" t="s">
        <v>106</v>
      </c>
      <c r="F212" s="43" t="s">
        <v>673</v>
      </c>
      <c r="G212" s="43" t="s">
        <v>382</v>
      </c>
      <c r="H212" s="43">
        <v>60</v>
      </c>
      <c r="I212" s="43">
        <v>-74.023399999999995</v>
      </c>
      <c r="J212" s="28">
        <v>-4.9920000000000002E-7</v>
      </c>
      <c r="K212" s="43" t="s">
        <v>912</v>
      </c>
      <c r="L212" s="43" t="s">
        <v>65</v>
      </c>
      <c r="N212" s="43" t="s">
        <v>229</v>
      </c>
      <c r="O212" s="43">
        <v>92</v>
      </c>
      <c r="P212" s="43" t="s">
        <v>672</v>
      </c>
      <c r="Q212" s="43" t="s">
        <v>378</v>
      </c>
      <c r="R212" s="43" t="s">
        <v>673</v>
      </c>
      <c r="S212" s="43" t="s">
        <v>382</v>
      </c>
      <c r="T212" s="43">
        <v>10</v>
      </c>
      <c r="U212" s="43">
        <v>-74.015199999999993</v>
      </c>
      <c r="V212" s="28">
        <v>-4.9910000000000002E-7</v>
      </c>
      <c r="W212" s="43" t="s">
        <v>912</v>
      </c>
      <c r="X212" s="43" t="s">
        <v>65</v>
      </c>
    </row>
    <row r="213" spans="2:24" x14ac:dyDescent="0.3">
      <c r="B213" s="43" t="s">
        <v>229</v>
      </c>
      <c r="C213" s="43">
        <v>92</v>
      </c>
      <c r="D213" s="43" t="s">
        <v>672</v>
      </c>
      <c r="E213" s="43" t="s">
        <v>106</v>
      </c>
      <c r="F213" s="43" t="s">
        <v>674</v>
      </c>
      <c r="G213" s="43" t="s">
        <v>384</v>
      </c>
      <c r="H213" s="43">
        <v>60</v>
      </c>
      <c r="I213" s="43">
        <v>-54.7395</v>
      </c>
      <c r="J213" s="28">
        <v>-3.6909999999999999E-7</v>
      </c>
      <c r="K213" s="43" t="s">
        <v>912</v>
      </c>
      <c r="L213" s="43" t="s">
        <v>65</v>
      </c>
      <c r="N213" s="43" t="s">
        <v>229</v>
      </c>
      <c r="O213" s="43">
        <v>92</v>
      </c>
      <c r="P213" s="43" t="s">
        <v>672</v>
      </c>
      <c r="Q213" s="43" t="s">
        <v>378</v>
      </c>
      <c r="R213" s="43" t="s">
        <v>674</v>
      </c>
      <c r="S213" s="43" t="s">
        <v>384</v>
      </c>
      <c r="T213" s="43">
        <v>10</v>
      </c>
      <c r="U213" s="43">
        <v>-54.783900000000003</v>
      </c>
      <c r="V213" s="28">
        <v>-3.6940000000000001E-7</v>
      </c>
      <c r="W213" s="43" t="s">
        <v>912</v>
      </c>
      <c r="X213" s="43" t="s">
        <v>65</v>
      </c>
    </row>
    <row r="214" spans="2:24" x14ac:dyDescent="0.3">
      <c r="B214" s="43" t="s">
        <v>229</v>
      </c>
      <c r="C214" s="43">
        <v>95</v>
      </c>
      <c r="D214" s="43" t="s">
        <v>675</v>
      </c>
      <c r="E214" s="43" t="s">
        <v>106</v>
      </c>
      <c r="F214" s="43" t="s">
        <v>676</v>
      </c>
      <c r="G214" s="43" t="s">
        <v>382</v>
      </c>
      <c r="H214" s="43">
        <v>60</v>
      </c>
      <c r="I214" s="43">
        <v>-55.171199999999999</v>
      </c>
      <c r="J214" s="28">
        <v>-3.9000000000000002E-7</v>
      </c>
      <c r="K214" s="43" t="s">
        <v>912</v>
      </c>
      <c r="L214" s="43" t="s">
        <v>65</v>
      </c>
      <c r="N214" s="43" t="s">
        <v>229</v>
      </c>
      <c r="O214" s="43">
        <v>95</v>
      </c>
      <c r="P214" s="43" t="s">
        <v>675</v>
      </c>
      <c r="Q214" s="43" t="s">
        <v>378</v>
      </c>
      <c r="R214" s="43" t="s">
        <v>676</v>
      </c>
      <c r="S214" s="43" t="s">
        <v>382</v>
      </c>
      <c r="T214" s="43">
        <v>10</v>
      </c>
      <c r="U214" s="43">
        <v>-54.969799999999999</v>
      </c>
      <c r="V214" s="28">
        <v>-3.8850000000000002E-7</v>
      </c>
      <c r="W214" s="43" t="s">
        <v>912</v>
      </c>
      <c r="X214" s="43" t="s">
        <v>65</v>
      </c>
    </row>
    <row r="215" spans="2:24" x14ac:dyDescent="0.3">
      <c r="B215" s="43" t="s">
        <v>229</v>
      </c>
      <c r="C215" s="43">
        <v>95</v>
      </c>
      <c r="D215" s="43" t="s">
        <v>675</v>
      </c>
      <c r="E215" s="43" t="s">
        <v>106</v>
      </c>
      <c r="F215" s="43" t="s">
        <v>677</v>
      </c>
      <c r="G215" s="43" t="s">
        <v>384</v>
      </c>
      <c r="H215" s="43">
        <v>60</v>
      </c>
      <c r="I215" s="43">
        <v>-67.933899999999994</v>
      </c>
      <c r="J215" s="28">
        <v>-4.8019999999999997E-7</v>
      </c>
      <c r="K215" s="43" t="s">
        <v>912</v>
      </c>
      <c r="L215" s="43" t="s">
        <v>65</v>
      </c>
      <c r="N215" s="43" t="s">
        <v>229</v>
      </c>
      <c r="O215" s="43">
        <v>95</v>
      </c>
      <c r="P215" s="43" t="s">
        <v>675</v>
      </c>
      <c r="Q215" s="43" t="s">
        <v>378</v>
      </c>
      <c r="R215" s="43" t="s">
        <v>677</v>
      </c>
      <c r="S215" s="43" t="s">
        <v>384</v>
      </c>
      <c r="T215" s="43">
        <v>10</v>
      </c>
      <c r="U215" s="43">
        <v>-68.110600000000005</v>
      </c>
      <c r="V215" s="28">
        <v>-4.8139999999999996E-7</v>
      </c>
      <c r="W215" s="43" t="s">
        <v>912</v>
      </c>
      <c r="X215" s="43" t="s">
        <v>65</v>
      </c>
    </row>
    <row r="216" spans="2:24" x14ac:dyDescent="0.3">
      <c r="B216" s="43" t="s">
        <v>229</v>
      </c>
      <c r="C216" s="43">
        <v>98</v>
      </c>
      <c r="D216" s="43" t="s">
        <v>678</v>
      </c>
      <c r="E216" s="43" t="s">
        <v>106</v>
      </c>
      <c r="F216" s="43" t="s">
        <v>679</v>
      </c>
      <c r="G216" s="43" t="s">
        <v>382</v>
      </c>
      <c r="H216" s="43">
        <v>60</v>
      </c>
      <c r="I216" s="43">
        <v>-55.490400000000001</v>
      </c>
      <c r="J216" s="28">
        <v>-3.9219999999999998E-7</v>
      </c>
      <c r="K216" s="43" t="s">
        <v>912</v>
      </c>
      <c r="L216" s="43" t="s">
        <v>65</v>
      </c>
      <c r="N216" s="43" t="s">
        <v>229</v>
      </c>
      <c r="O216" s="43">
        <v>98</v>
      </c>
      <c r="P216" s="43" t="s">
        <v>678</v>
      </c>
      <c r="Q216" s="43" t="s">
        <v>378</v>
      </c>
      <c r="R216" s="43" t="s">
        <v>679</v>
      </c>
      <c r="S216" s="43" t="s">
        <v>382</v>
      </c>
      <c r="T216" s="43">
        <v>10</v>
      </c>
      <c r="U216" s="43">
        <v>-55.265999999999998</v>
      </c>
      <c r="V216" s="28">
        <v>-3.9060000000000002E-7</v>
      </c>
      <c r="W216" s="43" t="s">
        <v>912</v>
      </c>
      <c r="X216" s="43" t="s">
        <v>65</v>
      </c>
    </row>
    <row r="217" spans="2:24" x14ac:dyDescent="0.3">
      <c r="B217" s="43" t="s">
        <v>229</v>
      </c>
      <c r="C217" s="43">
        <v>98</v>
      </c>
      <c r="D217" s="43" t="s">
        <v>678</v>
      </c>
      <c r="E217" s="43" t="s">
        <v>106</v>
      </c>
      <c r="F217" s="43" t="s">
        <v>680</v>
      </c>
      <c r="G217" s="43" t="s">
        <v>384</v>
      </c>
      <c r="H217" s="43">
        <v>60</v>
      </c>
      <c r="I217" s="43">
        <v>-67.549700000000001</v>
      </c>
      <c r="J217" s="28">
        <v>-4.7749999999999998E-7</v>
      </c>
      <c r="K217" s="43" t="s">
        <v>912</v>
      </c>
      <c r="L217" s="43" t="s">
        <v>65</v>
      </c>
      <c r="N217" s="43" t="s">
        <v>229</v>
      </c>
      <c r="O217" s="43">
        <v>98</v>
      </c>
      <c r="P217" s="43" t="s">
        <v>678</v>
      </c>
      <c r="Q217" s="43" t="s">
        <v>378</v>
      </c>
      <c r="R217" s="43" t="s">
        <v>680</v>
      </c>
      <c r="S217" s="43" t="s">
        <v>384</v>
      </c>
      <c r="T217" s="43">
        <v>10</v>
      </c>
      <c r="U217" s="43">
        <v>-67.784499999999994</v>
      </c>
      <c r="V217" s="28">
        <v>-4.791E-7</v>
      </c>
      <c r="W217" s="43" t="s">
        <v>912</v>
      </c>
      <c r="X217" s="43" t="s">
        <v>65</v>
      </c>
    </row>
    <row r="218" spans="2:24" x14ac:dyDescent="0.3">
      <c r="B218" s="43" t="s">
        <v>229</v>
      </c>
      <c r="C218" s="43">
        <v>101</v>
      </c>
      <c r="D218" s="43" t="s">
        <v>681</v>
      </c>
      <c r="E218" s="43" t="s">
        <v>106</v>
      </c>
      <c r="F218" s="43" t="s">
        <v>682</v>
      </c>
      <c r="G218" s="43" t="s">
        <v>382</v>
      </c>
      <c r="H218" s="43">
        <v>60</v>
      </c>
      <c r="I218" s="43">
        <v>-76.415499999999994</v>
      </c>
      <c r="J218" s="28">
        <v>-9.9999999999999995E-7</v>
      </c>
      <c r="K218" s="43" t="s">
        <v>912</v>
      </c>
      <c r="L218" s="43" t="s">
        <v>65</v>
      </c>
      <c r="N218" s="43" t="s">
        <v>229</v>
      </c>
      <c r="O218" s="43">
        <v>101</v>
      </c>
      <c r="P218" s="43" t="s">
        <v>681</v>
      </c>
      <c r="Q218" s="43" t="s">
        <v>378</v>
      </c>
      <c r="R218" s="43" t="s">
        <v>682</v>
      </c>
      <c r="S218" s="43" t="s">
        <v>382</v>
      </c>
      <c r="T218" s="43">
        <v>10</v>
      </c>
      <c r="U218" s="43">
        <v>-76.509699999999995</v>
      </c>
      <c r="V218" s="28">
        <v>-9.9999999999999995E-7</v>
      </c>
      <c r="W218" s="43" t="s">
        <v>912</v>
      </c>
      <c r="X218" s="43" t="s">
        <v>65</v>
      </c>
    </row>
    <row r="219" spans="2:24" x14ac:dyDescent="0.3">
      <c r="B219" s="43" t="s">
        <v>229</v>
      </c>
      <c r="C219" s="43">
        <v>101</v>
      </c>
      <c r="D219" s="43" t="s">
        <v>681</v>
      </c>
      <c r="E219" s="43" t="s">
        <v>106</v>
      </c>
      <c r="F219" s="43" t="s">
        <v>683</v>
      </c>
      <c r="G219" s="43" t="s">
        <v>384</v>
      </c>
      <c r="H219" s="43">
        <v>60</v>
      </c>
      <c r="I219" s="43">
        <v>-55.410499999999999</v>
      </c>
      <c r="J219" s="28">
        <v>-3.7360000000000001E-7</v>
      </c>
      <c r="K219" s="43" t="s">
        <v>912</v>
      </c>
      <c r="L219" s="43" t="s">
        <v>65</v>
      </c>
      <c r="N219" s="43" t="s">
        <v>229</v>
      </c>
      <c r="O219" s="43">
        <v>101</v>
      </c>
      <c r="P219" s="43" t="s">
        <v>681</v>
      </c>
      <c r="Q219" s="43" t="s">
        <v>378</v>
      </c>
      <c r="R219" s="43" t="s">
        <v>683</v>
      </c>
      <c r="S219" s="43" t="s">
        <v>384</v>
      </c>
      <c r="T219" s="43">
        <v>10</v>
      </c>
      <c r="U219" s="43">
        <v>-55.357199999999999</v>
      </c>
      <c r="V219" s="28">
        <v>-3.7329999999999999E-7</v>
      </c>
      <c r="W219" s="43" t="s">
        <v>912</v>
      </c>
      <c r="X219" s="43" t="s">
        <v>65</v>
      </c>
    </row>
    <row r="220" spans="2:24" x14ac:dyDescent="0.3">
      <c r="B220" s="43" t="s">
        <v>229</v>
      </c>
      <c r="C220" s="43">
        <v>104</v>
      </c>
      <c r="D220" s="43" t="s">
        <v>684</v>
      </c>
      <c r="E220" s="43" t="s">
        <v>106</v>
      </c>
      <c r="F220" s="43" t="s">
        <v>685</v>
      </c>
      <c r="G220" s="43" t="s">
        <v>382</v>
      </c>
      <c r="H220" s="43">
        <v>60</v>
      </c>
      <c r="I220" s="43">
        <v>-60.758800000000001</v>
      </c>
      <c r="J220" s="28">
        <v>-9.9999999999999995E-7</v>
      </c>
      <c r="K220" s="43" t="s">
        <v>912</v>
      </c>
      <c r="L220" s="43" t="s">
        <v>65</v>
      </c>
      <c r="N220" s="43" t="s">
        <v>229</v>
      </c>
      <c r="O220" s="43">
        <v>104</v>
      </c>
      <c r="P220" s="43" t="s">
        <v>684</v>
      </c>
      <c r="Q220" s="43" t="s">
        <v>378</v>
      </c>
      <c r="R220" s="43" t="s">
        <v>685</v>
      </c>
      <c r="S220" s="43" t="s">
        <v>382</v>
      </c>
      <c r="T220" s="43">
        <v>10</v>
      </c>
      <c r="U220" s="43">
        <v>-60.371299999999998</v>
      </c>
      <c r="V220" s="28">
        <v>-9.9999999999999995E-7</v>
      </c>
      <c r="W220" s="43" t="s">
        <v>912</v>
      </c>
      <c r="X220" s="43" t="s">
        <v>65</v>
      </c>
    </row>
    <row r="221" spans="2:24" x14ac:dyDescent="0.3">
      <c r="B221" s="43" t="s">
        <v>229</v>
      </c>
      <c r="C221" s="43">
        <v>104</v>
      </c>
      <c r="D221" s="43" t="s">
        <v>684</v>
      </c>
      <c r="E221" s="43" t="s">
        <v>106</v>
      </c>
      <c r="F221" s="43" t="s">
        <v>686</v>
      </c>
      <c r="G221" s="43" t="s">
        <v>384</v>
      </c>
      <c r="H221" s="43">
        <v>60</v>
      </c>
      <c r="I221" s="43">
        <v>-56.480400000000003</v>
      </c>
      <c r="J221" s="28">
        <v>-9.9999999999999995E-7</v>
      </c>
      <c r="K221" s="43" t="s">
        <v>912</v>
      </c>
      <c r="L221" s="43" t="s">
        <v>65</v>
      </c>
      <c r="N221" s="43" t="s">
        <v>229</v>
      </c>
      <c r="O221" s="43">
        <v>104</v>
      </c>
      <c r="P221" s="43" t="s">
        <v>684</v>
      </c>
      <c r="Q221" s="43" t="s">
        <v>378</v>
      </c>
      <c r="R221" s="43" t="s">
        <v>686</v>
      </c>
      <c r="S221" s="43" t="s">
        <v>384</v>
      </c>
      <c r="T221" s="43">
        <v>10</v>
      </c>
      <c r="U221" s="43">
        <v>-56.313600000000001</v>
      </c>
      <c r="V221" s="28">
        <v>-9.9999999999999995E-7</v>
      </c>
      <c r="W221" s="43" t="s">
        <v>912</v>
      </c>
      <c r="X221" s="43" t="s">
        <v>65</v>
      </c>
    </row>
    <row r="222" spans="2:24" x14ac:dyDescent="0.3">
      <c r="B222" s="43" t="s">
        <v>229</v>
      </c>
      <c r="C222" s="43">
        <v>120</v>
      </c>
      <c r="D222" s="43" t="s">
        <v>687</v>
      </c>
      <c r="E222" s="43" t="s">
        <v>106</v>
      </c>
      <c r="F222" s="43" t="s">
        <v>688</v>
      </c>
      <c r="G222" s="43" t="s">
        <v>382</v>
      </c>
      <c r="H222" s="43">
        <v>60</v>
      </c>
      <c r="I222" s="43">
        <v>80.565700000000007</v>
      </c>
      <c r="J222" s="28">
        <v>4.8999999999999998E-4</v>
      </c>
      <c r="K222" s="43">
        <v>1E-4</v>
      </c>
      <c r="L222" s="43" t="s">
        <v>376</v>
      </c>
      <c r="N222" s="43" t="s">
        <v>229</v>
      </c>
      <c r="O222" s="43">
        <v>120</v>
      </c>
      <c r="P222" s="43" t="s">
        <v>687</v>
      </c>
      <c r="Q222" s="43" t="s">
        <v>378</v>
      </c>
      <c r="R222" s="43" t="s">
        <v>688</v>
      </c>
      <c r="S222" s="43" t="s">
        <v>382</v>
      </c>
      <c r="T222" s="43">
        <v>10</v>
      </c>
      <c r="U222" s="43">
        <v>80.542500000000004</v>
      </c>
      <c r="V222" s="28">
        <v>3.7100000000000002E-4</v>
      </c>
      <c r="W222" s="43">
        <v>1E-4</v>
      </c>
      <c r="X222" s="43" t="s">
        <v>376</v>
      </c>
    </row>
    <row r="223" spans="2:24" x14ac:dyDescent="0.3">
      <c r="B223" s="43" t="s">
        <v>229</v>
      </c>
      <c r="C223" s="43">
        <v>120</v>
      </c>
      <c r="D223" s="43" t="s">
        <v>687</v>
      </c>
      <c r="E223" s="43" t="s">
        <v>106</v>
      </c>
      <c r="F223" s="43" t="s">
        <v>689</v>
      </c>
      <c r="G223" s="43" t="s">
        <v>384</v>
      </c>
      <c r="H223" s="43">
        <v>60</v>
      </c>
      <c r="I223" s="43">
        <v>-115.26430000000001</v>
      </c>
      <c r="J223" s="28">
        <v>-7.8399999999999997E-4</v>
      </c>
      <c r="K223" s="43">
        <v>-1E-4</v>
      </c>
      <c r="L223" s="43" t="s">
        <v>376</v>
      </c>
      <c r="N223" s="43" t="s">
        <v>229</v>
      </c>
      <c r="O223" s="43">
        <v>120</v>
      </c>
      <c r="P223" s="43" t="s">
        <v>687</v>
      </c>
      <c r="Q223" s="43" t="s">
        <v>378</v>
      </c>
      <c r="R223" s="43" t="s">
        <v>689</v>
      </c>
      <c r="S223" s="43" t="s">
        <v>384</v>
      </c>
      <c r="T223" s="43">
        <v>10</v>
      </c>
      <c r="U223" s="43">
        <v>-115.221</v>
      </c>
      <c r="V223" s="28">
        <v>-6.9300000000000004E-4</v>
      </c>
      <c r="W223" s="43">
        <v>-1E-4</v>
      </c>
      <c r="X223" s="43" t="s">
        <v>376</v>
      </c>
    </row>
    <row r="224" spans="2:24" x14ac:dyDescent="0.3">
      <c r="B224" s="43" t="s">
        <v>229</v>
      </c>
      <c r="C224" s="43">
        <v>121</v>
      </c>
      <c r="D224" s="43" t="s">
        <v>690</v>
      </c>
      <c r="E224" s="43" t="s">
        <v>106</v>
      </c>
      <c r="F224" s="43" t="s">
        <v>691</v>
      </c>
      <c r="G224" s="43" t="s">
        <v>382</v>
      </c>
      <c r="H224" s="43">
        <v>60</v>
      </c>
      <c r="I224" s="43">
        <v>80.6738</v>
      </c>
      <c r="J224" s="28">
        <v>1.0499999999999999E-3</v>
      </c>
      <c r="K224" s="43">
        <v>1E-4</v>
      </c>
      <c r="L224" s="43" t="s">
        <v>376</v>
      </c>
      <c r="N224" s="43" t="s">
        <v>229</v>
      </c>
      <c r="O224" s="43">
        <v>121</v>
      </c>
      <c r="P224" s="43" t="s">
        <v>690</v>
      </c>
      <c r="Q224" s="43" t="s">
        <v>378</v>
      </c>
      <c r="R224" s="43" t="s">
        <v>691</v>
      </c>
      <c r="S224" s="43" t="s">
        <v>382</v>
      </c>
      <c r="T224" s="43">
        <v>10</v>
      </c>
      <c r="U224" s="43">
        <v>80.650400000000005</v>
      </c>
      <c r="V224" s="28">
        <v>9.3000000000000005E-4</v>
      </c>
      <c r="W224" s="43">
        <v>1E-4</v>
      </c>
      <c r="X224" s="43" t="s">
        <v>376</v>
      </c>
    </row>
    <row r="225" spans="2:24" x14ac:dyDescent="0.3">
      <c r="B225" s="43" t="s">
        <v>229</v>
      </c>
      <c r="C225" s="43">
        <v>121</v>
      </c>
      <c r="D225" s="43" t="s">
        <v>690</v>
      </c>
      <c r="E225" s="43" t="s">
        <v>106</v>
      </c>
      <c r="F225" s="43" t="s">
        <v>692</v>
      </c>
      <c r="G225" s="43" t="s">
        <v>384</v>
      </c>
      <c r="H225" s="43">
        <v>60</v>
      </c>
      <c r="I225" s="43">
        <v>-115.32170000000001</v>
      </c>
      <c r="J225" s="28">
        <v>-9.0300000000000005E-4</v>
      </c>
      <c r="K225" s="43">
        <v>-1E-4</v>
      </c>
      <c r="L225" s="43" t="s">
        <v>376</v>
      </c>
      <c r="N225" s="43" t="s">
        <v>229</v>
      </c>
      <c r="O225" s="43">
        <v>121</v>
      </c>
      <c r="P225" s="43" t="s">
        <v>690</v>
      </c>
      <c r="Q225" s="43" t="s">
        <v>378</v>
      </c>
      <c r="R225" s="43" t="s">
        <v>692</v>
      </c>
      <c r="S225" s="43" t="s">
        <v>384</v>
      </c>
      <c r="T225" s="43">
        <v>10</v>
      </c>
      <c r="U225" s="43">
        <v>-115.27</v>
      </c>
      <c r="V225" s="28">
        <v>-7.9500000000000003E-4</v>
      </c>
      <c r="W225" s="43">
        <v>-1E-4</v>
      </c>
      <c r="X225" s="43" t="s">
        <v>376</v>
      </c>
    </row>
    <row r="226" spans="2:24" x14ac:dyDescent="0.3">
      <c r="B226" s="43" t="s">
        <v>229</v>
      </c>
      <c r="C226" s="43">
        <v>122</v>
      </c>
      <c r="D226" s="43" t="s">
        <v>690</v>
      </c>
      <c r="E226" s="43" t="s">
        <v>106</v>
      </c>
      <c r="F226" s="43" t="s">
        <v>693</v>
      </c>
      <c r="G226" s="43" t="s">
        <v>382</v>
      </c>
      <c r="H226" s="43">
        <v>60</v>
      </c>
      <c r="I226" s="43">
        <v>80.718400000000003</v>
      </c>
      <c r="J226" s="28">
        <v>1.279E-3</v>
      </c>
      <c r="K226" s="43">
        <v>1E-4</v>
      </c>
      <c r="L226" s="43" t="s">
        <v>376</v>
      </c>
      <c r="N226" s="43" t="s">
        <v>229</v>
      </c>
      <c r="O226" s="43">
        <v>122</v>
      </c>
      <c r="P226" s="43" t="s">
        <v>690</v>
      </c>
      <c r="Q226" s="43" t="s">
        <v>378</v>
      </c>
      <c r="R226" s="43" t="s">
        <v>693</v>
      </c>
      <c r="S226" s="43" t="s">
        <v>382</v>
      </c>
      <c r="T226" s="43">
        <v>10</v>
      </c>
      <c r="U226" s="43">
        <v>80.692300000000003</v>
      </c>
      <c r="V226" s="28">
        <v>1.145E-3</v>
      </c>
      <c r="W226" s="43">
        <v>1E-4</v>
      </c>
      <c r="X226" s="43" t="s">
        <v>376</v>
      </c>
    </row>
    <row r="227" spans="2:24" x14ac:dyDescent="0.3">
      <c r="B227" s="43" t="s">
        <v>229</v>
      </c>
      <c r="C227" s="43">
        <v>122</v>
      </c>
      <c r="D227" s="43" t="s">
        <v>690</v>
      </c>
      <c r="E227" s="43" t="s">
        <v>106</v>
      </c>
      <c r="F227" s="43" t="s">
        <v>694</v>
      </c>
      <c r="G227" s="43" t="s">
        <v>384</v>
      </c>
      <c r="H227" s="43">
        <v>60</v>
      </c>
      <c r="I227" s="43">
        <v>-115.3961</v>
      </c>
      <c r="J227" s="28">
        <v>-1.059E-3</v>
      </c>
      <c r="K227" s="43">
        <v>-1E-4</v>
      </c>
      <c r="L227" s="43" t="s">
        <v>376</v>
      </c>
      <c r="N227" s="43" t="s">
        <v>229</v>
      </c>
      <c r="O227" s="43">
        <v>122</v>
      </c>
      <c r="P227" s="43" t="s">
        <v>690</v>
      </c>
      <c r="Q227" s="43" t="s">
        <v>378</v>
      </c>
      <c r="R227" s="43" t="s">
        <v>694</v>
      </c>
      <c r="S227" s="43" t="s">
        <v>384</v>
      </c>
      <c r="T227" s="43">
        <v>10</v>
      </c>
      <c r="U227" s="43">
        <v>-115.3326</v>
      </c>
      <c r="V227" s="28">
        <v>-9.2599999999999996E-4</v>
      </c>
      <c r="W227" s="43">
        <v>-1E-4</v>
      </c>
      <c r="X227" s="43" t="s">
        <v>376</v>
      </c>
    </row>
    <row r="228" spans="2:24" x14ac:dyDescent="0.3">
      <c r="B228" s="43" t="s">
        <v>229</v>
      </c>
      <c r="C228" s="43">
        <v>123</v>
      </c>
      <c r="D228" s="43" t="s">
        <v>690</v>
      </c>
      <c r="E228" s="43" t="s">
        <v>106</v>
      </c>
      <c r="F228" s="43" t="s">
        <v>695</v>
      </c>
      <c r="G228" s="43" t="s">
        <v>382</v>
      </c>
      <c r="H228" s="43">
        <v>60</v>
      </c>
      <c r="I228" s="43">
        <v>80.629099999999994</v>
      </c>
      <c r="J228" s="28">
        <v>8.1999999999999998E-4</v>
      </c>
      <c r="K228" s="43">
        <v>1E-4</v>
      </c>
      <c r="L228" s="43" t="s">
        <v>376</v>
      </c>
      <c r="N228" s="43" t="s">
        <v>229</v>
      </c>
      <c r="O228" s="43">
        <v>123</v>
      </c>
      <c r="P228" s="43" t="s">
        <v>690</v>
      </c>
      <c r="Q228" s="43" t="s">
        <v>378</v>
      </c>
      <c r="R228" s="43" t="s">
        <v>695</v>
      </c>
      <c r="S228" s="43" t="s">
        <v>382</v>
      </c>
      <c r="T228" s="43">
        <v>10</v>
      </c>
      <c r="U228" s="43">
        <v>80.604900000000001</v>
      </c>
      <c r="V228" s="28">
        <v>6.9499999999999998E-4</v>
      </c>
      <c r="W228" s="43">
        <v>1E-4</v>
      </c>
      <c r="X228" s="43" t="s">
        <v>376</v>
      </c>
    </row>
    <row r="229" spans="2:24" x14ac:dyDescent="0.3">
      <c r="B229" s="43" t="s">
        <v>229</v>
      </c>
      <c r="C229" s="43">
        <v>123</v>
      </c>
      <c r="D229" s="43" t="s">
        <v>690</v>
      </c>
      <c r="E229" s="43" t="s">
        <v>106</v>
      </c>
      <c r="F229" s="43" t="s">
        <v>696</v>
      </c>
      <c r="G229" s="43" t="s">
        <v>384</v>
      </c>
      <c r="H229" s="43">
        <v>60</v>
      </c>
      <c r="I229" s="43">
        <v>-115.55970000000001</v>
      </c>
      <c r="J229" s="28">
        <v>-1.4009999999999999E-3</v>
      </c>
      <c r="K229" s="43">
        <v>-1E-4</v>
      </c>
      <c r="L229" s="43" t="s">
        <v>376</v>
      </c>
      <c r="N229" s="43" t="s">
        <v>229</v>
      </c>
      <c r="O229" s="43">
        <v>123</v>
      </c>
      <c r="P229" s="43" t="s">
        <v>690</v>
      </c>
      <c r="Q229" s="43" t="s">
        <v>378</v>
      </c>
      <c r="R229" s="43" t="s">
        <v>696</v>
      </c>
      <c r="S229" s="43" t="s">
        <v>384</v>
      </c>
      <c r="T229" s="43">
        <v>10</v>
      </c>
      <c r="U229" s="43">
        <v>-115.4949</v>
      </c>
      <c r="V229" s="28">
        <v>-1.2650000000000001E-3</v>
      </c>
      <c r="W229" s="43">
        <v>-1E-4</v>
      </c>
      <c r="X229" s="43" t="s">
        <v>376</v>
      </c>
    </row>
    <row r="230" spans="2:24" x14ac:dyDescent="0.3">
      <c r="B230" s="43" t="s">
        <v>229</v>
      </c>
      <c r="C230" s="43">
        <v>124</v>
      </c>
      <c r="D230" s="43" t="s">
        <v>697</v>
      </c>
      <c r="E230" s="43" t="s">
        <v>106</v>
      </c>
      <c r="F230" s="43" t="s">
        <v>698</v>
      </c>
      <c r="G230" s="43" t="s">
        <v>382</v>
      </c>
      <c r="H230" s="43">
        <v>60</v>
      </c>
      <c r="I230" s="43">
        <v>74.524799999999999</v>
      </c>
      <c r="J230" s="28">
        <v>9.9999999999999995E-7</v>
      </c>
      <c r="K230" s="43" t="s">
        <v>912</v>
      </c>
      <c r="L230" s="43" t="s">
        <v>65</v>
      </c>
      <c r="N230" s="43" t="s">
        <v>229</v>
      </c>
      <c r="O230" s="43">
        <v>124</v>
      </c>
      <c r="P230" s="43" t="s">
        <v>697</v>
      </c>
      <c r="Q230" s="43" t="s">
        <v>378</v>
      </c>
      <c r="R230" s="43" t="s">
        <v>698</v>
      </c>
      <c r="S230" s="43" t="s">
        <v>382</v>
      </c>
      <c r="T230" s="43">
        <v>10</v>
      </c>
      <c r="U230" s="43">
        <v>72.791200000000003</v>
      </c>
      <c r="V230" s="28">
        <v>9.9999999999999995E-7</v>
      </c>
      <c r="W230" s="43" t="s">
        <v>912</v>
      </c>
      <c r="X230" s="43" t="s">
        <v>65</v>
      </c>
    </row>
    <row r="231" spans="2:24" x14ac:dyDescent="0.3">
      <c r="B231" s="43" t="s">
        <v>229</v>
      </c>
      <c r="C231" s="43">
        <v>124</v>
      </c>
      <c r="D231" s="43" t="s">
        <v>697</v>
      </c>
      <c r="E231" s="43" t="s">
        <v>106</v>
      </c>
      <c r="F231" s="43" t="s">
        <v>699</v>
      </c>
      <c r="G231" s="43" t="s">
        <v>384</v>
      </c>
      <c r="H231" s="43">
        <v>60</v>
      </c>
      <c r="I231" s="43">
        <v>-80.992099999999994</v>
      </c>
      <c r="J231" s="28">
        <v>-2.6689999999999999E-3</v>
      </c>
      <c r="K231" s="43">
        <v>-1E-4</v>
      </c>
      <c r="L231" s="43" t="s">
        <v>376</v>
      </c>
      <c r="N231" s="43" t="s">
        <v>229</v>
      </c>
      <c r="O231" s="43">
        <v>124</v>
      </c>
      <c r="P231" s="43" t="s">
        <v>697</v>
      </c>
      <c r="Q231" s="43" t="s">
        <v>378</v>
      </c>
      <c r="R231" s="43" t="s">
        <v>699</v>
      </c>
      <c r="S231" s="43" t="s">
        <v>384</v>
      </c>
      <c r="T231" s="43">
        <v>10</v>
      </c>
      <c r="U231" s="43">
        <v>-80.965800000000002</v>
      </c>
      <c r="V231" s="28">
        <v>-2.5339999999999998E-3</v>
      </c>
      <c r="W231" s="43">
        <v>-1E-4</v>
      </c>
      <c r="X231" s="43" t="s">
        <v>376</v>
      </c>
    </row>
    <row r="232" spans="2:24" x14ac:dyDescent="0.3">
      <c r="B232" s="43" t="s">
        <v>278</v>
      </c>
      <c r="C232" s="43">
        <v>167</v>
      </c>
      <c r="D232" s="43" t="s">
        <v>700</v>
      </c>
      <c r="E232" s="43" t="s">
        <v>106</v>
      </c>
      <c r="F232" s="43" t="s">
        <v>701</v>
      </c>
      <c r="G232" s="43" t="s">
        <v>382</v>
      </c>
      <c r="H232" s="43">
        <v>60</v>
      </c>
      <c r="I232" s="43">
        <v>80.790499999999994</v>
      </c>
      <c r="J232" s="28">
        <v>1.639E-3</v>
      </c>
      <c r="K232" s="43">
        <v>1E-4</v>
      </c>
      <c r="L232" s="43" t="s">
        <v>376</v>
      </c>
      <c r="N232" s="43" t="s">
        <v>278</v>
      </c>
      <c r="O232" s="43">
        <v>167</v>
      </c>
      <c r="P232" s="43" t="s">
        <v>700</v>
      </c>
      <c r="Q232" s="43" t="s">
        <v>378</v>
      </c>
      <c r="R232" s="43" t="s">
        <v>701</v>
      </c>
      <c r="S232" s="43" t="s">
        <v>382</v>
      </c>
      <c r="T232" s="43">
        <v>10</v>
      </c>
      <c r="U232" s="43">
        <v>80.793000000000006</v>
      </c>
      <c r="V232" s="28">
        <v>1.6509999999999999E-3</v>
      </c>
      <c r="W232" s="43">
        <v>1E-4</v>
      </c>
      <c r="X232" s="43" t="s">
        <v>376</v>
      </c>
    </row>
    <row r="233" spans="2:24" x14ac:dyDescent="0.3">
      <c r="B233" s="43" t="s">
        <v>278</v>
      </c>
      <c r="C233" s="43">
        <v>167</v>
      </c>
      <c r="D233" s="43" t="s">
        <v>700</v>
      </c>
      <c r="E233" s="43" t="s">
        <v>106</v>
      </c>
      <c r="F233" s="43" t="s">
        <v>702</v>
      </c>
      <c r="G233" s="43" t="s">
        <v>384</v>
      </c>
      <c r="H233" s="43">
        <v>60</v>
      </c>
      <c r="I233" s="43">
        <v>-115.7698</v>
      </c>
      <c r="J233" s="28">
        <v>-1.8400000000000001E-3</v>
      </c>
      <c r="K233" s="43">
        <v>-1E-4</v>
      </c>
      <c r="L233" s="43" t="s">
        <v>376</v>
      </c>
      <c r="N233" s="43" t="s">
        <v>278</v>
      </c>
      <c r="O233" s="43">
        <v>167</v>
      </c>
      <c r="P233" s="43" t="s">
        <v>700</v>
      </c>
      <c r="Q233" s="43" t="s">
        <v>378</v>
      </c>
      <c r="R233" s="43" t="s">
        <v>702</v>
      </c>
      <c r="S233" s="43" t="s">
        <v>384</v>
      </c>
      <c r="T233" s="43">
        <v>10</v>
      </c>
      <c r="U233" s="43">
        <v>-115.7681</v>
      </c>
      <c r="V233" s="28">
        <v>-1.836E-3</v>
      </c>
      <c r="W233" s="43">
        <v>-1E-4</v>
      </c>
      <c r="X233" s="43" t="s">
        <v>376</v>
      </c>
    </row>
    <row r="234" spans="2:24" x14ac:dyDescent="0.3">
      <c r="B234" s="43" t="s">
        <v>278</v>
      </c>
      <c r="C234" s="43">
        <v>168</v>
      </c>
      <c r="D234" s="43" t="s">
        <v>703</v>
      </c>
      <c r="E234" s="43" t="s">
        <v>106</v>
      </c>
      <c r="F234" s="43" t="s">
        <v>704</v>
      </c>
      <c r="G234" s="43" t="s">
        <v>382</v>
      </c>
      <c r="H234" s="43">
        <v>60</v>
      </c>
      <c r="I234" s="43">
        <v>80.935699999999997</v>
      </c>
      <c r="J234" s="28">
        <v>2.3990000000000001E-3</v>
      </c>
      <c r="K234" s="43">
        <v>1E-4</v>
      </c>
      <c r="L234" s="43" t="s">
        <v>376</v>
      </c>
      <c r="N234" s="43" t="s">
        <v>278</v>
      </c>
      <c r="O234" s="43">
        <v>168</v>
      </c>
      <c r="P234" s="43" t="s">
        <v>703</v>
      </c>
      <c r="Q234" s="43" t="s">
        <v>378</v>
      </c>
      <c r="R234" s="43" t="s">
        <v>704</v>
      </c>
      <c r="S234" s="43" t="s">
        <v>382</v>
      </c>
      <c r="T234" s="43">
        <v>10</v>
      </c>
      <c r="U234" s="43">
        <v>80.933999999999997</v>
      </c>
      <c r="V234" s="28">
        <v>2.3900000000000002E-3</v>
      </c>
      <c r="W234" s="43">
        <v>1E-4</v>
      </c>
      <c r="X234" s="43" t="s">
        <v>376</v>
      </c>
    </row>
    <row r="235" spans="2:24" x14ac:dyDescent="0.3">
      <c r="B235" s="43" t="s">
        <v>278</v>
      </c>
      <c r="C235" s="43">
        <v>168</v>
      </c>
      <c r="D235" s="43" t="s">
        <v>703</v>
      </c>
      <c r="E235" s="43" t="s">
        <v>106</v>
      </c>
      <c r="F235" s="43" t="s">
        <v>705</v>
      </c>
      <c r="G235" s="43" t="s">
        <v>384</v>
      </c>
      <c r="H235" s="43">
        <v>60</v>
      </c>
      <c r="I235" s="43">
        <v>-115.86709999999999</v>
      </c>
      <c r="J235" s="28">
        <v>-2.0430000000000001E-3</v>
      </c>
      <c r="K235" s="43">
        <v>-1E-4</v>
      </c>
      <c r="L235" s="43" t="s">
        <v>376</v>
      </c>
      <c r="N235" s="43" t="s">
        <v>278</v>
      </c>
      <c r="O235" s="43">
        <v>168</v>
      </c>
      <c r="P235" s="43" t="s">
        <v>703</v>
      </c>
      <c r="Q235" s="43" t="s">
        <v>378</v>
      </c>
      <c r="R235" s="43" t="s">
        <v>705</v>
      </c>
      <c r="S235" s="43" t="s">
        <v>384</v>
      </c>
      <c r="T235" s="43">
        <v>10</v>
      </c>
      <c r="U235" s="43">
        <v>-115.8672</v>
      </c>
      <c r="V235" s="28">
        <v>-2.0430000000000001E-3</v>
      </c>
      <c r="W235" s="43">
        <v>-1E-4</v>
      </c>
      <c r="X235" s="43" t="s">
        <v>376</v>
      </c>
    </row>
    <row r="236" spans="2:24" x14ac:dyDescent="0.3">
      <c r="B236" s="43" t="s">
        <v>278</v>
      </c>
      <c r="C236" s="43">
        <v>169</v>
      </c>
      <c r="D236" s="43" t="s">
        <v>703</v>
      </c>
      <c r="E236" s="43" t="s">
        <v>106</v>
      </c>
      <c r="F236" s="43" t="s">
        <v>706</v>
      </c>
      <c r="G236" s="43" t="s">
        <v>382</v>
      </c>
      <c r="H236" s="43">
        <v>60</v>
      </c>
      <c r="I236" s="43">
        <v>80.964699999999993</v>
      </c>
      <c r="J236" s="28">
        <v>2.5479999999999999E-3</v>
      </c>
      <c r="K236" s="43">
        <v>1E-4</v>
      </c>
      <c r="L236" s="43" t="s">
        <v>376</v>
      </c>
      <c r="N236" s="43" t="s">
        <v>278</v>
      </c>
      <c r="O236" s="43">
        <v>169</v>
      </c>
      <c r="P236" s="43" t="s">
        <v>703</v>
      </c>
      <c r="Q236" s="43" t="s">
        <v>378</v>
      </c>
      <c r="R236" s="43" t="s">
        <v>706</v>
      </c>
      <c r="S236" s="43" t="s">
        <v>382</v>
      </c>
      <c r="T236" s="43">
        <v>10</v>
      </c>
      <c r="U236" s="43">
        <v>80.964399999999998</v>
      </c>
      <c r="V236" s="28">
        <v>2.5460000000000001E-3</v>
      </c>
      <c r="W236" s="43">
        <v>1E-4</v>
      </c>
      <c r="X236" s="43" t="s">
        <v>376</v>
      </c>
    </row>
    <row r="237" spans="2:24" x14ac:dyDescent="0.3">
      <c r="B237" s="43" t="s">
        <v>278</v>
      </c>
      <c r="C237" s="43">
        <v>169</v>
      </c>
      <c r="D237" s="43" t="s">
        <v>703</v>
      </c>
      <c r="E237" s="43" t="s">
        <v>106</v>
      </c>
      <c r="F237" s="43" t="s">
        <v>707</v>
      </c>
      <c r="G237" s="43" t="s">
        <v>384</v>
      </c>
      <c r="H237" s="43">
        <v>60</v>
      </c>
      <c r="I237" s="43">
        <v>-116.0038</v>
      </c>
      <c r="J237" s="28">
        <v>-2.3289999999999999E-3</v>
      </c>
      <c r="K237" s="43">
        <v>-1E-4</v>
      </c>
      <c r="L237" s="43" t="s">
        <v>376</v>
      </c>
      <c r="N237" s="43" t="s">
        <v>278</v>
      </c>
      <c r="O237" s="43">
        <v>169</v>
      </c>
      <c r="P237" s="43" t="s">
        <v>703</v>
      </c>
      <c r="Q237" s="43" t="s">
        <v>378</v>
      </c>
      <c r="R237" s="43" t="s">
        <v>707</v>
      </c>
      <c r="S237" s="43" t="s">
        <v>384</v>
      </c>
      <c r="T237" s="43">
        <v>10</v>
      </c>
      <c r="U237" s="43">
        <v>-116.0016</v>
      </c>
      <c r="V237" s="28">
        <v>-2.3240000000000001E-3</v>
      </c>
      <c r="W237" s="43">
        <v>-1E-4</v>
      </c>
      <c r="X237" s="43" t="s">
        <v>376</v>
      </c>
    </row>
    <row r="238" spans="2:24" x14ac:dyDescent="0.3">
      <c r="B238" s="43" t="s">
        <v>278</v>
      </c>
      <c r="C238" s="43">
        <v>170</v>
      </c>
      <c r="D238" s="43" t="s">
        <v>703</v>
      </c>
      <c r="E238" s="43" t="s">
        <v>106</v>
      </c>
      <c r="F238" s="43" t="s">
        <v>708</v>
      </c>
      <c r="G238" s="43" t="s">
        <v>382</v>
      </c>
      <c r="H238" s="43">
        <v>60</v>
      </c>
      <c r="I238" s="43">
        <v>80.851299999999995</v>
      </c>
      <c r="J238" s="28">
        <v>1.964E-3</v>
      </c>
      <c r="K238" s="43">
        <v>1E-4</v>
      </c>
      <c r="L238" s="43" t="s">
        <v>376</v>
      </c>
      <c r="N238" s="43" t="s">
        <v>278</v>
      </c>
      <c r="O238" s="43">
        <v>170</v>
      </c>
      <c r="P238" s="43" t="s">
        <v>703</v>
      </c>
      <c r="Q238" s="43" t="s">
        <v>378</v>
      </c>
      <c r="R238" s="43" t="s">
        <v>708</v>
      </c>
      <c r="S238" s="43" t="s">
        <v>382</v>
      </c>
      <c r="T238" s="43">
        <v>10</v>
      </c>
      <c r="U238" s="43">
        <v>80.851299999999995</v>
      </c>
      <c r="V238" s="28">
        <v>1.964E-3</v>
      </c>
      <c r="W238" s="43">
        <v>1E-4</v>
      </c>
      <c r="X238" s="43" t="s">
        <v>376</v>
      </c>
    </row>
    <row r="239" spans="2:24" x14ac:dyDescent="0.3">
      <c r="B239" s="43" t="s">
        <v>278</v>
      </c>
      <c r="C239" s="43">
        <v>170</v>
      </c>
      <c r="D239" s="43" t="s">
        <v>703</v>
      </c>
      <c r="E239" s="43" t="s">
        <v>106</v>
      </c>
      <c r="F239" s="43" t="s">
        <v>709</v>
      </c>
      <c r="G239" s="43" t="s">
        <v>384</v>
      </c>
      <c r="H239" s="43">
        <v>60</v>
      </c>
      <c r="I239" s="43">
        <v>-116.2166</v>
      </c>
      <c r="J239" s="28">
        <v>-2.774E-3</v>
      </c>
      <c r="K239" s="43">
        <v>-1E-4</v>
      </c>
      <c r="L239" s="43" t="s">
        <v>376</v>
      </c>
      <c r="N239" s="43" t="s">
        <v>278</v>
      </c>
      <c r="O239" s="43">
        <v>170</v>
      </c>
      <c r="P239" s="43" t="s">
        <v>703</v>
      </c>
      <c r="Q239" s="43" t="s">
        <v>378</v>
      </c>
      <c r="R239" s="43" t="s">
        <v>709</v>
      </c>
      <c r="S239" s="43" t="s">
        <v>384</v>
      </c>
      <c r="T239" s="43">
        <v>10</v>
      </c>
      <c r="U239" s="43">
        <v>-116.2294</v>
      </c>
      <c r="V239" s="28">
        <v>-2.8E-3</v>
      </c>
      <c r="W239" s="43">
        <v>-1E-4</v>
      </c>
      <c r="X239" s="43" t="s">
        <v>376</v>
      </c>
    </row>
    <row r="240" spans="2:24" x14ac:dyDescent="0.3">
      <c r="B240" s="43" t="s">
        <v>278</v>
      </c>
      <c r="C240" s="43">
        <v>171</v>
      </c>
      <c r="D240" s="43" t="s">
        <v>710</v>
      </c>
      <c r="E240" s="43" t="s">
        <v>106</v>
      </c>
      <c r="F240" s="43" t="s">
        <v>711</v>
      </c>
      <c r="G240" s="43" t="s">
        <v>382</v>
      </c>
      <c r="H240" s="43">
        <v>60</v>
      </c>
      <c r="I240" s="43">
        <v>80.648700000000005</v>
      </c>
      <c r="J240" s="28">
        <v>9.2100000000000005E-4</v>
      </c>
      <c r="K240" s="43">
        <v>1E-4</v>
      </c>
      <c r="L240" s="43" t="s">
        <v>376</v>
      </c>
      <c r="N240" s="43" t="s">
        <v>278</v>
      </c>
      <c r="O240" s="43">
        <v>171</v>
      </c>
      <c r="P240" s="43" t="s">
        <v>710</v>
      </c>
      <c r="Q240" s="43" t="s">
        <v>378</v>
      </c>
      <c r="R240" s="43" t="s">
        <v>711</v>
      </c>
      <c r="S240" s="43" t="s">
        <v>382</v>
      </c>
      <c r="T240" s="43">
        <v>10</v>
      </c>
      <c r="U240" s="43">
        <v>80.654200000000003</v>
      </c>
      <c r="V240" s="28">
        <v>9.4899999999999997E-4</v>
      </c>
      <c r="W240" s="43">
        <v>1E-4</v>
      </c>
      <c r="X240" s="43" t="s">
        <v>376</v>
      </c>
    </row>
    <row r="241" spans="2:24" x14ac:dyDescent="0.3">
      <c r="B241" s="43" t="s">
        <v>278</v>
      </c>
      <c r="C241" s="43">
        <v>171</v>
      </c>
      <c r="D241" s="43" t="s">
        <v>710</v>
      </c>
      <c r="E241" s="43" t="s">
        <v>106</v>
      </c>
      <c r="F241" s="43" t="s">
        <v>712</v>
      </c>
      <c r="G241" s="43" t="s">
        <v>384</v>
      </c>
      <c r="H241" s="43">
        <v>60</v>
      </c>
      <c r="I241" s="43">
        <v>-81.268699999999995</v>
      </c>
      <c r="J241" s="28">
        <v>-4.0829999999999998E-3</v>
      </c>
      <c r="K241" s="43">
        <v>-1E-4</v>
      </c>
      <c r="L241" s="43" t="s">
        <v>376</v>
      </c>
      <c r="N241" s="43" t="s">
        <v>278</v>
      </c>
      <c r="O241" s="43">
        <v>171</v>
      </c>
      <c r="P241" s="43" t="s">
        <v>710</v>
      </c>
      <c r="Q241" s="43" t="s">
        <v>378</v>
      </c>
      <c r="R241" s="43" t="s">
        <v>712</v>
      </c>
      <c r="S241" s="43" t="s">
        <v>384</v>
      </c>
      <c r="T241" s="43">
        <v>10</v>
      </c>
      <c r="U241" s="43">
        <v>-81.270099999999999</v>
      </c>
      <c r="V241" s="28">
        <v>-4.0899999999999999E-3</v>
      </c>
      <c r="W241" s="43">
        <v>-1E-4</v>
      </c>
      <c r="X241" s="43" t="s">
        <v>376</v>
      </c>
    </row>
    <row r="242" spans="2:24" x14ac:dyDescent="0.3">
      <c r="B242" s="43" t="s">
        <v>278</v>
      </c>
      <c r="C242" s="43">
        <v>149</v>
      </c>
      <c r="D242" s="43" t="s">
        <v>713</v>
      </c>
      <c r="E242" s="43" t="s">
        <v>106</v>
      </c>
      <c r="F242" s="43" t="s">
        <v>714</v>
      </c>
      <c r="G242" s="43" t="s">
        <v>382</v>
      </c>
      <c r="H242" s="43">
        <v>60</v>
      </c>
      <c r="I242" s="43">
        <v>-30.639600000000002</v>
      </c>
      <c r="J242" s="28">
        <v>-2.7239999999999998E-7</v>
      </c>
      <c r="K242" s="43" t="s">
        <v>912</v>
      </c>
      <c r="L242" s="43" t="s">
        <v>65</v>
      </c>
      <c r="N242" s="43" t="s">
        <v>278</v>
      </c>
      <c r="O242" s="43">
        <v>149</v>
      </c>
      <c r="P242" s="43" t="s">
        <v>713</v>
      </c>
      <c r="Q242" s="43" t="s">
        <v>378</v>
      </c>
      <c r="R242" s="43" t="s">
        <v>714</v>
      </c>
      <c r="S242" s="43" t="s">
        <v>382</v>
      </c>
      <c r="T242" s="43">
        <v>10</v>
      </c>
      <c r="U242" s="43">
        <v>-30.6479</v>
      </c>
      <c r="V242" s="28">
        <v>-2.7239999999999998E-7</v>
      </c>
      <c r="W242" s="43" t="s">
        <v>912</v>
      </c>
      <c r="X242" s="43" t="s">
        <v>65</v>
      </c>
    </row>
    <row r="243" spans="2:24" x14ac:dyDescent="0.3">
      <c r="B243" s="43" t="s">
        <v>278</v>
      </c>
      <c r="C243" s="43">
        <v>149</v>
      </c>
      <c r="D243" s="43" t="s">
        <v>713</v>
      </c>
      <c r="E243" s="43" t="s">
        <v>106</v>
      </c>
      <c r="F243" s="43" t="s">
        <v>715</v>
      </c>
      <c r="G243" s="43" t="s">
        <v>384</v>
      </c>
      <c r="H243" s="43">
        <v>60</v>
      </c>
      <c r="I243" s="43">
        <v>-30.922799999999999</v>
      </c>
      <c r="J243" s="28">
        <v>-2.7490000000000001E-7</v>
      </c>
      <c r="K243" s="43" t="s">
        <v>912</v>
      </c>
      <c r="L243" s="43" t="s">
        <v>65</v>
      </c>
      <c r="N243" s="43" t="s">
        <v>278</v>
      </c>
      <c r="O243" s="43">
        <v>149</v>
      </c>
      <c r="P243" s="43" t="s">
        <v>713</v>
      </c>
      <c r="Q243" s="43" t="s">
        <v>378</v>
      </c>
      <c r="R243" s="43" t="s">
        <v>715</v>
      </c>
      <c r="S243" s="43" t="s">
        <v>384</v>
      </c>
      <c r="T243" s="43">
        <v>10</v>
      </c>
      <c r="U243" s="43">
        <v>-30.8566</v>
      </c>
      <c r="V243" s="28">
        <v>-2.7430000000000001E-7</v>
      </c>
      <c r="W243" s="43" t="s">
        <v>912</v>
      </c>
      <c r="X243" s="43" t="s">
        <v>65</v>
      </c>
    </row>
    <row r="244" spans="2:24" x14ac:dyDescent="0.3">
      <c r="B244" s="43" t="s">
        <v>278</v>
      </c>
      <c r="C244" s="43">
        <v>152</v>
      </c>
      <c r="D244" s="43" t="s">
        <v>716</v>
      </c>
      <c r="E244" s="43" t="s">
        <v>106</v>
      </c>
      <c r="F244" s="43" t="s">
        <v>717</v>
      </c>
      <c r="G244" s="43" t="s">
        <v>382</v>
      </c>
      <c r="H244" s="43">
        <v>60</v>
      </c>
      <c r="I244" s="43">
        <v>-52.904000000000003</v>
      </c>
      <c r="J244" s="28">
        <v>-3.5670000000000001E-7</v>
      </c>
      <c r="K244" s="43" t="s">
        <v>912</v>
      </c>
      <c r="L244" s="43" t="s">
        <v>65</v>
      </c>
      <c r="N244" s="43" t="s">
        <v>278</v>
      </c>
      <c r="O244" s="43">
        <v>152</v>
      </c>
      <c r="P244" s="43" t="s">
        <v>716</v>
      </c>
      <c r="Q244" s="43" t="s">
        <v>378</v>
      </c>
      <c r="R244" s="43" t="s">
        <v>717</v>
      </c>
      <c r="S244" s="43" t="s">
        <v>382</v>
      </c>
      <c r="T244" s="43">
        <v>10</v>
      </c>
      <c r="U244" s="43">
        <v>-52.849899999999998</v>
      </c>
      <c r="V244" s="28">
        <v>-3.5639999999999999E-7</v>
      </c>
      <c r="W244" s="43" t="s">
        <v>912</v>
      </c>
      <c r="X244" s="43" t="s">
        <v>65</v>
      </c>
    </row>
    <row r="245" spans="2:24" x14ac:dyDescent="0.3">
      <c r="B245" s="43" t="s">
        <v>278</v>
      </c>
      <c r="C245" s="43">
        <v>152</v>
      </c>
      <c r="D245" s="43" t="s">
        <v>716</v>
      </c>
      <c r="E245" s="43" t="s">
        <v>106</v>
      </c>
      <c r="F245" s="43" t="s">
        <v>718</v>
      </c>
      <c r="G245" s="43" t="s">
        <v>384</v>
      </c>
      <c r="H245" s="43">
        <v>60</v>
      </c>
      <c r="I245" s="43">
        <v>-74.971199999999996</v>
      </c>
      <c r="J245" s="28">
        <v>-9.9999999999999995E-7</v>
      </c>
      <c r="K245" s="43" t="s">
        <v>912</v>
      </c>
      <c r="L245" s="43" t="s">
        <v>65</v>
      </c>
      <c r="N245" s="43" t="s">
        <v>278</v>
      </c>
      <c r="O245" s="43">
        <v>152</v>
      </c>
      <c r="P245" s="43" t="s">
        <v>716</v>
      </c>
      <c r="Q245" s="43" t="s">
        <v>378</v>
      </c>
      <c r="R245" s="43" t="s">
        <v>718</v>
      </c>
      <c r="S245" s="43" t="s">
        <v>384</v>
      </c>
      <c r="T245" s="43">
        <v>10</v>
      </c>
      <c r="U245" s="43">
        <v>-75.094999999999999</v>
      </c>
      <c r="V245" s="28">
        <v>-9.9999999999999995E-7</v>
      </c>
      <c r="W245" s="43" t="s">
        <v>912</v>
      </c>
      <c r="X245" s="43" t="s">
        <v>65</v>
      </c>
    </row>
    <row r="246" spans="2:24" x14ac:dyDescent="0.3">
      <c r="B246" s="43" t="s">
        <v>278</v>
      </c>
      <c r="C246" s="43">
        <v>155</v>
      </c>
      <c r="D246" s="43" t="s">
        <v>719</v>
      </c>
      <c r="E246" s="43" t="s">
        <v>106</v>
      </c>
      <c r="F246" s="43" t="s">
        <v>720</v>
      </c>
      <c r="G246" s="43" t="s">
        <v>382</v>
      </c>
      <c r="H246" s="43">
        <v>60</v>
      </c>
      <c r="I246" s="43">
        <v>-68.657700000000006</v>
      </c>
      <c r="J246" s="28">
        <v>-4.8530000000000004E-7</v>
      </c>
      <c r="K246" s="43" t="s">
        <v>912</v>
      </c>
      <c r="L246" s="43" t="s">
        <v>65</v>
      </c>
      <c r="N246" s="43" t="s">
        <v>278</v>
      </c>
      <c r="O246" s="43">
        <v>155</v>
      </c>
      <c r="P246" s="43" t="s">
        <v>719</v>
      </c>
      <c r="Q246" s="43" t="s">
        <v>378</v>
      </c>
      <c r="R246" s="43" t="s">
        <v>720</v>
      </c>
      <c r="S246" s="43" t="s">
        <v>382</v>
      </c>
      <c r="T246" s="43">
        <v>10</v>
      </c>
      <c r="U246" s="43">
        <v>-68.8536</v>
      </c>
      <c r="V246" s="28">
        <v>-4.8670000000000004E-7</v>
      </c>
      <c r="W246" s="43" t="s">
        <v>912</v>
      </c>
      <c r="X246" s="43" t="s">
        <v>65</v>
      </c>
    </row>
    <row r="247" spans="2:24" x14ac:dyDescent="0.3">
      <c r="B247" s="43" t="s">
        <v>278</v>
      </c>
      <c r="C247" s="43">
        <v>155</v>
      </c>
      <c r="D247" s="43" t="s">
        <v>719</v>
      </c>
      <c r="E247" s="43" t="s">
        <v>106</v>
      </c>
      <c r="F247" s="43" t="s">
        <v>721</v>
      </c>
      <c r="G247" s="43" t="s">
        <v>384</v>
      </c>
      <c r="H247" s="43">
        <v>60</v>
      </c>
      <c r="I247" s="43">
        <v>-55.077500000000001</v>
      </c>
      <c r="J247" s="28">
        <v>-3.8930000000000003E-7</v>
      </c>
      <c r="K247" s="43" t="s">
        <v>912</v>
      </c>
      <c r="L247" s="43" t="s">
        <v>65</v>
      </c>
      <c r="N247" s="43" t="s">
        <v>278</v>
      </c>
      <c r="O247" s="43">
        <v>155</v>
      </c>
      <c r="P247" s="43" t="s">
        <v>719</v>
      </c>
      <c r="Q247" s="43" t="s">
        <v>378</v>
      </c>
      <c r="R247" s="43" t="s">
        <v>721</v>
      </c>
      <c r="S247" s="43" t="s">
        <v>384</v>
      </c>
      <c r="T247" s="43">
        <v>10</v>
      </c>
      <c r="U247" s="43">
        <v>-55.021900000000002</v>
      </c>
      <c r="V247" s="28">
        <v>-3.889E-7</v>
      </c>
      <c r="W247" s="43" t="s">
        <v>912</v>
      </c>
      <c r="X247" s="43" t="s">
        <v>65</v>
      </c>
    </row>
    <row r="248" spans="2:24" x14ac:dyDescent="0.3">
      <c r="B248" s="43" t="s">
        <v>278</v>
      </c>
      <c r="C248" s="43">
        <v>158</v>
      </c>
      <c r="D248" s="43" t="s">
        <v>722</v>
      </c>
      <c r="E248" s="43" t="s">
        <v>106</v>
      </c>
      <c r="F248" s="43" t="s">
        <v>723</v>
      </c>
      <c r="G248" s="43" t="s">
        <v>382</v>
      </c>
      <c r="H248" s="43">
        <v>60</v>
      </c>
      <c r="I248" s="43">
        <v>-69.164199999999994</v>
      </c>
      <c r="J248" s="28">
        <v>-4.8889999999999999E-7</v>
      </c>
      <c r="K248" s="43" t="s">
        <v>912</v>
      </c>
      <c r="L248" s="43" t="s">
        <v>65</v>
      </c>
      <c r="N248" s="43" t="s">
        <v>278</v>
      </c>
      <c r="O248" s="43">
        <v>158</v>
      </c>
      <c r="P248" s="43" t="s">
        <v>722</v>
      </c>
      <c r="Q248" s="43" t="s">
        <v>378</v>
      </c>
      <c r="R248" s="43" t="s">
        <v>723</v>
      </c>
      <c r="S248" s="43" t="s">
        <v>382</v>
      </c>
      <c r="T248" s="43">
        <v>10</v>
      </c>
      <c r="U248" s="43">
        <v>-69.247900000000001</v>
      </c>
      <c r="V248" s="28">
        <v>-4.8950000000000004E-7</v>
      </c>
      <c r="W248" s="43" t="s">
        <v>912</v>
      </c>
      <c r="X248" s="43" t="s">
        <v>65</v>
      </c>
    </row>
    <row r="249" spans="2:24" x14ac:dyDescent="0.3">
      <c r="B249" s="43" t="s">
        <v>278</v>
      </c>
      <c r="C249" s="43">
        <v>158</v>
      </c>
      <c r="D249" s="43" t="s">
        <v>722</v>
      </c>
      <c r="E249" s="43" t="s">
        <v>106</v>
      </c>
      <c r="F249" s="43" t="s">
        <v>724</v>
      </c>
      <c r="G249" s="43" t="s">
        <v>384</v>
      </c>
      <c r="H249" s="43">
        <v>60</v>
      </c>
      <c r="I249" s="43">
        <v>-54.396500000000003</v>
      </c>
      <c r="J249" s="28">
        <v>-3.8449999999999998E-7</v>
      </c>
      <c r="K249" s="43" t="s">
        <v>912</v>
      </c>
      <c r="L249" s="43" t="s">
        <v>65</v>
      </c>
      <c r="N249" s="43" t="s">
        <v>278</v>
      </c>
      <c r="O249" s="43">
        <v>158</v>
      </c>
      <c r="P249" s="43" t="s">
        <v>722</v>
      </c>
      <c r="Q249" s="43" t="s">
        <v>378</v>
      </c>
      <c r="R249" s="43" t="s">
        <v>724</v>
      </c>
      <c r="S249" s="43" t="s">
        <v>384</v>
      </c>
      <c r="T249" s="43">
        <v>10</v>
      </c>
      <c r="U249" s="43">
        <v>-54.343299999999999</v>
      </c>
      <c r="V249" s="28">
        <v>-3.841E-7</v>
      </c>
      <c r="W249" s="43" t="s">
        <v>912</v>
      </c>
      <c r="X249" s="43" t="s">
        <v>65</v>
      </c>
    </row>
    <row r="250" spans="2:24" x14ac:dyDescent="0.3">
      <c r="B250" s="43" t="s">
        <v>278</v>
      </c>
      <c r="C250" s="43">
        <v>161</v>
      </c>
      <c r="D250" s="43" t="s">
        <v>725</v>
      </c>
      <c r="E250" s="43" t="s">
        <v>106</v>
      </c>
      <c r="F250" s="43" t="s">
        <v>726</v>
      </c>
      <c r="G250" s="43" t="s">
        <v>382</v>
      </c>
      <c r="H250" s="43">
        <v>60</v>
      </c>
      <c r="I250" s="43">
        <v>-55.2727</v>
      </c>
      <c r="J250" s="28">
        <v>-3.727E-7</v>
      </c>
      <c r="K250" s="43" t="s">
        <v>912</v>
      </c>
      <c r="L250" s="43" t="s">
        <v>65</v>
      </c>
      <c r="N250" s="43" t="s">
        <v>278</v>
      </c>
      <c r="O250" s="43">
        <v>161</v>
      </c>
      <c r="P250" s="43" t="s">
        <v>725</v>
      </c>
      <c r="Q250" s="43" t="s">
        <v>378</v>
      </c>
      <c r="R250" s="43" t="s">
        <v>726</v>
      </c>
      <c r="S250" s="43" t="s">
        <v>382</v>
      </c>
      <c r="T250" s="43">
        <v>10</v>
      </c>
      <c r="U250" s="43">
        <v>-54.937800000000003</v>
      </c>
      <c r="V250" s="28">
        <v>-3.7049999999999999E-7</v>
      </c>
      <c r="W250" s="43" t="s">
        <v>912</v>
      </c>
      <c r="X250" s="43" t="s">
        <v>65</v>
      </c>
    </row>
    <row r="251" spans="2:24" x14ac:dyDescent="0.3">
      <c r="B251" s="43" t="s">
        <v>278</v>
      </c>
      <c r="C251" s="43">
        <v>161</v>
      </c>
      <c r="D251" s="43" t="s">
        <v>725</v>
      </c>
      <c r="E251" s="43" t="s">
        <v>106</v>
      </c>
      <c r="F251" s="43" t="s">
        <v>727</v>
      </c>
      <c r="G251" s="43" t="s">
        <v>384</v>
      </c>
      <c r="H251" s="43">
        <v>60</v>
      </c>
      <c r="I251" s="43">
        <v>-76.526700000000005</v>
      </c>
      <c r="J251" s="28">
        <v>-9.9999999999999995E-7</v>
      </c>
      <c r="K251" s="43" t="s">
        <v>912</v>
      </c>
      <c r="L251" s="43" t="s">
        <v>65</v>
      </c>
      <c r="N251" s="43" t="s">
        <v>278</v>
      </c>
      <c r="O251" s="43">
        <v>161</v>
      </c>
      <c r="P251" s="43" t="s">
        <v>725</v>
      </c>
      <c r="Q251" s="43" t="s">
        <v>378</v>
      </c>
      <c r="R251" s="43" t="s">
        <v>727</v>
      </c>
      <c r="S251" s="43" t="s">
        <v>384</v>
      </c>
      <c r="T251" s="43">
        <v>10</v>
      </c>
      <c r="U251" s="43">
        <v>-76.885800000000003</v>
      </c>
      <c r="V251" s="28">
        <v>-9.9999999999999995E-7</v>
      </c>
      <c r="W251" s="43" t="s">
        <v>912</v>
      </c>
      <c r="X251" s="43" t="s">
        <v>65</v>
      </c>
    </row>
    <row r="252" spans="2:24" x14ac:dyDescent="0.3">
      <c r="B252" s="43" t="s">
        <v>278</v>
      </c>
      <c r="C252" s="43">
        <v>164</v>
      </c>
      <c r="D252" s="43" t="s">
        <v>728</v>
      </c>
      <c r="E252" s="43" t="s">
        <v>106</v>
      </c>
      <c r="F252" s="43" t="s">
        <v>729</v>
      </c>
      <c r="G252" s="43" t="s">
        <v>382</v>
      </c>
      <c r="H252" s="43">
        <v>60</v>
      </c>
      <c r="I252" s="43">
        <v>-61.049100000000003</v>
      </c>
      <c r="J252" s="28">
        <v>-9.9999999999999995E-7</v>
      </c>
      <c r="K252" s="43" t="s">
        <v>912</v>
      </c>
      <c r="L252" s="43" t="s">
        <v>65</v>
      </c>
      <c r="N252" s="43" t="s">
        <v>278</v>
      </c>
      <c r="O252" s="43">
        <v>164</v>
      </c>
      <c r="P252" s="43" t="s">
        <v>728</v>
      </c>
      <c r="Q252" s="43" t="s">
        <v>378</v>
      </c>
      <c r="R252" s="43" t="s">
        <v>729</v>
      </c>
      <c r="S252" s="43" t="s">
        <v>382</v>
      </c>
      <c r="T252" s="43">
        <v>10</v>
      </c>
      <c r="U252" s="43">
        <v>-60.817599999999999</v>
      </c>
      <c r="V252" s="28">
        <v>-9.9999999999999995E-7</v>
      </c>
      <c r="W252" s="43" t="s">
        <v>912</v>
      </c>
      <c r="X252" s="43" t="s">
        <v>65</v>
      </c>
    </row>
    <row r="253" spans="2:24" x14ac:dyDescent="0.3">
      <c r="B253" s="43" t="s">
        <v>278</v>
      </c>
      <c r="C253" s="43">
        <v>164</v>
      </c>
      <c r="D253" s="43" t="s">
        <v>728</v>
      </c>
      <c r="E253" s="43" t="s">
        <v>106</v>
      </c>
      <c r="F253" s="43" t="s">
        <v>730</v>
      </c>
      <c r="G253" s="43" t="s">
        <v>384</v>
      </c>
      <c r="H253" s="43">
        <v>60</v>
      </c>
      <c r="I253" s="43">
        <v>-64.236199999999997</v>
      </c>
      <c r="J253" s="28">
        <v>-9.9999999999999995E-7</v>
      </c>
      <c r="K253" s="43" t="s">
        <v>912</v>
      </c>
      <c r="L253" s="43" t="s">
        <v>65</v>
      </c>
      <c r="N253" s="43" t="s">
        <v>278</v>
      </c>
      <c r="O253" s="43">
        <v>164</v>
      </c>
      <c r="P253" s="43" t="s">
        <v>728</v>
      </c>
      <c r="Q253" s="43" t="s">
        <v>378</v>
      </c>
      <c r="R253" s="43" t="s">
        <v>730</v>
      </c>
      <c r="S253" s="43" t="s">
        <v>384</v>
      </c>
      <c r="T253" s="43">
        <v>10</v>
      </c>
      <c r="U253" s="43">
        <v>-64.503500000000003</v>
      </c>
      <c r="V253" s="28">
        <v>-9.9999999999999995E-7</v>
      </c>
      <c r="W253" s="43" t="s">
        <v>912</v>
      </c>
      <c r="X253" s="43" t="s">
        <v>65</v>
      </c>
    </row>
    <row r="254" spans="2:24" x14ac:dyDescent="0.3">
      <c r="B254" s="43" t="s">
        <v>278</v>
      </c>
      <c r="C254" s="43">
        <v>172</v>
      </c>
      <c r="D254" s="43" t="s">
        <v>731</v>
      </c>
      <c r="E254" s="43" t="s">
        <v>106</v>
      </c>
      <c r="F254" s="43" t="s">
        <v>732</v>
      </c>
      <c r="G254" s="43" t="s">
        <v>382</v>
      </c>
      <c r="H254" s="43">
        <v>60</v>
      </c>
      <c r="I254" s="43">
        <v>115.7741</v>
      </c>
      <c r="J254" s="28">
        <v>1.7060000000000001E-3</v>
      </c>
      <c r="K254" s="43">
        <v>1E-4</v>
      </c>
      <c r="L254" s="43" t="s">
        <v>376</v>
      </c>
      <c r="N254" s="43" t="s">
        <v>278</v>
      </c>
      <c r="O254" s="43">
        <v>172</v>
      </c>
      <c r="P254" s="43" t="s">
        <v>731</v>
      </c>
      <c r="Q254" s="43" t="s">
        <v>378</v>
      </c>
      <c r="R254" s="43" t="s">
        <v>732</v>
      </c>
      <c r="S254" s="43" t="s">
        <v>382</v>
      </c>
      <c r="T254" s="43">
        <v>10</v>
      </c>
      <c r="U254" s="43">
        <v>115.7831</v>
      </c>
      <c r="V254" s="28">
        <v>1.7240000000000001E-3</v>
      </c>
      <c r="W254" s="43">
        <v>1E-4</v>
      </c>
      <c r="X254" s="43" t="s">
        <v>376</v>
      </c>
    </row>
    <row r="255" spans="2:24" x14ac:dyDescent="0.3">
      <c r="B255" s="43" t="s">
        <v>278</v>
      </c>
      <c r="C255" s="43">
        <v>172</v>
      </c>
      <c r="D255" s="43" t="s">
        <v>731</v>
      </c>
      <c r="E255" s="43" t="s">
        <v>106</v>
      </c>
      <c r="F255" s="43" t="s">
        <v>733</v>
      </c>
      <c r="G255" s="43" t="s">
        <v>384</v>
      </c>
      <c r="H255" s="43">
        <v>60</v>
      </c>
      <c r="I255" s="43">
        <v>-116.1592</v>
      </c>
      <c r="J255" s="28">
        <v>-2.5119999999999999E-3</v>
      </c>
      <c r="K255" s="43">
        <v>-1E-4</v>
      </c>
      <c r="L255" s="43" t="s">
        <v>376</v>
      </c>
      <c r="N255" s="43" t="s">
        <v>278</v>
      </c>
      <c r="O255" s="43">
        <v>172</v>
      </c>
      <c r="P255" s="43" t="s">
        <v>731</v>
      </c>
      <c r="Q255" s="43" t="s">
        <v>378</v>
      </c>
      <c r="R255" s="43" t="s">
        <v>733</v>
      </c>
      <c r="S255" s="43" t="s">
        <v>384</v>
      </c>
      <c r="T255" s="43">
        <v>10</v>
      </c>
      <c r="U255" s="43">
        <v>-116.16030000000001</v>
      </c>
      <c r="V255" s="28">
        <v>-2.5140000000000002E-3</v>
      </c>
      <c r="W255" s="43">
        <v>-1E-4</v>
      </c>
      <c r="X255" s="43" t="s">
        <v>376</v>
      </c>
    </row>
    <row r="256" spans="2:24" x14ac:dyDescent="0.3">
      <c r="B256" s="43" t="s">
        <v>278</v>
      </c>
      <c r="C256" s="43">
        <v>173</v>
      </c>
      <c r="D256" s="43" t="s">
        <v>734</v>
      </c>
      <c r="E256" s="43" t="s">
        <v>106</v>
      </c>
      <c r="F256" s="43" t="s">
        <v>735</v>
      </c>
      <c r="G256" s="43" t="s">
        <v>382</v>
      </c>
      <c r="H256" s="43">
        <v>60</v>
      </c>
      <c r="I256" s="43">
        <v>115.3503</v>
      </c>
      <c r="J256" s="28">
        <v>8.1800000000000004E-4</v>
      </c>
      <c r="K256" s="43">
        <v>1E-4</v>
      </c>
      <c r="L256" s="43" t="s">
        <v>376</v>
      </c>
      <c r="N256" s="43" t="s">
        <v>278</v>
      </c>
      <c r="O256" s="43">
        <v>173</v>
      </c>
      <c r="P256" s="43" t="s">
        <v>734</v>
      </c>
      <c r="Q256" s="43" t="s">
        <v>378</v>
      </c>
      <c r="R256" s="43" t="s">
        <v>735</v>
      </c>
      <c r="S256" s="43" t="s">
        <v>382</v>
      </c>
      <c r="T256" s="43">
        <v>10</v>
      </c>
      <c r="U256" s="43">
        <v>115.34690000000001</v>
      </c>
      <c r="V256" s="28">
        <v>8.1099999999999998E-4</v>
      </c>
      <c r="W256" s="43">
        <v>1E-4</v>
      </c>
      <c r="X256" s="43" t="s">
        <v>376</v>
      </c>
    </row>
    <row r="257" spans="2:24" x14ac:dyDescent="0.3">
      <c r="B257" s="43" t="s">
        <v>278</v>
      </c>
      <c r="C257" s="43">
        <v>173</v>
      </c>
      <c r="D257" s="43" t="s">
        <v>734</v>
      </c>
      <c r="E257" s="43" t="s">
        <v>106</v>
      </c>
      <c r="F257" s="43" t="s">
        <v>736</v>
      </c>
      <c r="G257" s="43" t="s">
        <v>384</v>
      </c>
      <c r="H257" s="43">
        <v>60</v>
      </c>
      <c r="I257" s="43">
        <v>-116.3379</v>
      </c>
      <c r="J257" s="28">
        <v>-2.8860000000000001E-3</v>
      </c>
      <c r="K257" s="43">
        <v>-1E-4</v>
      </c>
      <c r="L257" s="43" t="s">
        <v>376</v>
      </c>
      <c r="N257" s="43" t="s">
        <v>278</v>
      </c>
      <c r="O257" s="43">
        <v>173</v>
      </c>
      <c r="P257" s="43" t="s">
        <v>734</v>
      </c>
      <c r="Q257" s="43" t="s">
        <v>378</v>
      </c>
      <c r="R257" s="43" t="s">
        <v>736</v>
      </c>
      <c r="S257" s="43" t="s">
        <v>384</v>
      </c>
      <c r="T257" s="43">
        <v>10</v>
      </c>
      <c r="U257" s="43">
        <v>-116.33110000000001</v>
      </c>
      <c r="V257" s="28">
        <v>-2.872E-3</v>
      </c>
      <c r="W257" s="43">
        <v>-1E-4</v>
      </c>
      <c r="X257" s="43" t="s">
        <v>376</v>
      </c>
    </row>
    <row r="258" spans="2:24" x14ac:dyDescent="0.3">
      <c r="B258" s="43" t="s">
        <v>278</v>
      </c>
      <c r="C258" s="43">
        <v>174</v>
      </c>
      <c r="D258" s="43" t="s">
        <v>734</v>
      </c>
      <c r="E258" s="43" t="s">
        <v>106</v>
      </c>
      <c r="F258" s="43" t="s">
        <v>737</v>
      </c>
      <c r="G258" s="43" t="s">
        <v>382</v>
      </c>
      <c r="H258" s="43">
        <v>60</v>
      </c>
      <c r="I258" s="43">
        <v>113.8613</v>
      </c>
      <c r="J258" s="28">
        <v>9.9999999999999995E-7</v>
      </c>
      <c r="K258" s="43" t="s">
        <v>912</v>
      </c>
      <c r="L258" s="43" t="s">
        <v>65</v>
      </c>
      <c r="N258" s="43" t="s">
        <v>278</v>
      </c>
      <c r="O258" s="43">
        <v>174</v>
      </c>
      <c r="P258" s="43" t="s">
        <v>734</v>
      </c>
      <c r="Q258" s="43" t="s">
        <v>378</v>
      </c>
      <c r="R258" s="43" t="s">
        <v>737</v>
      </c>
      <c r="S258" s="43" t="s">
        <v>382</v>
      </c>
      <c r="T258" s="43">
        <v>10</v>
      </c>
      <c r="U258" s="43">
        <v>113.68729999999999</v>
      </c>
      <c r="V258" s="28">
        <v>9.9999999999999995E-7</v>
      </c>
      <c r="W258" s="43" t="s">
        <v>912</v>
      </c>
      <c r="X258" s="43" t="s">
        <v>65</v>
      </c>
    </row>
    <row r="259" spans="2:24" x14ac:dyDescent="0.3">
      <c r="B259" s="43" t="s">
        <v>278</v>
      </c>
      <c r="C259" s="43">
        <v>174</v>
      </c>
      <c r="D259" s="43" t="s">
        <v>734</v>
      </c>
      <c r="E259" s="43" t="s">
        <v>106</v>
      </c>
      <c r="F259" s="43" t="s">
        <v>738</v>
      </c>
      <c r="G259" s="43" t="s">
        <v>384</v>
      </c>
      <c r="H259" s="43">
        <v>60</v>
      </c>
      <c r="I259" s="43">
        <v>-116.07689999999999</v>
      </c>
      <c r="J259" s="28">
        <v>-2.3400000000000001E-3</v>
      </c>
      <c r="K259" s="43">
        <v>-1E-4</v>
      </c>
      <c r="L259" s="43" t="s">
        <v>376</v>
      </c>
      <c r="N259" s="43" t="s">
        <v>278</v>
      </c>
      <c r="O259" s="43">
        <v>174</v>
      </c>
      <c r="P259" s="43" t="s">
        <v>734</v>
      </c>
      <c r="Q259" s="43" t="s">
        <v>378</v>
      </c>
      <c r="R259" s="43" t="s">
        <v>738</v>
      </c>
      <c r="S259" s="43" t="s">
        <v>384</v>
      </c>
      <c r="T259" s="43">
        <v>10</v>
      </c>
      <c r="U259" s="43">
        <v>-116.0793</v>
      </c>
      <c r="V259" s="28">
        <v>-2.3449999999999999E-3</v>
      </c>
      <c r="W259" s="43">
        <v>-1E-4</v>
      </c>
      <c r="X259" s="43" t="s">
        <v>376</v>
      </c>
    </row>
    <row r="260" spans="2:24" x14ac:dyDescent="0.3">
      <c r="B260" s="43" t="s">
        <v>278</v>
      </c>
      <c r="C260" s="43">
        <v>175</v>
      </c>
      <c r="D260" s="43" t="s">
        <v>734</v>
      </c>
      <c r="E260" s="43" t="s">
        <v>106</v>
      </c>
      <c r="F260" s="43" t="s">
        <v>739</v>
      </c>
      <c r="G260" s="43" t="s">
        <v>382</v>
      </c>
      <c r="H260" s="43">
        <v>60</v>
      </c>
      <c r="I260" s="43">
        <v>115.25749999999999</v>
      </c>
      <c r="J260" s="28">
        <v>6.2399999999999999E-4</v>
      </c>
      <c r="K260" s="43">
        <v>1E-4</v>
      </c>
      <c r="L260" s="43" t="s">
        <v>376</v>
      </c>
      <c r="N260" s="43" t="s">
        <v>278</v>
      </c>
      <c r="O260" s="43">
        <v>175</v>
      </c>
      <c r="P260" s="43" t="s">
        <v>734</v>
      </c>
      <c r="Q260" s="43" t="s">
        <v>378</v>
      </c>
      <c r="R260" s="43" t="s">
        <v>739</v>
      </c>
      <c r="S260" s="43" t="s">
        <v>382</v>
      </c>
      <c r="T260" s="43">
        <v>10</v>
      </c>
      <c r="U260" s="43">
        <v>115.2672</v>
      </c>
      <c r="V260" s="28">
        <v>6.4400000000000004E-4</v>
      </c>
      <c r="W260" s="43">
        <v>1E-4</v>
      </c>
      <c r="X260" s="43" t="s">
        <v>376</v>
      </c>
    </row>
    <row r="261" spans="2:24" x14ac:dyDescent="0.3">
      <c r="B261" s="43" t="s">
        <v>278</v>
      </c>
      <c r="C261" s="43">
        <v>175</v>
      </c>
      <c r="D261" s="43" t="s">
        <v>734</v>
      </c>
      <c r="E261" s="43" t="s">
        <v>106</v>
      </c>
      <c r="F261" s="43" t="s">
        <v>740</v>
      </c>
      <c r="G261" s="43" t="s">
        <v>384</v>
      </c>
      <c r="H261" s="43">
        <v>60</v>
      </c>
      <c r="I261" s="43">
        <v>-116.0556</v>
      </c>
      <c r="J261" s="28">
        <v>-2.2950000000000002E-3</v>
      </c>
      <c r="K261" s="43">
        <v>-1E-4</v>
      </c>
      <c r="L261" s="43" t="s">
        <v>376</v>
      </c>
      <c r="N261" s="43" t="s">
        <v>278</v>
      </c>
      <c r="O261" s="43">
        <v>175</v>
      </c>
      <c r="P261" s="43" t="s">
        <v>734</v>
      </c>
      <c r="Q261" s="43" t="s">
        <v>378</v>
      </c>
      <c r="R261" s="43" t="s">
        <v>740</v>
      </c>
      <c r="S261" s="43" t="s">
        <v>384</v>
      </c>
      <c r="T261" s="43">
        <v>10</v>
      </c>
      <c r="U261" s="43">
        <v>-116.05719999999999</v>
      </c>
      <c r="V261" s="28">
        <v>-2.2980000000000001E-3</v>
      </c>
      <c r="W261" s="43">
        <v>-1E-4</v>
      </c>
      <c r="X261" s="43" t="s">
        <v>376</v>
      </c>
    </row>
    <row r="262" spans="2:24" x14ac:dyDescent="0.3">
      <c r="B262" s="43" t="s">
        <v>278</v>
      </c>
      <c r="C262" s="43">
        <v>176</v>
      </c>
      <c r="D262" s="43" t="s">
        <v>741</v>
      </c>
      <c r="E262" s="43" t="s">
        <v>106</v>
      </c>
      <c r="F262" s="43" t="s">
        <v>742</v>
      </c>
      <c r="G262" s="43" t="s">
        <v>382</v>
      </c>
      <c r="H262" s="43">
        <v>60</v>
      </c>
      <c r="I262" s="43">
        <v>115.4153</v>
      </c>
      <c r="J262" s="28">
        <v>9.5399999999999999E-4</v>
      </c>
      <c r="K262" s="43">
        <v>1E-4</v>
      </c>
      <c r="L262" s="43" t="s">
        <v>376</v>
      </c>
      <c r="N262" s="43" t="s">
        <v>278</v>
      </c>
      <c r="O262" s="43">
        <v>176</v>
      </c>
      <c r="P262" s="43" t="s">
        <v>741</v>
      </c>
      <c r="Q262" s="43" t="s">
        <v>378</v>
      </c>
      <c r="R262" s="43" t="s">
        <v>742</v>
      </c>
      <c r="S262" s="43" t="s">
        <v>382</v>
      </c>
      <c r="T262" s="43">
        <v>10</v>
      </c>
      <c r="U262" s="43">
        <v>115.4101</v>
      </c>
      <c r="V262" s="28">
        <v>9.4300000000000004E-4</v>
      </c>
      <c r="W262" s="43">
        <v>1E-4</v>
      </c>
      <c r="X262" s="43" t="s">
        <v>376</v>
      </c>
    </row>
    <row r="263" spans="2:24" x14ac:dyDescent="0.3">
      <c r="B263" s="43" t="s">
        <v>278</v>
      </c>
      <c r="C263" s="43">
        <v>176</v>
      </c>
      <c r="D263" s="43" t="s">
        <v>741</v>
      </c>
      <c r="E263" s="43" t="s">
        <v>106</v>
      </c>
      <c r="F263" s="43" t="s">
        <v>743</v>
      </c>
      <c r="G263" s="43" t="s">
        <v>384</v>
      </c>
      <c r="H263" s="43">
        <v>60</v>
      </c>
      <c r="I263" s="43">
        <v>-116.77760000000001</v>
      </c>
      <c r="J263" s="28">
        <v>-3.8070000000000001E-3</v>
      </c>
      <c r="K263" s="43">
        <v>-1E-4</v>
      </c>
      <c r="L263" s="43" t="s">
        <v>376</v>
      </c>
      <c r="N263" s="43" t="s">
        <v>278</v>
      </c>
      <c r="O263" s="43">
        <v>176</v>
      </c>
      <c r="P263" s="43" t="s">
        <v>741</v>
      </c>
      <c r="Q263" s="43" t="s">
        <v>378</v>
      </c>
      <c r="R263" s="43" t="s">
        <v>743</v>
      </c>
      <c r="S263" s="43" t="s">
        <v>384</v>
      </c>
      <c r="T263" s="43">
        <v>10</v>
      </c>
      <c r="U263" s="43">
        <v>-116.7731</v>
      </c>
      <c r="V263" s="28">
        <v>-3.797E-3</v>
      </c>
      <c r="W263" s="43">
        <v>-1E-4</v>
      </c>
      <c r="X263" s="43" t="s">
        <v>376</v>
      </c>
    </row>
    <row r="264" spans="2:24" x14ac:dyDescent="0.3">
      <c r="B264" s="43" t="s">
        <v>278</v>
      </c>
      <c r="C264" s="43">
        <v>150</v>
      </c>
      <c r="D264" s="43" t="s">
        <v>744</v>
      </c>
      <c r="E264" s="43" t="s">
        <v>106</v>
      </c>
      <c r="F264" s="43" t="s">
        <v>745</v>
      </c>
      <c r="G264" s="43" t="s">
        <v>382</v>
      </c>
      <c r="H264" s="43">
        <v>60</v>
      </c>
      <c r="I264" s="43">
        <v>-27.143000000000001</v>
      </c>
      <c r="J264" s="28">
        <v>-2.325E-7</v>
      </c>
      <c r="K264" s="43" t="s">
        <v>912</v>
      </c>
      <c r="L264" s="43" t="s">
        <v>65</v>
      </c>
      <c r="N264" s="43" t="s">
        <v>278</v>
      </c>
      <c r="O264" s="43">
        <v>150</v>
      </c>
      <c r="P264" s="43" t="s">
        <v>744</v>
      </c>
      <c r="Q264" s="43" t="s">
        <v>378</v>
      </c>
      <c r="R264" s="43" t="s">
        <v>745</v>
      </c>
      <c r="S264" s="43" t="s">
        <v>382</v>
      </c>
      <c r="T264" s="43">
        <v>10</v>
      </c>
      <c r="U264" s="43">
        <v>-27.162500000000001</v>
      </c>
      <c r="V264" s="28">
        <v>-2.3270000000000001E-7</v>
      </c>
      <c r="W264" s="43" t="s">
        <v>912</v>
      </c>
      <c r="X264" s="43" t="s">
        <v>65</v>
      </c>
    </row>
    <row r="265" spans="2:24" x14ac:dyDescent="0.3">
      <c r="B265" s="43" t="s">
        <v>278</v>
      </c>
      <c r="C265" s="43">
        <v>150</v>
      </c>
      <c r="D265" s="43" t="s">
        <v>744</v>
      </c>
      <c r="E265" s="43" t="s">
        <v>106</v>
      </c>
      <c r="F265" s="43" t="s">
        <v>746</v>
      </c>
      <c r="G265" s="43" t="s">
        <v>384</v>
      </c>
      <c r="H265" s="43">
        <v>60</v>
      </c>
      <c r="I265" s="43">
        <v>-27.5486</v>
      </c>
      <c r="J265" s="28">
        <v>-2.36E-7</v>
      </c>
      <c r="K265" s="43" t="s">
        <v>912</v>
      </c>
      <c r="L265" s="43" t="s">
        <v>65</v>
      </c>
      <c r="N265" s="43" t="s">
        <v>278</v>
      </c>
      <c r="O265" s="43">
        <v>150</v>
      </c>
      <c r="P265" s="43" t="s">
        <v>744</v>
      </c>
      <c r="Q265" s="43" t="s">
        <v>378</v>
      </c>
      <c r="R265" s="43" t="s">
        <v>746</v>
      </c>
      <c r="S265" s="43" t="s">
        <v>384</v>
      </c>
      <c r="T265" s="43">
        <v>10</v>
      </c>
      <c r="U265" s="43">
        <v>-27.478999999999999</v>
      </c>
      <c r="V265" s="28">
        <v>-2.354E-7</v>
      </c>
      <c r="W265" s="43" t="s">
        <v>912</v>
      </c>
      <c r="X265" s="43" t="s">
        <v>65</v>
      </c>
    </row>
    <row r="266" spans="2:24" x14ac:dyDescent="0.3">
      <c r="B266" s="43" t="s">
        <v>278</v>
      </c>
      <c r="C266" s="43">
        <v>153</v>
      </c>
      <c r="D266" s="43" t="s">
        <v>747</v>
      </c>
      <c r="E266" s="43" t="s">
        <v>106</v>
      </c>
      <c r="F266" s="43" t="s">
        <v>748</v>
      </c>
      <c r="G266" s="43" t="s">
        <v>382</v>
      </c>
      <c r="H266" s="43">
        <v>60</v>
      </c>
      <c r="I266" s="43">
        <v>-73.856999999999999</v>
      </c>
      <c r="J266" s="28">
        <v>-4.9350000000000002E-7</v>
      </c>
      <c r="K266" s="43" t="s">
        <v>912</v>
      </c>
      <c r="L266" s="43" t="s">
        <v>65</v>
      </c>
      <c r="N266" s="43" t="s">
        <v>278</v>
      </c>
      <c r="O266" s="43">
        <v>153</v>
      </c>
      <c r="P266" s="43" t="s">
        <v>747</v>
      </c>
      <c r="Q266" s="43" t="s">
        <v>378</v>
      </c>
      <c r="R266" s="43" t="s">
        <v>748</v>
      </c>
      <c r="S266" s="43" t="s">
        <v>382</v>
      </c>
      <c r="T266" s="43">
        <v>10</v>
      </c>
      <c r="U266" s="43">
        <v>-73.901700000000005</v>
      </c>
      <c r="V266" s="28">
        <v>-4.9380000000000004E-7</v>
      </c>
      <c r="W266" s="43" t="s">
        <v>912</v>
      </c>
      <c r="X266" s="43" t="s">
        <v>65</v>
      </c>
    </row>
    <row r="267" spans="2:24" x14ac:dyDescent="0.3">
      <c r="B267" s="43" t="s">
        <v>278</v>
      </c>
      <c r="C267" s="43">
        <v>153</v>
      </c>
      <c r="D267" s="43" t="s">
        <v>747</v>
      </c>
      <c r="E267" s="43" t="s">
        <v>106</v>
      </c>
      <c r="F267" s="43" t="s">
        <v>749</v>
      </c>
      <c r="G267" s="43" t="s">
        <v>384</v>
      </c>
      <c r="H267" s="43">
        <v>60</v>
      </c>
      <c r="I267" s="43">
        <v>-74.129400000000004</v>
      </c>
      <c r="J267" s="28">
        <v>-4.9530000000000005E-7</v>
      </c>
      <c r="K267" s="43" t="s">
        <v>912</v>
      </c>
      <c r="L267" s="43" t="s">
        <v>65</v>
      </c>
      <c r="N267" s="43" t="s">
        <v>278</v>
      </c>
      <c r="O267" s="43">
        <v>153</v>
      </c>
      <c r="P267" s="43" t="s">
        <v>747</v>
      </c>
      <c r="Q267" s="43" t="s">
        <v>378</v>
      </c>
      <c r="R267" s="43" t="s">
        <v>749</v>
      </c>
      <c r="S267" s="43" t="s">
        <v>384</v>
      </c>
      <c r="T267" s="43">
        <v>10</v>
      </c>
      <c r="U267" s="43">
        <v>-74.217699999999994</v>
      </c>
      <c r="V267" s="28">
        <v>-4.9589999999999999E-7</v>
      </c>
      <c r="W267" s="43" t="s">
        <v>912</v>
      </c>
      <c r="X267" s="43" t="s">
        <v>65</v>
      </c>
    </row>
    <row r="268" spans="2:24" x14ac:dyDescent="0.3">
      <c r="B268" s="43" t="s">
        <v>278</v>
      </c>
      <c r="C268" s="43">
        <v>156</v>
      </c>
      <c r="D268" s="43" t="s">
        <v>750</v>
      </c>
      <c r="E268" s="43" t="s">
        <v>106</v>
      </c>
      <c r="F268" s="43" t="s">
        <v>751</v>
      </c>
      <c r="G268" s="43" t="s">
        <v>382</v>
      </c>
      <c r="H268" s="43">
        <v>60</v>
      </c>
      <c r="I268" s="43">
        <v>-59.525799999999997</v>
      </c>
      <c r="J268" s="28">
        <v>-4.0540000000000002E-7</v>
      </c>
      <c r="K268" s="43" t="s">
        <v>912</v>
      </c>
      <c r="L268" s="43" t="s">
        <v>65</v>
      </c>
      <c r="N268" s="43" t="s">
        <v>278</v>
      </c>
      <c r="O268" s="43">
        <v>156</v>
      </c>
      <c r="P268" s="43" t="s">
        <v>750</v>
      </c>
      <c r="Q268" s="43" t="s">
        <v>378</v>
      </c>
      <c r="R268" s="43" t="s">
        <v>751</v>
      </c>
      <c r="S268" s="43" t="s">
        <v>382</v>
      </c>
      <c r="T268" s="43">
        <v>10</v>
      </c>
      <c r="U268" s="43">
        <v>-59.431899999999999</v>
      </c>
      <c r="V268" s="28">
        <v>-4.0480000000000002E-7</v>
      </c>
      <c r="W268" s="43" t="s">
        <v>912</v>
      </c>
      <c r="X268" s="43" t="s">
        <v>65</v>
      </c>
    </row>
    <row r="269" spans="2:24" x14ac:dyDescent="0.3">
      <c r="B269" s="43" t="s">
        <v>278</v>
      </c>
      <c r="C269" s="43">
        <v>156</v>
      </c>
      <c r="D269" s="43" t="s">
        <v>750</v>
      </c>
      <c r="E269" s="43" t="s">
        <v>106</v>
      </c>
      <c r="F269" s="43" t="s">
        <v>752</v>
      </c>
      <c r="G269" s="43" t="s">
        <v>384</v>
      </c>
      <c r="H269" s="43">
        <v>60</v>
      </c>
      <c r="I269" s="43">
        <v>-59.561</v>
      </c>
      <c r="J269" s="28">
        <v>-4.0569999999999999E-7</v>
      </c>
      <c r="K269" s="43" t="s">
        <v>912</v>
      </c>
      <c r="L269" s="43" t="s">
        <v>65</v>
      </c>
      <c r="N269" s="43" t="s">
        <v>278</v>
      </c>
      <c r="O269" s="43">
        <v>156</v>
      </c>
      <c r="P269" s="43" t="s">
        <v>750</v>
      </c>
      <c r="Q269" s="43" t="s">
        <v>378</v>
      </c>
      <c r="R269" s="43" t="s">
        <v>752</v>
      </c>
      <c r="S269" s="43" t="s">
        <v>384</v>
      </c>
      <c r="T269" s="43">
        <v>10</v>
      </c>
      <c r="U269" s="43">
        <v>-59.578099999999999</v>
      </c>
      <c r="V269" s="28">
        <v>-4.0579999999999999E-7</v>
      </c>
      <c r="W269" s="43" t="s">
        <v>912</v>
      </c>
      <c r="X269" s="43" t="s">
        <v>65</v>
      </c>
    </row>
    <row r="270" spans="2:24" x14ac:dyDescent="0.3">
      <c r="B270" s="43" t="s">
        <v>278</v>
      </c>
      <c r="C270" s="43">
        <v>159</v>
      </c>
      <c r="D270" s="43" t="s">
        <v>753</v>
      </c>
      <c r="E270" s="43" t="s">
        <v>106</v>
      </c>
      <c r="F270" s="43" t="s">
        <v>754</v>
      </c>
      <c r="G270" s="43" t="s">
        <v>382</v>
      </c>
      <c r="H270" s="43">
        <v>60</v>
      </c>
      <c r="I270" s="43">
        <v>-55.4131</v>
      </c>
      <c r="J270" s="28">
        <v>-3.7739999999999998E-7</v>
      </c>
      <c r="K270" s="43" t="s">
        <v>912</v>
      </c>
      <c r="L270" s="43" t="s">
        <v>65</v>
      </c>
      <c r="N270" s="43" t="s">
        <v>278</v>
      </c>
      <c r="O270" s="43">
        <v>159</v>
      </c>
      <c r="P270" s="43" t="s">
        <v>753</v>
      </c>
      <c r="Q270" s="43" t="s">
        <v>378</v>
      </c>
      <c r="R270" s="43" t="s">
        <v>754</v>
      </c>
      <c r="S270" s="43" t="s">
        <v>382</v>
      </c>
      <c r="T270" s="43">
        <v>10</v>
      </c>
      <c r="U270" s="43">
        <v>-55.281700000000001</v>
      </c>
      <c r="V270" s="28">
        <v>-3.7650000000000002E-7</v>
      </c>
      <c r="W270" s="43" t="s">
        <v>912</v>
      </c>
      <c r="X270" s="43" t="s">
        <v>65</v>
      </c>
    </row>
    <row r="271" spans="2:24" x14ac:dyDescent="0.3">
      <c r="B271" s="43" t="s">
        <v>278</v>
      </c>
      <c r="C271" s="43">
        <v>159</v>
      </c>
      <c r="D271" s="43" t="s">
        <v>753</v>
      </c>
      <c r="E271" s="43" t="s">
        <v>106</v>
      </c>
      <c r="F271" s="43" t="s">
        <v>755</v>
      </c>
      <c r="G271" s="43" t="s">
        <v>384</v>
      </c>
      <c r="H271" s="43">
        <v>60</v>
      </c>
      <c r="I271" s="43">
        <v>-55.222499999999997</v>
      </c>
      <c r="J271" s="28">
        <v>-3.7609999999999999E-7</v>
      </c>
      <c r="K271" s="43" t="s">
        <v>912</v>
      </c>
      <c r="L271" s="43" t="s">
        <v>65</v>
      </c>
      <c r="N271" s="43" t="s">
        <v>278</v>
      </c>
      <c r="O271" s="43">
        <v>159</v>
      </c>
      <c r="P271" s="43" t="s">
        <v>753</v>
      </c>
      <c r="Q271" s="43" t="s">
        <v>378</v>
      </c>
      <c r="R271" s="43" t="s">
        <v>755</v>
      </c>
      <c r="S271" s="43" t="s">
        <v>384</v>
      </c>
      <c r="T271" s="43">
        <v>10</v>
      </c>
      <c r="U271" s="43">
        <v>-55.308399999999999</v>
      </c>
      <c r="V271" s="28">
        <v>-3.7669999999999998E-7</v>
      </c>
      <c r="W271" s="43" t="s">
        <v>912</v>
      </c>
      <c r="X271" s="43" t="s">
        <v>65</v>
      </c>
    </row>
    <row r="272" spans="2:24" x14ac:dyDescent="0.3">
      <c r="B272" s="43" t="s">
        <v>278</v>
      </c>
      <c r="C272" s="43">
        <v>162</v>
      </c>
      <c r="D272" s="43" t="s">
        <v>756</v>
      </c>
      <c r="E272" s="43" t="s">
        <v>106</v>
      </c>
      <c r="F272" s="43" t="s">
        <v>757</v>
      </c>
      <c r="G272" s="43" t="s">
        <v>382</v>
      </c>
      <c r="H272" s="43">
        <v>60</v>
      </c>
      <c r="I272" s="43">
        <v>-73.893900000000002</v>
      </c>
      <c r="J272" s="28">
        <v>-4.9370000000000003E-7</v>
      </c>
      <c r="K272" s="43" t="s">
        <v>912</v>
      </c>
      <c r="L272" s="43" t="s">
        <v>65</v>
      </c>
      <c r="N272" s="43" t="s">
        <v>278</v>
      </c>
      <c r="O272" s="43">
        <v>162</v>
      </c>
      <c r="P272" s="43" t="s">
        <v>756</v>
      </c>
      <c r="Q272" s="43" t="s">
        <v>378</v>
      </c>
      <c r="R272" s="43" t="s">
        <v>757</v>
      </c>
      <c r="S272" s="43" t="s">
        <v>382</v>
      </c>
      <c r="T272" s="43">
        <v>10</v>
      </c>
      <c r="U272" s="43">
        <v>-73.780299999999997</v>
      </c>
      <c r="V272" s="28">
        <v>-4.9289999999999997E-7</v>
      </c>
      <c r="W272" s="43" t="s">
        <v>912</v>
      </c>
      <c r="X272" s="43" t="s">
        <v>65</v>
      </c>
    </row>
    <row r="273" spans="2:24" x14ac:dyDescent="0.3">
      <c r="B273" s="43" t="s">
        <v>278</v>
      </c>
      <c r="C273" s="43">
        <v>162</v>
      </c>
      <c r="D273" s="43" t="s">
        <v>756</v>
      </c>
      <c r="E273" s="43" t="s">
        <v>106</v>
      </c>
      <c r="F273" s="43" t="s">
        <v>758</v>
      </c>
      <c r="G273" s="43" t="s">
        <v>384</v>
      </c>
      <c r="H273" s="43">
        <v>60</v>
      </c>
      <c r="I273" s="43">
        <v>-73.458200000000005</v>
      </c>
      <c r="J273" s="28">
        <v>-4.9080000000000003E-7</v>
      </c>
      <c r="K273" s="43" t="s">
        <v>912</v>
      </c>
      <c r="L273" s="43" t="s">
        <v>65</v>
      </c>
      <c r="N273" s="43" t="s">
        <v>278</v>
      </c>
      <c r="O273" s="43">
        <v>162</v>
      </c>
      <c r="P273" s="43" t="s">
        <v>756</v>
      </c>
      <c r="Q273" s="43" t="s">
        <v>378</v>
      </c>
      <c r="R273" s="43" t="s">
        <v>758</v>
      </c>
      <c r="S273" s="43" t="s">
        <v>384</v>
      </c>
      <c r="T273" s="43">
        <v>10</v>
      </c>
      <c r="U273" s="43">
        <v>-73.672200000000004</v>
      </c>
      <c r="V273" s="28">
        <v>-4.9220000000000003E-7</v>
      </c>
      <c r="W273" s="43" t="s">
        <v>912</v>
      </c>
      <c r="X273" s="43" t="s">
        <v>65</v>
      </c>
    </row>
    <row r="274" spans="2:24" x14ac:dyDescent="0.3">
      <c r="B274" s="43" t="s">
        <v>278</v>
      </c>
      <c r="C274" s="43">
        <v>165</v>
      </c>
      <c r="D274" s="43" t="s">
        <v>759</v>
      </c>
      <c r="E274" s="43" t="s">
        <v>106</v>
      </c>
      <c r="F274" s="43" t="s">
        <v>760</v>
      </c>
      <c r="G274" s="43" t="s">
        <v>382</v>
      </c>
      <c r="H274" s="43">
        <v>60</v>
      </c>
      <c r="I274" s="43">
        <v>-59.195999999999998</v>
      </c>
      <c r="J274" s="28">
        <v>-9.9999999999999995E-7</v>
      </c>
      <c r="K274" s="43" t="s">
        <v>912</v>
      </c>
      <c r="L274" s="43" t="s">
        <v>65</v>
      </c>
      <c r="N274" s="43" t="s">
        <v>278</v>
      </c>
      <c r="O274" s="43">
        <v>165</v>
      </c>
      <c r="P274" s="43" t="s">
        <v>759</v>
      </c>
      <c r="Q274" s="43" t="s">
        <v>378</v>
      </c>
      <c r="R274" s="43" t="s">
        <v>760</v>
      </c>
      <c r="S274" s="43" t="s">
        <v>382</v>
      </c>
      <c r="T274" s="43">
        <v>10</v>
      </c>
      <c r="U274" s="43">
        <v>-58.988199999999999</v>
      </c>
      <c r="V274" s="28">
        <v>-9.9999999999999995E-7</v>
      </c>
      <c r="W274" s="43" t="s">
        <v>912</v>
      </c>
      <c r="X274" s="43" t="s">
        <v>65</v>
      </c>
    </row>
    <row r="275" spans="2:24" x14ac:dyDescent="0.3">
      <c r="B275" s="43" t="s">
        <v>278</v>
      </c>
      <c r="C275" s="43">
        <v>165</v>
      </c>
      <c r="D275" s="43" t="s">
        <v>759</v>
      </c>
      <c r="E275" s="43" t="s">
        <v>106</v>
      </c>
      <c r="F275" s="43" t="s">
        <v>761</v>
      </c>
      <c r="G275" s="43" t="s">
        <v>384</v>
      </c>
      <c r="H275" s="43">
        <v>60</v>
      </c>
      <c r="I275" s="43">
        <v>-58.650799999999997</v>
      </c>
      <c r="J275" s="28">
        <v>-9.9999999999999995E-7</v>
      </c>
      <c r="K275" s="43" t="s">
        <v>912</v>
      </c>
      <c r="L275" s="43" t="s">
        <v>65</v>
      </c>
      <c r="N275" s="43" t="s">
        <v>278</v>
      </c>
      <c r="O275" s="43">
        <v>165</v>
      </c>
      <c r="P275" s="43" t="s">
        <v>759</v>
      </c>
      <c r="Q275" s="43" t="s">
        <v>378</v>
      </c>
      <c r="R275" s="43" t="s">
        <v>761</v>
      </c>
      <c r="S275" s="43" t="s">
        <v>384</v>
      </c>
      <c r="T275" s="43">
        <v>10</v>
      </c>
      <c r="U275" s="43">
        <v>-58.807600000000001</v>
      </c>
      <c r="V275" s="28">
        <v>-9.9999999999999995E-7</v>
      </c>
      <c r="W275" s="43" t="s">
        <v>912</v>
      </c>
      <c r="X275" s="43" t="s">
        <v>65</v>
      </c>
    </row>
    <row r="276" spans="2:24" x14ac:dyDescent="0.3">
      <c r="B276" s="43" t="s">
        <v>278</v>
      </c>
      <c r="C276" s="43">
        <v>177</v>
      </c>
      <c r="D276" s="43" t="s">
        <v>762</v>
      </c>
      <c r="E276" s="43" t="s">
        <v>106</v>
      </c>
      <c r="F276" s="43" t="s">
        <v>763</v>
      </c>
      <c r="G276" s="43" t="s">
        <v>382</v>
      </c>
      <c r="H276" s="43">
        <v>60</v>
      </c>
      <c r="I276" s="43">
        <v>115.7762</v>
      </c>
      <c r="J276" s="28">
        <v>1.7099999999999999E-3</v>
      </c>
      <c r="K276" s="43">
        <v>1E-4</v>
      </c>
      <c r="L276" s="43" t="s">
        <v>376</v>
      </c>
      <c r="N276" s="43" t="s">
        <v>278</v>
      </c>
      <c r="O276" s="43">
        <v>177</v>
      </c>
      <c r="P276" s="43" t="s">
        <v>762</v>
      </c>
      <c r="Q276" s="43" t="s">
        <v>378</v>
      </c>
      <c r="R276" s="43" t="s">
        <v>763</v>
      </c>
      <c r="S276" s="43" t="s">
        <v>382</v>
      </c>
      <c r="T276" s="43">
        <v>10</v>
      </c>
      <c r="U276" s="43">
        <v>115.78440000000001</v>
      </c>
      <c r="V276" s="28">
        <v>1.727E-3</v>
      </c>
      <c r="W276" s="43">
        <v>1E-4</v>
      </c>
      <c r="X276" s="43" t="s">
        <v>376</v>
      </c>
    </row>
    <row r="277" spans="2:24" x14ac:dyDescent="0.3">
      <c r="B277" s="43" t="s">
        <v>278</v>
      </c>
      <c r="C277" s="43">
        <v>177</v>
      </c>
      <c r="D277" s="43" t="s">
        <v>762</v>
      </c>
      <c r="E277" s="43" t="s">
        <v>106</v>
      </c>
      <c r="F277" s="43" t="s">
        <v>764</v>
      </c>
      <c r="G277" s="43" t="s">
        <v>384</v>
      </c>
      <c r="H277" s="43">
        <v>60</v>
      </c>
      <c r="I277" s="43">
        <v>-116.1609</v>
      </c>
      <c r="J277" s="28">
        <v>-2.5149999999999999E-3</v>
      </c>
      <c r="K277" s="43">
        <v>-1E-4</v>
      </c>
      <c r="L277" s="43" t="s">
        <v>376</v>
      </c>
      <c r="N277" s="43" t="s">
        <v>278</v>
      </c>
      <c r="O277" s="43">
        <v>177</v>
      </c>
      <c r="P277" s="43" t="s">
        <v>762</v>
      </c>
      <c r="Q277" s="43" t="s">
        <v>378</v>
      </c>
      <c r="R277" s="43" t="s">
        <v>764</v>
      </c>
      <c r="S277" s="43" t="s">
        <v>384</v>
      </c>
      <c r="T277" s="43">
        <v>10</v>
      </c>
      <c r="U277" s="43">
        <v>-116.1614</v>
      </c>
      <c r="V277" s="28">
        <v>-2.5170000000000001E-3</v>
      </c>
      <c r="W277" s="43">
        <v>-1E-4</v>
      </c>
      <c r="X277" s="43" t="s">
        <v>376</v>
      </c>
    </row>
    <row r="278" spans="2:24" x14ac:dyDescent="0.3">
      <c r="B278" s="43" t="s">
        <v>278</v>
      </c>
      <c r="C278" s="43">
        <v>178</v>
      </c>
      <c r="D278" s="43" t="s">
        <v>765</v>
      </c>
      <c r="E278" s="43" t="s">
        <v>106</v>
      </c>
      <c r="F278" s="43" t="s">
        <v>766</v>
      </c>
      <c r="G278" s="43" t="s">
        <v>382</v>
      </c>
      <c r="H278" s="43">
        <v>60</v>
      </c>
      <c r="I278" s="43">
        <v>115.3519</v>
      </c>
      <c r="J278" s="28">
        <v>8.2100000000000001E-4</v>
      </c>
      <c r="K278" s="43">
        <v>1E-4</v>
      </c>
      <c r="L278" s="43" t="s">
        <v>376</v>
      </c>
      <c r="N278" s="43" t="s">
        <v>278</v>
      </c>
      <c r="O278" s="43">
        <v>178</v>
      </c>
      <c r="P278" s="43" t="s">
        <v>765</v>
      </c>
      <c r="Q278" s="43" t="s">
        <v>378</v>
      </c>
      <c r="R278" s="43" t="s">
        <v>766</v>
      </c>
      <c r="S278" s="43" t="s">
        <v>382</v>
      </c>
      <c r="T278" s="43">
        <v>10</v>
      </c>
      <c r="U278" s="43">
        <v>115.3475</v>
      </c>
      <c r="V278" s="28">
        <v>8.12E-4</v>
      </c>
      <c r="W278" s="43">
        <v>1E-4</v>
      </c>
      <c r="X278" s="43" t="s">
        <v>376</v>
      </c>
    </row>
    <row r="279" spans="2:24" x14ac:dyDescent="0.3">
      <c r="B279" s="43" t="s">
        <v>278</v>
      </c>
      <c r="C279" s="43">
        <v>178</v>
      </c>
      <c r="D279" s="43" t="s">
        <v>765</v>
      </c>
      <c r="E279" s="43" t="s">
        <v>106</v>
      </c>
      <c r="F279" s="43" t="s">
        <v>767</v>
      </c>
      <c r="G279" s="43" t="s">
        <v>384</v>
      </c>
      <c r="H279" s="43">
        <v>60</v>
      </c>
      <c r="I279" s="43">
        <v>-116.3398</v>
      </c>
      <c r="J279" s="28">
        <v>-2.8900000000000002E-3</v>
      </c>
      <c r="K279" s="43">
        <v>-1E-4</v>
      </c>
      <c r="L279" s="43" t="s">
        <v>376</v>
      </c>
      <c r="N279" s="43" t="s">
        <v>278</v>
      </c>
      <c r="O279" s="43">
        <v>178</v>
      </c>
      <c r="P279" s="43" t="s">
        <v>765</v>
      </c>
      <c r="Q279" s="43" t="s">
        <v>378</v>
      </c>
      <c r="R279" s="43" t="s">
        <v>767</v>
      </c>
      <c r="S279" s="43" t="s">
        <v>384</v>
      </c>
      <c r="T279" s="43">
        <v>10</v>
      </c>
      <c r="U279" s="43">
        <v>-116.3318</v>
      </c>
      <c r="V279" s="28">
        <v>-2.8730000000000001E-3</v>
      </c>
      <c r="W279" s="43">
        <v>-1E-4</v>
      </c>
      <c r="X279" s="43" t="s">
        <v>376</v>
      </c>
    </row>
    <row r="280" spans="2:24" x14ac:dyDescent="0.3">
      <c r="B280" s="43" t="s">
        <v>278</v>
      </c>
      <c r="C280" s="43">
        <v>179</v>
      </c>
      <c r="D280" s="43" t="s">
        <v>765</v>
      </c>
      <c r="E280" s="43" t="s">
        <v>106</v>
      </c>
      <c r="F280" s="43" t="s">
        <v>768</v>
      </c>
      <c r="G280" s="43" t="s">
        <v>382</v>
      </c>
      <c r="H280" s="43">
        <v>60</v>
      </c>
      <c r="I280" s="43">
        <v>113.9649</v>
      </c>
      <c r="J280" s="28">
        <v>9.9999999999999995E-7</v>
      </c>
      <c r="K280" s="43" t="s">
        <v>912</v>
      </c>
      <c r="L280" s="43" t="s">
        <v>65</v>
      </c>
      <c r="N280" s="43" t="s">
        <v>278</v>
      </c>
      <c r="O280" s="43">
        <v>179</v>
      </c>
      <c r="P280" s="43" t="s">
        <v>765</v>
      </c>
      <c r="Q280" s="43" t="s">
        <v>378</v>
      </c>
      <c r="R280" s="43" t="s">
        <v>768</v>
      </c>
      <c r="S280" s="43" t="s">
        <v>382</v>
      </c>
      <c r="T280" s="43">
        <v>10</v>
      </c>
      <c r="U280" s="43">
        <v>113.7418</v>
      </c>
      <c r="V280" s="28">
        <v>9.9999999999999995E-7</v>
      </c>
      <c r="W280" s="43" t="s">
        <v>912</v>
      </c>
      <c r="X280" s="43" t="s">
        <v>65</v>
      </c>
    </row>
    <row r="281" spans="2:24" x14ac:dyDescent="0.3">
      <c r="B281" s="43" t="s">
        <v>278</v>
      </c>
      <c r="C281" s="43">
        <v>179</v>
      </c>
      <c r="D281" s="43" t="s">
        <v>765</v>
      </c>
      <c r="E281" s="43" t="s">
        <v>106</v>
      </c>
      <c r="F281" s="43" t="s">
        <v>769</v>
      </c>
      <c r="G281" s="43" t="s">
        <v>384</v>
      </c>
      <c r="H281" s="43">
        <v>60</v>
      </c>
      <c r="I281" s="43">
        <v>-116.0808</v>
      </c>
      <c r="J281" s="28">
        <v>-2.3479999999999998E-3</v>
      </c>
      <c r="K281" s="43">
        <v>-1E-4</v>
      </c>
      <c r="L281" s="43" t="s">
        <v>376</v>
      </c>
      <c r="N281" s="43" t="s">
        <v>278</v>
      </c>
      <c r="O281" s="43">
        <v>179</v>
      </c>
      <c r="P281" s="43" t="s">
        <v>765</v>
      </c>
      <c r="Q281" s="43" t="s">
        <v>378</v>
      </c>
      <c r="R281" s="43" t="s">
        <v>769</v>
      </c>
      <c r="S281" s="43" t="s">
        <v>384</v>
      </c>
      <c r="T281" s="43">
        <v>10</v>
      </c>
      <c r="U281" s="43">
        <v>-116.08029999999999</v>
      </c>
      <c r="V281" s="28">
        <v>-2.3470000000000001E-3</v>
      </c>
      <c r="W281" s="43">
        <v>-1E-4</v>
      </c>
      <c r="X281" s="43" t="s">
        <v>376</v>
      </c>
    </row>
    <row r="282" spans="2:24" x14ac:dyDescent="0.3">
      <c r="B282" s="43" t="s">
        <v>278</v>
      </c>
      <c r="C282" s="43">
        <v>180</v>
      </c>
      <c r="D282" s="43" t="s">
        <v>765</v>
      </c>
      <c r="E282" s="43" t="s">
        <v>106</v>
      </c>
      <c r="F282" s="43" t="s">
        <v>770</v>
      </c>
      <c r="G282" s="43" t="s">
        <v>382</v>
      </c>
      <c r="H282" s="43">
        <v>60</v>
      </c>
      <c r="I282" s="43">
        <v>115.2591</v>
      </c>
      <c r="J282" s="28">
        <v>6.2699999999999995E-4</v>
      </c>
      <c r="K282" s="43">
        <v>1E-4</v>
      </c>
      <c r="L282" s="43" t="s">
        <v>376</v>
      </c>
      <c r="N282" s="43" t="s">
        <v>278</v>
      </c>
      <c r="O282" s="43">
        <v>180</v>
      </c>
      <c r="P282" s="43" t="s">
        <v>765</v>
      </c>
      <c r="Q282" s="43" t="s">
        <v>378</v>
      </c>
      <c r="R282" s="43" t="s">
        <v>770</v>
      </c>
      <c r="S282" s="43" t="s">
        <v>382</v>
      </c>
      <c r="T282" s="43">
        <v>10</v>
      </c>
      <c r="U282" s="43">
        <v>115.268</v>
      </c>
      <c r="V282" s="28">
        <v>6.4599999999999998E-4</v>
      </c>
      <c r="W282" s="43">
        <v>1E-4</v>
      </c>
      <c r="X282" s="43" t="s">
        <v>376</v>
      </c>
    </row>
    <row r="283" spans="2:24" x14ac:dyDescent="0.3">
      <c r="B283" s="43" t="s">
        <v>278</v>
      </c>
      <c r="C283" s="43">
        <v>180</v>
      </c>
      <c r="D283" s="43" t="s">
        <v>765</v>
      </c>
      <c r="E283" s="43" t="s">
        <v>106</v>
      </c>
      <c r="F283" s="43" t="s">
        <v>771</v>
      </c>
      <c r="G283" s="43" t="s">
        <v>384</v>
      </c>
      <c r="H283" s="43">
        <v>60</v>
      </c>
      <c r="I283" s="43">
        <v>-116.05719999999999</v>
      </c>
      <c r="J283" s="28">
        <v>-2.2980000000000001E-3</v>
      </c>
      <c r="K283" s="43">
        <v>-1E-4</v>
      </c>
      <c r="L283" s="43" t="s">
        <v>376</v>
      </c>
      <c r="N283" s="43" t="s">
        <v>278</v>
      </c>
      <c r="O283" s="43">
        <v>180</v>
      </c>
      <c r="P283" s="43" t="s">
        <v>765</v>
      </c>
      <c r="Q283" s="43" t="s">
        <v>378</v>
      </c>
      <c r="R283" s="43" t="s">
        <v>771</v>
      </c>
      <c r="S283" s="43" t="s">
        <v>384</v>
      </c>
      <c r="T283" s="43">
        <v>10</v>
      </c>
      <c r="U283" s="43">
        <v>-116.05800000000001</v>
      </c>
      <c r="V283" s="28">
        <v>-2.3E-3</v>
      </c>
      <c r="W283" s="43">
        <v>-1E-4</v>
      </c>
      <c r="X283" s="43" t="s">
        <v>376</v>
      </c>
    </row>
    <row r="284" spans="2:24" x14ac:dyDescent="0.3">
      <c r="B284" s="43" t="s">
        <v>278</v>
      </c>
      <c r="C284" s="43">
        <v>181</v>
      </c>
      <c r="D284" s="43" t="s">
        <v>772</v>
      </c>
      <c r="E284" s="43" t="s">
        <v>106</v>
      </c>
      <c r="F284" s="43" t="s">
        <v>773</v>
      </c>
      <c r="G284" s="43" t="s">
        <v>382</v>
      </c>
      <c r="H284" s="43">
        <v>60</v>
      </c>
      <c r="I284" s="43">
        <v>115.41679999999999</v>
      </c>
      <c r="J284" s="28">
        <v>9.5699999999999995E-4</v>
      </c>
      <c r="K284" s="43">
        <v>1E-4</v>
      </c>
      <c r="L284" s="43" t="s">
        <v>376</v>
      </c>
      <c r="N284" s="43" t="s">
        <v>278</v>
      </c>
      <c r="O284" s="43">
        <v>181</v>
      </c>
      <c r="P284" s="43" t="s">
        <v>772</v>
      </c>
      <c r="Q284" s="43" t="s">
        <v>378</v>
      </c>
      <c r="R284" s="43" t="s">
        <v>773</v>
      </c>
      <c r="S284" s="43" t="s">
        <v>382</v>
      </c>
      <c r="T284" s="43">
        <v>10</v>
      </c>
      <c r="U284" s="43">
        <v>115.411</v>
      </c>
      <c r="V284" s="28">
        <v>9.4499999999999998E-4</v>
      </c>
      <c r="W284" s="43">
        <v>1E-4</v>
      </c>
      <c r="X284" s="43" t="s">
        <v>376</v>
      </c>
    </row>
    <row r="285" spans="2:24" x14ac:dyDescent="0.3">
      <c r="B285" s="43" t="s">
        <v>278</v>
      </c>
      <c r="C285" s="43">
        <v>181</v>
      </c>
      <c r="D285" s="43" t="s">
        <v>772</v>
      </c>
      <c r="E285" s="43" t="s">
        <v>106</v>
      </c>
      <c r="F285" s="43" t="s">
        <v>774</v>
      </c>
      <c r="G285" s="43" t="s">
        <v>384</v>
      </c>
      <c r="H285" s="43">
        <v>60</v>
      </c>
      <c r="I285" s="43">
        <v>-116.78</v>
      </c>
      <c r="J285" s="28">
        <v>-3.8119999999999999E-3</v>
      </c>
      <c r="K285" s="43">
        <v>-1E-4</v>
      </c>
      <c r="L285" s="43" t="s">
        <v>376</v>
      </c>
      <c r="N285" s="43" t="s">
        <v>278</v>
      </c>
      <c r="O285" s="43">
        <v>181</v>
      </c>
      <c r="P285" s="43" t="s">
        <v>772</v>
      </c>
      <c r="Q285" s="43" t="s">
        <v>378</v>
      </c>
      <c r="R285" s="43" t="s">
        <v>774</v>
      </c>
      <c r="S285" s="43" t="s">
        <v>384</v>
      </c>
      <c r="T285" s="43">
        <v>10</v>
      </c>
      <c r="U285" s="43">
        <v>-116.7744</v>
      </c>
      <c r="V285" s="28">
        <v>-3.8E-3</v>
      </c>
      <c r="W285" s="43">
        <v>-1E-4</v>
      </c>
      <c r="X285" s="43" t="s">
        <v>376</v>
      </c>
    </row>
    <row r="286" spans="2:24" x14ac:dyDescent="0.3">
      <c r="B286" s="43" t="s">
        <v>278</v>
      </c>
      <c r="C286" s="43">
        <v>151</v>
      </c>
      <c r="D286" s="43" t="s">
        <v>775</v>
      </c>
      <c r="E286" s="43" t="s">
        <v>106</v>
      </c>
      <c r="F286" s="43" t="s">
        <v>776</v>
      </c>
      <c r="G286" s="43" t="s">
        <v>382</v>
      </c>
      <c r="H286" s="43">
        <v>60</v>
      </c>
      <c r="I286" s="43">
        <v>-30.520399999999999</v>
      </c>
      <c r="J286" s="28">
        <v>-2.713E-7</v>
      </c>
      <c r="K286" s="43" t="s">
        <v>912</v>
      </c>
      <c r="L286" s="43" t="s">
        <v>65</v>
      </c>
      <c r="N286" s="43" t="s">
        <v>278</v>
      </c>
      <c r="O286" s="43">
        <v>151</v>
      </c>
      <c r="P286" s="43" t="s">
        <v>775</v>
      </c>
      <c r="Q286" s="43" t="s">
        <v>378</v>
      </c>
      <c r="R286" s="43" t="s">
        <v>776</v>
      </c>
      <c r="S286" s="43" t="s">
        <v>382</v>
      </c>
      <c r="T286" s="43">
        <v>10</v>
      </c>
      <c r="U286" s="43">
        <v>-30.546900000000001</v>
      </c>
      <c r="V286" s="28">
        <v>-2.7150000000000002E-7</v>
      </c>
      <c r="W286" s="43" t="s">
        <v>912</v>
      </c>
      <c r="X286" s="43" t="s">
        <v>65</v>
      </c>
    </row>
    <row r="287" spans="2:24" x14ac:dyDescent="0.3">
      <c r="B287" s="43" t="s">
        <v>278</v>
      </c>
      <c r="C287" s="43">
        <v>151</v>
      </c>
      <c r="D287" s="43" t="s">
        <v>775</v>
      </c>
      <c r="E287" s="43" t="s">
        <v>106</v>
      </c>
      <c r="F287" s="43" t="s">
        <v>777</v>
      </c>
      <c r="G287" s="43" t="s">
        <v>384</v>
      </c>
      <c r="H287" s="43">
        <v>60</v>
      </c>
      <c r="I287" s="43">
        <v>-30.970700000000001</v>
      </c>
      <c r="J287" s="28">
        <v>-2.7529999999999998E-7</v>
      </c>
      <c r="K287" s="43" t="s">
        <v>912</v>
      </c>
      <c r="L287" s="43" t="s">
        <v>65</v>
      </c>
      <c r="N287" s="43" t="s">
        <v>278</v>
      </c>
      <c r="O287" s="43">
        <v>151</v>
      </c>
      <c r="P287" s="43" t="s">
        <v>775</v>
      </c>
      <c r="Q287" s="43" t="s">
        <v>378</v>
      </c>
      <c r="R287" s="43" t="s">
        <v>777</v>
      </c>
      <c r="S287" s="43" t="s">
        <v>384</v>
      </c>
      <c r="T287" s="43">
        <v>10</v>
      </c>
      <c r="U287" s="43">
        <v>-30.914200000000001</v>
      </c>
      <c r="V287" s="28">
        <v>-2.748E-7</v>
      </c>
      <c r="W287" s="43" t="s">
        <v>912</v>
      </c>
      <c r="X287" s="43" t="s">
        <v>65</v>
      </c>
    </row>
    <row r="288" spans="2:24" x14ac:dyDescent="0.3">
      <c r="B288" s="43" t="s">
        <v>278</v>
      </c>
      <c r="C288" s="43">
        <v>154</v>
      </c>
      <c r="D288" s="43" t="s">
        <v>778</v>
      </c>
      <c r="E288" s="43" t="s">
        <v>106</v>
      </c>
      <c r="F288" s="43" t="s">
        <v>779</v>
      </c>
      <c r="G288" s="43" t="s">
        <v>382</v>
      </c>
      <c r="H288" s="43">
        <v>60</v>
      </c>
      <c r="I288" s="43">
        <v>-74.700199999999995</v>
      </c>
      <c r="J288" s="28">
        <v>-9.9999999999999995E-7</v>
      </c>
      <c r="K288" s="43" t="s">
        <v>912</v>
      </c>
      <c r="L288" s="43" t="s">
        <v>65</v>
      </c>
      <c r="N288" s="43" t="s">
        <v>278</v>
      </c>
      <c r="O288" s="43">
        <v>154</v>
      </c>
      <c r="P288" s="43" t="s">
        <v>778</v>
      </c>
      <c r="Q288" s="43" t="s">
        <v>378</v>
      </c>
      <c r="R288" s="43" t="s">
        <v>779</v>
      </c>
      <c r="S288" s="43" t="s">
        <v>382</v>
      </c>
      <c r="T288" s="43">
        <v>10</v>
      </c>
      <c r="U288" s="43">
        <v>-74.839299999999994</v>
      </c>
      <c r="V288" s="28">
        <v>-9.9999999999999995E-7</v>
      </c>
      <c r="W288" s="43" t="s">
        <v>912</v>
      </c>
      <c r="X288" s="43" t="s">
        <v>65</v>
      </c>
    </row>
    <row r="289" spans="2:24" x14ac:dyDescent="0.3">
      <c r="B289" s="43" t="s">
        <v>278</v>
      </c>
      <c r="C289" s="43">
        <v>154</v>
      </c>
      <c r="D289" s="43" t="s">
        <v>778</v>
      </c>
      <c r="E289" s="43" t="s">
        <v>106</v>
      </c>
      <c r="F289" s="43" t="s">
        <v>780</v>
      </c>
      <c r="G289" s="43" t="s">
        <v>384</v>
      </c>
      <c r="H289" s="43">
        <v>60</v>
      </c>
      <c r="I289" s="43">
        <v>-53.174999999999997</v>
      </c>
      <c r="J289" s="28">
        <v>-3.5859999999999999E-7</v>
      </c>
      <c r="K289" s="43" t="s">
        <v>912</v>
      </c>
      <c r="L289" s="43" t="s">
        <v>65</v>
      </c>
      <c r="N289" s="43" t="s">
        <v>278</v>
      </c>
      <c r="O289" s="43">
        <v>154</v>
      </c>
      <c r="P289" s="43" t="s">
        <v>778</v>
      </c>
      <c r="Q289" s="43" t="s">
        <v>378</v>
      </c>
      <c r="R289" s="43" t="s">
        <v>780</v>
      </c>
      <c r="S289" s="43" t="s">
        <v>384</v>
      </c>
      <c r="T289" s="43">
        <v>10</v>
      </c>
      <c r="U289" s="43">
        <v>-53.114699999999999</v>
      </c>
      <c r="V289" s="28">
        <v>-3.5820000000000002E-7</v>
      </c>
      <c r="W289" s="43" t="s">
        <v>912</v>
      </c>
      <c r="X289" s="43" t="s">
        <v>65</v>
      </c>
    </row>
    <row r="290" spans="2:24" x14ac:dyDescent="0.3">
      <c r="B290" s="43" t="s">
        <v>278</v>
      </c>
      <c r="C290" s="43">
        <v>157</v>
      </c>
      <c r="D290" s="43" t="s">
        <v>781</v>
      </c>
      <c r="E290" s="43" t="s">
        <v>106</v>
      </c>
      <c r="F290" s="43" t="s">
        <v>782</v>
      </c>
      <c r="G290" s="43" t="s">
        <v>382</v>
      </c>
      <c r="H290" s="43">
        <v>60</v>
      </c>
      <c r="I290" s="43">
        <v>-55.037399999999998</v>
      </c>
      <c r="J290" s="28">
        <v>-3.89E-7</v>
      </c>
      <c r="K290" s="43" t="s">
        <v>912</v>
      </c>
      <c r="L290" s="43" t="s">
        <v>65</v>
      </c>
      <c r="N290" s="43" t="s">
        <v>278</v>
      </c>
      <c r="O290" s="43">
        <v>157</v>
      </c>
      <c r="P290" s="43" t="s">
        <v>781</v>
      </c>
      <c r="Q290" s="43" t="s">
        <v>378</v>
      </c>
      <c r="R290" s="43" t="s">
        <v>782</v>
      </c>
      <c r="S290" s="43" t="s">
        <v>382</v>
      </c>
      <c r="T290" s="43">
        <v>10</v>
      </c>
      <c r="U290" s="43">
        <v>-54.873699999999999</v>
      </c>
      <c r="V290" s="28">
        <v>-3.8790000000000003E-7</v>
      </c>
      <c r="W290" s="43" t="s">
        <v>912</v>
      </c>
      <c r="X290" s="43" t="s">
        <v>65</v>
      </c>
    </row>
    <row r="291" spans="2:24" x14ac:dyDescent="0.3">
      <c r="B291" s="43" t="s">
        <v>278</v>
      </c>
      <c r="C291" s="43">
        <v>157</v>
      </c>
      <c r="D291" s="43" t="s">
        <v>781</v>
      </c>
      <c r="E291" s="43" t="s">
        <v>106</v>
      </c>
      <c r="F291" s="43" t="s">
        <v>783</v>
      </c>
      <c r="G291" s="43" t="s">
        <v>384</v>
      </c>
      <c r="H291" s="43">
        <v>60</v>
      </c>
      <c r="I291" s="43">
        <v>-68.688299999999998</v>
      </c>
      <c r="J291" s="28">
        <v>-4.8550000000000005E-7</v>
      </c>
      <c r="K291" s="43" t="s">
        <v>912</v>
      </c>
      <c r="L291" s="43" t="s">
        <v>65</v>
      </c>
      <c r="N291" s="43" t="s">
        <v>278</v>
      </c>
      <c r="O291" s="43">
        <v>157</v>
      </c>
      <c r="P291" s="43" t="s">
        <v>781</v>
      </c>
      <c r="Q291" s="43" t="s">
        <v>378</v>
      </c>
      <c r="R291" s="43" t="s">
        <v>783</v>
      </c>
      <c r="S291" s="43" t="s">
        <v>384</v>
      </c>
      <c r="T291" s="43">
        <v>10</v>
      </c>
      <c r="U291" s="43">
        <v>-69.003500000000003</v>
      </c>
      <c r="V291" s="28">
        <v>-4.8770000000000001E-7</v>
      </c>
      <c r="W291" s="43" t="s">
        <v>912</v>
      </c>
      <c r="X291" s="43" t="s">
        <v>65</v>
      </c>
    </row>
    <row r="292" spans="2:24" x14ac:dyDescent="0.3">
      <c r="B292" s="43" t="s">
        <v>278</v>
      </c>
      <c r="C292" s="43">
        <v>160</v>
      </c>
      <c r="D292" s="43" t="s">
        <v>784</v>
      </c>
      <c r="E292" s="43" t="s">
        <v>106</v>
      </c>
      <c r="F292" s="43" t="s">
        <v>785</v>
      </c>
      <c r="G292" s="43" t="s">
        <v>382</v>
      </c>
      <c r="H292" s="43">
        <v>60</v>
      </c>
      <c r="I292" s="43">
        <v>-54.587299999999999</v>
      </c>
      <c r="J292" s="28">
        <v>-3.8579999999999997E-7</v>
      </c>
      <c r="K292" s="43" t="s">
        <v>912</v>
      </c>
      <c r="L292" s="43" t="s">
        <v>65</v>
      </c>
      <c r="N292" s="43" t="s">
        <v>278</v>
      </c>
      <c r="O292" s="43">
        <v>160</v>
      </c>
      <c r="P292" s="43" t="s">
        <v>784</v>
      </c>
      <c r="Q292" s="43" t="s">
        <v>378</v>
      </c>
      <c r="R292" s="43" t="s">
        <v>785</v>
      </c>
      <c r="S292" s="43" t="s">
        <v>382</v>
      </c>
      <c r="T292" s="43">
        <v>10</v>
      </c>
      <c r="U292" s="43">
        <v>-54.319400000000002</v>
      </c>
      <c r="V292" s="28">
        <v>-3.8389999999999999E-7</v>
      </c>
      <c r="W292" s="43" t="s">
        <v>912</v>
      </c>
      <c r="X292" s="43" t="s">
        <v>65</v>
      </c>
    </row>
    <row r="293" spans="2:24" x14ac:dyDescent="0.3">
      <c r="B293" s="43" t="s">
        <v>278</v>
      </c>
      <c r="C293" s="43">
        <v>160</v>
      </c>
      <c r="D293" s="43" t="s">
        <v>784</v>
      </c>
      <c r="E293" s="43" t="s">
        <v>106</v>
      </c>
      <c r="F293" s="43" t="s">
        <v>786</v>
      </c>
      <c r="G293" s="43" t="s">
        <v>384</v>
      </c>
      <c r="H293" s="43">
        <v>60</v>
      </c>
      <c r="I293" s="43">
        <v>-68.965100000000007</v>
      </c>
      <c r="J293" s="28">
        <v>-4.8749999999999999E-7</v>
      </c>
      <c r="K293" s="43" t="s">
        <v>912</v>
      </c>
      <c r="L293" s="43" t="s">
        <v>65</v>
      </c>
      <c r="N293" s="43" t="s">
        <v>278</v>
      </c>
      <c r="O293" s="43">
        <v>160</v>
      </c>
      <c r="P293" s="43" t="s">
        <v>784</v>
      </c>
      <c r="Q293" s="43" t="s">
        <v>378</v>
      </c>
      <c r="R293" s="43" t="s">
        <v>786</v>
      </c>
      <c r="S293" s="43" t="s">
        <v>384</v>
      </c>
      <c r="T293" s="43">
        <v>10</v>
      </c>
      <c r="U293" s="43">
        <v>-69.279399999999995</v>
      </c>
      <c r="V293" s="28">
        <v>-4.8970000000000005E-7</v>
      </c>
      <c r="W293" s="43" t="s">
        <v>912</v>
      </c>
      <c r="X293" s="43" t="s">
        <v>65</v>
      </c>
    </row>
    <row r="294" spans="2:24" x14ac:dyDescent="0.3">
      <c r="B294" s="43" t="s">
        <v>278</v>
      </c>
      <c r="C294" s="43">
        <v>163</v>
      </c>
      <c r="D294" s="43" t="s">
        <v>787</v>
      </c>
      <c r="E294" s="43" t="s">
        <v>106</v>
      </c>
      <c r="F294" s="43" t="s">
        <v>788</v>
      </c>
      <c r="G294" s="43" t="s">
        <v>382</v>
      </c>
      <c r="H294" s="43">
        <v>60</v>
      </c>
      <c r="I294" s="43">
        <v>-76.962000000000003</v>
      </c>
      <c r="J294" s="28">
        <v>-9.9999999999999995E-7</v>
      </c>
      <c r="K294" s="43" t="s">
        <v>912</v>
      </c>
      <c r="L294" s="43" t="s">
        <v>65</v>
      </c>
      <c r="N294" s="43" t="s">
        <v>278</v>
      </c>
      <c r="O294" s="43">
        <v>163</v>
      </c>
      <c r="P294" s="43" t="s">
        <v>787</v>
      </c>
      <c r="Q294" s="43" t="s">
        <v>378</v>
      </c>
      <c r="R294" s="43" t="s">
        <v>788</v>
      </c>
      <c r="S294" s="43" t="s">
        <v>382</v>
      </c>
      <c r="T294" s="43">
        <v>10</v>
      </c>
      <c r="U294" s="43">
        <v>-76.988799999999998</v>
      </c>
      <c r="V294" s="28">
        <v>-9.9999999999999995E-7</v>
      </c>
      <c r="W294" s="43" t="s">
        <v>912</v>
      </c>
      <c r="X294" s="43" t="s">
        <v>65</v>
      </c>
    </row>
    <row r="295" spans="2:24" x14ac:dyDescent="0.3">
      <c r="B295" s="43" t="s">
        <v>278</v>
      </c>
      <c r="C295" s="43">
        <v>163</v>
      </c>
      <c r="D295" s="43" t="s">
        <v>787</v>
      </c>
      <c r="E295" s="43" t="s">
        <v>106</v>
      </c>
      <c r="F295" s="43" t="s">
        <v>789</v>
      </c>
      <c r="G295" s="43" t="s">
        <v>384</v>
      </c>
      <c r="H295" s="43">
        <v>60</v>
      </c>
      <c r="I295" s="43">
        <v>-54.8352</v>
      </c>
      <c r="J295" s="28">
        <v>-3.6979999999999999E-7</v>
      </c>
      <c r="K295" s="43" t="s">
        <v>912</v>
      </c>
      <c r="L295" s="43" t="s">
        <v>65</v>
      </c>
      <c r="N295" s="43" t="s">
        <v>278</v>
      </c>
      <c r="O295" s="43">
        <v>163</v>
      </c>
      <c r="P295" s="43" t="s">
        <v>787</v>
      </c>
      <c r="Q295" s="43" t="s">
        <v>378</v>
      </c>
      <c r="R295" s="43" t="s">
        <v>789</v>
      </c>
      <c r="S295" s="43" t="s">
        <v>384</v>
      </c>
      <c r="T295" s="43">
        <v>10</v>
      </c>
      <c r="U295" s="43">
        <v>-54.832799999999999</v>
      </c>
      <c r="V295" s="28">
        <v>-3.6979999999999999E-7</v>
      </c>
      <c r="W295" s="43" t="s">
        <v>912</v>
      </c>
      <c r="X295" s="43" t="s">
        <v>65</v>
      </c>
    </row>
    <row r="296" spans="2:24" x14ac:dyDescent="0.3">
      <c r="B296" s="43" t="s">
        <v>278</v>
      </c>
      <c r="C296" s="43">
        <v>166</v>
      </c>
      <c r="D296" s="43" t="s">
        <v>790</v>
      </c>
      <c r="E296" s="43" t="s">
        <v>106</v>
      </c>
      <c r="F296" s="43" t="s">
        <v>791</v>
      </c>
      <c r="G296" s="43" t="s">
        <v>382</v>
      </c>
      <c r="H296" s="43">
        <v>60</v>
      </c>
      <c r="I296" s="43">
        <v>-64.775300000000001</v>
      </c>
      <c r="J296" s="28">
        <v>-9.9999999999999995E-7</v>
      </c>
      <c r="K296" s="43" t="s">
        <v>912</v>
      </c>
      <c r="L296" s="43" t="s">
        <v>65</v>
      </c>
      <c r="N296" s="43" t="s">
        <v>278</v>
      </c>
      <c r="O296" s="43">
        <v>166</v>
      </c>
      <c r="P296" s="43" t="s">
        <v>790</v>
      </c>
      <c r="Q296" s="43" t="s">
        <v>378</v>
      </c>
      <c r="R296" s="43" t="s">
        <v>791</v>
      </c>
      <c r="S296" s="43" t="s">
        <v>382</v>
      </c>
      <c r="T296" s="43">
        <v>10</v>
      </c>
      <c r="U296" s="43">
        <v>-64.681399999999996</v>
      </c>
      <c r="V296" s="28">
        <v>-9.9999999999999995E-7</v>
      </c>
      <c r="W296" s="43" t="s">
        <v>912</v>
      </c>
      <c r="X296" s="43" t="s">
        <v>65</v>
      </c>
    </row>
    <row r="297" spans="2:24" x14ac:dyDescent="0.3">
      <c r="B297" s="43" t="s">
        <v>278</v>
      </c>
      <c r="C297" s="43">
        <v>166</v>
      </c>
      <c r="D297" s="43" t="s">
        <v>790</v>
      </c>
      <c r="E297" s="43" t="s">
        <v>106</v>
      </c>
      <c r="F297" s="43" t="s">
        <v>792</v>
      </c>
      <c r="G297" s="43" t="s">
        <v>384</v>
      </c>
      <c r="H297" s="43">
        <v>60</v>
      </c>
      <c r="I297" s="43">
        <v>-60.591900000000003</v>
      </c>
      <c r="J297" s="28">
        <v>-9.9999999999999995E-7</v>
      </c>
      <c r="K297" s="43" t="s">
        <v>912</v>
      </c>
      <c r="L297" s="43" t="s">
        <v>65</v>
      </c>
      <c r="N297" s="43" t="s">
        <v>278</v>
      </c>
      <c r="O297" s="43">
        <v>166</v>
      </c>
      <c r="P297" s="43" t="s">
        <v>790</v>
      </c>
      <c r="Q297" s="43" t="s">
        <v>378</v>
      </c>
      <c r="R297" s="43" t="s">
        <v>792</v>
      </c>
      <c r="S297" s="43" t="s">
        <v>384</v>
      </c>
      <c r="T297" s="43">
        <v>10</v>
      </c>
      <c r="U297" s="43">
        <v>-60.685000000000002</v>
      </c>
      <c r="V297" s="28">
        <v>-9.9999999999999995E-7</v>
      </c>
      <c r="W297" s="43" t="s">
        <v>912</v>
      </c>
      <c r="X297" s="43" t="s">
        <v>65</v>
      </c>
    </row>
    <row r="298" spans="2:24" x14ac:dyDescent="0.3">
      <c r="B298" s="43" t="s">
        <v>278</v>
      </c>
      <c r="C298" s="43">
        <v>182</v>
      </c>
      <c r="D298" s="43" t="s">
        <v>793</v>
      </c>
      <c r="E298" s="43" t="s">
        <v>106</v>
      </c>
      <c r="F298" s="43" t="s">
        <v>794</v>
      </c>
      <c r="G298" s="43" t="s">
        <v>382</v>
      </c>
      <c r="H298" s="43">
        <v>60</v>
      </c>
      <c r="I298" s="43">
        <v>80.793400000000005</v>
      </c>
      <c r="J298" s="28">
        <v>1.6540000000000001E-3</v>
      </c>
      <c r="K298" s="43">
        <v>1E-4</v>
      </c>
      <c r="L298" s="43" t="s">
        <v>376</v>
      </c>
      <c r="N298" s="43" t="s">
        <v>278</v>
      </c>
      <c r="O298" s="43">
        <v>182</v>
      </c>
      <c r="P298" s="43" t="s">
        <v>793</v>
      </c>
      <c r="Q298" s="43" t="s">
        <v>378</v>
      </c>
      <c r="R298" s="43" t="s">
        <v>794</v>
      </c>
      <c r="S298" s="43" t="s">
        <v>382</v>
      </c>
      <c r="T298" s="43">
        <v>10</v>
      </c>
      <c r="U298" s="43">
        <v>80.794300000000007</v>
      </c>
      <c r="V298" s="28">
        <v>1.658E-3</v>
      </c>
      <c r="W298" s="43">
        <v>1E-4</v>
      </c>
      <c r="X298" s="43" t="s">
        <v>376</v>
      </c>
    </row>
    <row r="299" spans="2:24" x14ac:dyDescent="0.3">
      <c r="B299" s="43" t="s">
        <v>278</v>
      </c>
      <c r="C299" s="43">
        <v>182</v>
      </c>
      <c r="D299" s="43" t="s">
        <v>793</v>
      </c>
      <c r="E299" s="43" t="s">
        <v>106</v>
      </c>
      <c r="F299" s="43" t="s">
        <v>795</v>
      </c>
      <c r="G299" s="43" t="s">
        <v>384</v>
      </c>
      <c r="H299" s="43">
        <v>60</v>
      </c>
      <c r="I299" s="43">
        <v>-115.7752</v>
      </c>
      <c r="J299" s="28">
        <v>-1.851E-3</v>
      </c>
      <c r="K299" s="43">
        <v>-1E-4</v>
      </c>
      <c r="L299" s="43" t="s">
        <v>376</v>
      </c>
      <c r="N299" s="43" t="s">
        <v>278</v>
      </c>
      <c r="O299" s="43">
        <v>182</v>
      </c>
      <c r="P299" s="43" t="s">
        <v>793</v>
      </c>
      <c r="Q299" s="43" t="s">
        <v>378</v>
      </c>
      <c r="R299" s="43" t="s">
        <v>795</v>
      </c>
      <c r="S299" s="43" t="s">
        <v>384</v>
      </c>
      <c r="T299" s="43">
        <v>10</v>
      </c>
      <c r="U299" s="43">
        <v>-115.774</v>
      </c>
      <c r="V299" s="28">
        <v>-1.8489999999999999E-3</v>
      </c>
      <c r="W299" s="43">
        <v>-1E-4</v>
      </c>
      <c r="X299" s="43" t="s">
        <v>376</v>
      </c>
    </row>
    <row r="300" spans="2:24" x14ac:dyDescent="0.3">
      <c r="B300" s="43" t="s">
        <v>278</v>
      </c>
      <c r="C300" s="43">
        <v>183</v>
      </c>
      <c r="D300" s="43" t="s">
        <v>796</v>
      </c>
      <c r="E300" s="43" t="s">
        <v>106</v>
      </c>
      <c r="F300" s="43" t="s">
        <v>797</v>
      </c>
      <c r="G300" s="43" t="s">
        <v>382</v>
      </c>
      <c r="H300" s="43">
        <v>60</v>
      </c>
      <c r="I300" s="43">
        <v>80.938400000000001</v>
      </c>
      <c r="J300" s="28">
        <v>2.4130000000000002E-3</v>
      </c>
      <c r="K300" s="43">
        <v>1E-4</v>
      </c>
      <c r="L300" s="43" t="s">
        <v>376</v>
      </c>
      <c r="N300" s="43" t="s">
        <v>278</v>
      </c>
      <c r="O300" s="43">
        <v>183</v>
      </c>
      <c r="P300" s="43" t="s">
        <v>796</v>
      </c>
      <c r="Q300" s="43" t="s">
        <v>378</v>
      </c>
      <c r="R300" s="43" t="s">
        <v>797</v>
      </c>
      <c r="S300" s="43" t="s">
        <v>382</v>
      </c>
      <c r="T300" s="43">
        <v>10</v>
      </c>
      <c r="U300" s="43">
        <v>80.935900000000004</v>
      </c>
      <c r="V300" s="28">
        <v>2.3990000000000001E-3</v>
      </c>
      <c r="W300" s="43">
        <v>1E-4</v>
      </c>
      <c r="X300" s="43" t="s">
        <v>376</v>
      </c>
    </row>
    <row r="301" spans="2:24" x14ac:dyDescent="0.3">
      <c r="B301" s="43" t="s">
        <v>278</v>
      </c>
      <c r="C301" s="43">
        <v>183</v>
      </c>
      <c r="D301" s="43" t="s">
        <v>796</v>
      </c>
      <c r="E301" s="43" t="s">
        <v>106</v>
      </c>
      <c r="F301" s="43" t="s">
        <v>798</v>
      </c>
      <c r="G301" s="43" t="s">
        <v>384</v>
      </c>
      <c r="H301" s="43">
        <v>60</v>
      </c>
      <c r="I301" s="43">
        <v>-115.87560000000001</v>
      </c>
      <c r="J301" s="28">
        <v>-2.0609999999999999E-3</v>
      </c>
      <c r="K301" s="43">
        <v>-1E-4</v>
      </c>
      <c r="L301" s="43" t="s">
        <v>376</v>
      </c>
      <c r="N301" s="43" t="s">
        <v>278</v>
      </c>
      <c r="O301" s="43">
        <v>183</v>
      </c>
      <c r="P301" s="43" t="s">
        <v>796</v>
      </c>
      <c r="Q301" s="43" t="s">
        <v>378</v>
      </c>
      <c r="R301" s="43" t="s">
        <v>798</v>
      </c>
      <c r="S301" s="43" t="s">
        <v>384</v>
      </c>
      <c r="T301" s="43">
        <v>10</v>
      </c>
      <c r="U301" s="43">
        <v>-115.8707</v>
      </c>
      <c r="V301" s="28">
        <v>-2.0509999999999999E-3</v>
      </c>
      <c r="W301" s="43">
        <v>-1E-4</v>
      </c>
      <c r="X301" s="43" t="s">
        <v>376</v>
      </c>
    </row>
    <row r="302" spans="2:24" x14ac:dyDescent="0.3">
      <c r="B302" s="43" t="s">
        <v>278</v>
      </c>
      <c r="C302" s="43">
        <v>184</v>
      </c>
      <c r="D302" s="43" t="s">
        <v>796</v>
      </c>
      <c r="E302" s="43" t="s">
        <v>106</v>
      </c>
      <c r="F302" s="43" t="s">
        <v>799</v>
      </c>
      <c r="G302" s="43" t="s">
        <v>382</v>
      </c>
      <c r="H302" s="43">
        <v>60</v>
      </c>
      <c r="I302" s="43">
        <v>80.967500000000001</v>
      </c>
      <c r="J302" s="28">
        <v>2.562E-3</v>
      </c>
      <c r="K302" s="43">
        <v>1E-4</v>
      </c>
      <c r="L302" s="43" t="s">
        <v>376</v>
      </c>
      <c r="N302" s="43" t="s">
        <v>278</v>
      </c>
      <c r="O302" s="43">
        <v>184</v>
      </c>
      <c r="P302" s="43" t="s">
        <v>796</v>
      </c>
      <c r="Q302" s="43" t="s">
        <v>378</v>
      </c>
      <c r="R302" s="43" t="s">
        <v>799</v>
      </c>
      <c r="S302" s="43" t="s">
        <v>382</v>
      </c>
      <c r="T302" s="43">
        <v>10</v>
      </c>
      <c r="U302" s="43">
        <v>80.965900000000005</v>
      </c>
      <c r="V302" s="28">
        <v>2.5539999999999998E-3</v>
      </c>
      <c r="W302" s="43">
        <v>1E-4</v>
      </c>
      <c r="X302" s="43" t="s">
        <v>376</v>
      </c>
    </row>
    <row r="303" spans="2:24" x14ac:dyDescent="0.3">
      <c r="B303" s="43" t="s">
        <v>278</v>
      </c>
      <c r="C303" s="43">
        <v>184</v>
      </c>
      <c r="D303" s="43" t="s">
        <v>796</v>
      </c>
      <c r="E303" s="43" t="s">
        <v>106</v>
      </c>
      <c r="F303" s="43" t="s">
        <v>800</v>
      </c>
      <c r="G303" s="43" t="s">
        <v>384</v>
      </c>
      <c r="H303" s="43">
        <v>60</v>
      </c>
      <c r="I303" s="43">
        <v>-116.0106</v>
      </c>
      <c r="J303" s="28">
        <v>-2.343E-3</v>
      </c>
      <c r="K303" s="43">
        <v>-1E-4</v>
      </c>
      <c r="L303" s="43" t="s">
        <v>376</v>
      </c>
      <c r="N303" s="43" t="s">
        <v>278</v>
      </c>
      <c r="O303" s="43">
        <v>184</v>
      </c>
      <c r="P303" s="43" t="s">
        <v>796</v>
      </c>
      <c r="Q303" s="43" t="s">
        <v>378</v>
      </c>
      <c r="R303" s="43" t="s">
        <v>800</v>
      </c>
      <c r="S303" s="43" t="s">
        <v>384</v>
      </c>
      <c r="T303" s="43">
        <v>10</v>
      </c>
      <c r="U303" s="43">
        <v>-116.00749999999999</v>
      </c>
      <c r="V303" s="28">
        <v>-2.3370000000000001E-3</v>
      </c>
      <c r="W303" s="43">
        <v>-1E-4</v>
      </c>
      <c r="X303" s="43" t="s">
        <v>376</v>
      </c>
    </row>
    <row r="304" spans="2:24" x14ac:dyDescent="0.3">
      <c r="B304" s="43" t="s">
        <v>278</v>
      </c>
      <c r="C304" s="43">
        <v>185</v>
      </c>
      <c r="D304" s="43" t="s">
        <v>796</v>
      </c>
      <c r="E304" s="43" t="s">
        <v>106</v>
      </c>
      <c r="F304" s="43" t="s">
        <v>801</v>
      </c>
      <c r="G304" s="43" t="s">
        <v>382</v>
      </c>
      <c r="H304" s="43">
        <v>60</v>
      </c>
      <c r="I304" s="43">
        <v>80.853800000000007</v>
      </c>
      <c r="J304" s="28">
        <v>1.977E-3</v>
      </c>
      <c r="K304" s="43">
        <v>1E-4</v>
      </c>
      <c r="L304" s="43" t="s">
        <v>376</v>
      </c>
      <c r="N304" s="43" t="s">
        <v>278</v>
      </c>
      <c r="O304" s="43">
        <v>185</v>
      </c>
      <c r="P304" s="43" t="s">
        <v>796</v>
      </c>
      <c r="Q304" s="43" t="s">
        <v>378</v>
      </c>
      <c r="R304" s="43" t="s">
        <v>801</v>
      </c>
      <c r="S304" s="43" t="s">
        <v>382</v>
      </c>
      <c r="T304" s="43">
        <v>10</v>
      </c>
      <c r="U304" s="43">
        <v>80.852599999999995</v>
      </c>
      <c r="V304" s="28">
        <v>1.97E-3</v>
      </c>
      <c r="W304" s="43">
        <v>1E-4</v>
      </c>
      <c r="X304" s="43" t="s">
        <v>376</v>
      </c>
    </row>
    <row r="305" spans="2:24" x14ac:dyDescent="0.3">
      <c r="B305" s="43" t="s">
        <v>278</v>
      </c>
      <c r="C305" s="43">
        <v>185</v>
      </c>
      <c r="D305" s="43" t="s">
        <v>796</v>
      </c>
      <c r="E305" s="43" t="s">
        <v>106</v>
      </c>
      <c r="F305" s="43" t="s">
        <v>802</v>
      </c>
      <c r="G305" s="43" t="s">
        <v>384</v>
      </c>
      <c r="H305" s="43">
        <v>60</v>
      </c>
      <c r="I305" s="43">
        <v>-116.2235</v>
      </c>
      <c r="J305" s="28">
        <v>-2.7880000000000001E-3</v>
      </c>
      <c r="K305" s="43">
        <v>-1E-4</v>
      </c>
      <c r="L305" s="43" t="s">
        <v>376</v>
      </c>
      <c r="N305" s="43" t="s">
        <v>278</v>
      </c>
      <c r="O305" s="43">
        <v>185</v>
      </c>
      <c r="P305" s="43" t="s">
        <v>796</v>
      </c>
      <c r="Q305" s="43" t="s">
        <v>378</v>
      </c>
      <c r="R305" s="43" t="s">
        <v>802</v>
      </c>
      <c r="S305" s="43" t="s">
        <v>384</v>
      </c>
      <c r="T305" s="43">
        <v>10</v>
      </c>
      <c r="U305" s="43">
        <v>-116.2323</v>
      </c>
      <c r="V305" s="28">
        <v>-2.807E-3</v>
      </c>
      <c r="W305" s="43">
        <v>-1E-4</v>
      </c>
      <c r="X305" s="43" t="s">
        <v>376</v>
      </c>
    </row>
    <row r="306" spans="2:24" x14ac:dyDescent="0.3">
      <c r="B306" s="43" t="s">
        <v>278</v>
      </c>
      <c r="C306" s="43">
        <v>186</v>
      </c>
      <c r="D306" s="43" t="s">
        <v>803</v>
      </c>
      <c r="E306" s="43" t="s">
        <v>106</v>
      </c>
      <c r="F306" s="43" t="s">
        <v>804</v>
      </c>
      <c r="G306" s="43" t="s">
        <v>382</v>
      </c>
      <c r="H306" s="43">
        <v>60</v>
      </c>
      <c r="I306" s="43">
        <v>80.651200000000003</v>
      </c>
      <c r="J306" s="28">
        <v>9.3400000000000004E-4</v>
      </c>
      <c r="K306" s="43">
        <v>1E-4</v>
      </c>
      <c r="L306" s="43" t="s">
        <v>376</v>
      </c>
      <c r="N306" s="43" t="s">
        <v>278</v>
      </c>
      <c r="O306" s="43">
        <v>186</v>
      </c>
      <c r="P306" s="43" t="s">
        <v>803</v>
      </c>
      <c r="Q306" s="43" t="s">
        <v>378</v>
      </c>
      <c r="R306" s="43" t="s">
        <v>804</v>
      </c>
      <c r="S306" s="43" t="s">
        <v>382</v>
      </c>
      <c r="T306" s="43">
        <v>10</v>
      </c>
      <c r="U306" s="43">
        <v>80.655100000000004</v>
      </c>
      <c r="V306" s="28">
        <v>9.5399999999999999E-4</v>
      </c>
      <c r="W306" s="43">
        <v>1E-4</v>
      </c>
      <c r="X306" s="43" t="s">
        <v>376</v>
      </c>
    </row>
    <row r="307" spans="2:24" x14ac:dyDescent="0.3">
      <c r="B307" s="43" t="s">
        <v>278</v>
      </c>
      <c r="C307" s="43">
        <v>186</v>
      </c>
      <c r="D307" s="43" t="s">
        <v>803</v>
      </c>
      <c r="E307" s="43" t="s">
        <v>106</v>
      </c>
      <c r="F307" s="43" t="s">
        <v>805</v>
      </c>
      <c r="G307" s="43" t="s">
        <v>384</v>
      </c>
      <c r="H307" s="43">
        <v>60</v>
      </c>
      <c r="I307" s="43">
        <v>-81.271600000000007</v>
      </c>
      <c r="J307" s="28">
        <v>-4.0969999999999999E-3</v>
      </c>
      <c r="K307" s="43">
        <v>-1E-4</v>
      </c>
      <c r="L307" s="43" t="s">
        <v>376</v>
      </c>
      <c r="N307" s="43" t="s">
        <v>278</v>
      </c>
      <c r="O307" s="43">
        <v>186</v>
      </c>
      <c r="P307" s="43" t="s">
        <v>803</v>
      </c>
      <c r="Q307" s="43" t="s">
        <v>378</v>
      </c>
      <c r="R307" s="43" t="s">
        <v>805</v>
      </c>
      <c r="S307" s="43" t="s">
        <v>384</v>
      </c>
      <c r="T307" s="43">
        <v>10</v>
      </c>
      <c r="U307" s="43">
        <v>-81.271500000000003</v>
      </c>
      <c r="V307" s="28">
        <v>-4.0969999999999999E-3</v>
      </c>
      <c r="W307" s="43">
        <v>-1E-4</v>
      </c>
      <c r="X307" s="43" t="s">
        <v>376</v>
      </c>
    </row>
    <row r="308" spans="2:24" x14ac:dyDescent="0.3">
      <c r="B308" s="43" t="s">
        <v>327</v>
      </c>
      <c r="C308" s="43">
        <v>43</v>
      </c>
      <c r="D308" s="43" t="s">
        <v>806</v>
      </c>
      <c r="E308" s="43" t="s">
        <v>106</v>
      </c>
      <c r="F308" s="43" t="s">
        <v>807</v>
      </c>
      <c r="G308" s="43" t="s">
        <v>382</v>
      </c>
      <c r="H308" s="43">
        <v>60</v>
      </c>
      <c r="I308" s="43">
        <v>80.798000000000002</v>
      </c>
      <c r="J308" s="28">
        <v>1.6770000000000001E-3</v>
      </c>
      <c r="K308" s="43">
        <v>1E-4</v>
      </c>
      <c r="L308" s="43" t="s">
        <v>376</v>
      </c>
      <c r="N308" s="43" t="s">
        <v>327</v>
      </c>
      <c r="O308" s="43">
        <v>43</v>
      </c>
      <c r="P308" s="43" t="s">
        <v>806</v>
      </c>
      <c r="Q308" s="43" t="s">
        <v>378</v>
      </c>
      <c r="R308" s="43" t="s">
        <v>807</v>
      </c>
      <c r="S308" s="43" t="s">
        <v>382</v>
      </c>
      <c r="T308" s="43">
        <v>10</v>
      </c>
      <c r="U308" s="43">
        <v>80.834299999999999</v>
      </c>
      <c r="V308" s="28">
        <v>1.8630000000000001E-3</v>
      </c>
      <c r="W308" s="43">
        <v>1E-4</v>
      </c>
      <c r="X308" s="43" t="s">
        <v>376</v>
      </c>
    </row>
    <row r="309" spans="2:24" x14ac:dyDescent="0.3">
      <c r="B309" s="43" t="s">
        <v>327</v>
      </c>
      <c r="C309" s="43">
        <v>43</v>
      </c>
      <c r="D309" s="43" t="s">
        <v>806</v>
      </c>
      <c r="E309" s="43" t="s">
        <v>106</v>
      </c>
      <c r="F309" s="43" t="s">
        <v>808</v>
      </c>
      <c r="G309" s="43" t="s">
        <v>384</v>
      </c>
      <c r="H309" s="43">
        <v>60</v>
      </c>
      <c r="I309" s="43">
        <v>-115.8472</v>
      </c>
      <c r="J309" s="28">
        <v>-2.0019999999999999E-3</v>
      </c>
      <c r="K309" s="43">
        <v>-1E-4</v>
      </c>
      <c r="L309" s="43" t="s">
        <v>376</v>
      </c>
      <c r="N309" s="43" t="s">
        <v>327</v>
      </c>
      <c r="O309" s="43">
        <v>43</v>
      </c>
      <c r="P309" s="43" t="s">
        <v>806</v>
      </c>
      <c r="Q309" s="43" t="s">
        <v>378</v>
      </c>
      <c r="R309" s="43" t="s">
        <v>808</v>
      </c>
      <c r="S309" s="43" t="s">
        <v>384</v>
      </c>
      <c r="T309" s="43">
        <v>10</v>
      </c>
      <c r="U309" s="43">
        <v>-115.9303</v>
      </c>
      <c r="V309" s="28">
        <v>-2.1749999999999999E-3</v>
      </c>
      <c r="W309" s="43">
        <v>-1E-4</v>
      </c>
      <c r="X309" s="43" t="s">
        <v>376</v>
      </c>
    </row>
    <row r="310" spans="2:24" x14ac:dyDescent="0.3">
      <c r="B310" s="43" t="s">
        <v>327</v>
      </c>
      <c r="C310" s="43">
        <v>44</v>
      </c>
      <c r="D310" s="43" t="s">
        <v>809</v>
      </c>
      <c r="E310" s="43" t="s">
        <v>106</v>
      </c>
      <c r="F310" s="43" t="s">
        <v>810</v>
      </c>
      <c r="G310" s="43" t="s">
        <v>382</v>
      </c>
      <c r="H310" s="43">
        <v>60</v>
      </c>
      <c r="I310" s="43">
        <v>80.968199999999996</v>
      </c>
      <c r="J310" s="28">
        <v>2.5660000000000001E-3</v>
      </c>
      <c r="K310" s="43">
        <v>1E-4</v>
      </c>
      <c r="L310" s="43" t="s">
        <v>376</v>
      </c>
      <c r="N310" s="43" t="s">
        <v>327</v>
      </c>
      <c r="O310" s="43">
        <v>44</v>
      </c>
      <c r="P310" s="43" t="s">
        <v>809</v>
      </c>
      <c r="Q310" s="43" t="s">
        <v>378</v>
      </c>
      <c r="R310" s="43" t="s">
        <v>810</v>
      </c>
      <c r="S310" s="43" t="s">
        <v>382</v>
      </c>
      <c r="T310" s="43">
        <v>10</v>
      </c>
      <c r="U310" s="43">
        <v>81.010999999999996</v>
      </c>
      <c r="V310" s="28">
        <v>2.7859999999999998E-3</v>
      </c>
      <c r="W310" s="43">
        <v>1E-4</v>
      </c>
      <c r="X310" s="43" t="s">
        <v>376</v>
      </c>
    </row>
    <row r="311" spans="2:24" x14ac:dyDescent="0.3">
      <c r="B311" s="43" t="s">
        <v>327</v>
      </c>
      <c r="C311" s="43">
        <v>44</v>
      </c>
      <c r="D311" s="43" t="s">
        <v>809</v>
      </c>
      <c r="E311" s="43" t="s">
        <v>106</v>
      </c>
      <c r="F311" s="43" t="s">
        <v>811</v>
      </c>
      <c r="G311" s="43" t="s">
        <v>384</v>
      </c>
      <c r="H311" s="43">
        <v>60</v>
      </c>
      <c r="I311" s="43">
        <v>-115.8402</v>
      </c>
      <c r="J311" s="28">
        <v>-1.9870000000000001E-3</v>
      </c>
      <c r="K311" s="43">
        <v>-1E-4</v>
      </c>
      <c r="L311" s="43" t="s">
        <v>376</v>
      </c>
      <c r="N311" s="43" t="s">
        <v>327</v>
      </c>
      <c r="O311" s="43">
        <v>44</v>
      </c>
      <c r="P311" s="43" t="s">
        <v>809</v>
      </c>
      <c r="Q311" s="43" t="s">
        <v>378</v>
      </c>
      <c r="R311" s="43" t="s">
        <v>811</v>
      </c>
      <c r="S311" s="43" t="s">
        <v>384</v>
      </c>
      <c r="T311" s="43">
        <v>10</v>
      </c>
      <c r="U311" s="43">
        <v>-115.92959999999999</v>
      </c>
      <c r="V311" s="28">
        <v>-2.1740000000000002E-3</v>
      </c>
      <c r="W311" s="43">
        <v>-1E-4</v>
      </c>
      <c r="X311" s="43" t="s">
        <v>376</v>
      </c>
    </row>
    <row r="312" spans="2:24" x14ac:dyDescent="0.3">
      <c r="B312" s="43" t="s">
        <v>327</v>
      </c>
      <c r="C312" s="43">
        <v>45</v>
      </c>
      <c r="D312" s="43" t="s">
        <v>809</v>
      </c>
      <c r="E312" s="43" t="s">
        <v>106</v>
      </c>
      <c r="F312" s="43" t="s">
        <v>812</v>
      </c>
      <c r="G312" s="43" t="s">
        <v>382</v>
      </c>
      <c r="H312" s="43">
        <v>60</v>
      </c>
      <c r="I312" s="43">
        <v>80.933099999999996</v>
      </c>
      <c r="J312" s="28">
        <v>2.385E-3</v>
      </c>
      <c r="K312" s="43">
        <v>1E-4</v>
      </c>
      <c r="L312" s="43" t="s">
        <v>376</v>
      </c>
      <c r="N312" s="43" t="s">
        <v>327</v>
      </c>
      <c r="O312" s="43">
        <v>45</v>
      </c>
      <c r="P312" s="43" t="s">
        <v>809</v>
      </c>
      <c r="Q312" s="43" t="s">
        <v>378</v>
      </c>
      <c r="R312" s="43" t="s">
        <v>812</v>
      </c>
      <c r="S312" s="43" t="s">
        <v>382</v>
      </c>
      <c r="T312" s="43">
        <v>10</v>
      </c>
      <c r="U312" s="43">
        <v>80.973399999999998</v>
      </c>
      <c r="V312" s="28">
        <v>2.5929999999999998E-3</v>
      </c>
      <c r="W312" s="43">
        <v>1E-4</v>
      </c>
      <c r="X312" s="43" t="s">
        <v>376</v>
      </c>
    </row>
    <row r="313" spans="2:24" x14ac:dyDescent="0.3">
      <c r="B313" s="43" t="s">
        <v>327</v>
      </c>
      <c r="C313" s="43">
        <v>45</v>
      </c>
      <c r="D313" s="43" t="s">
        <v>809</v>
      </c>
      <c r="E313" s="43" t="s">
        <v>106</v>
      </c>
      <c r="F313" s="43" t="s">
        <v>813</v>
      </c>
      <c r="G313" s="43" t="s">
        <v>384</v>
      </c>
      <c r="H313" s="43">
        <v>60</v>
      </c>
      <c r="I313" s="43">
        <v>-115.93040000000001</v>
      </c>
      <c r="J313" s="28">
        <v>-2.176E-3</v>
      </c>
      <c r="K313" s="43">
        <v>-1E-4</v>
      </c>
      <c r="L313" s="43" t="s">
        <v>376</v>
      </c>
      <c r="N313" s="43" t="s">
        <v>327</v>
      </c>
      <c r="O313" s="43">
        <v>45</v>
      </c>
      <c r="P313" s="43" t="s">
        <v>809</v>
      </c>
      <c r="Q313" s="43" t="s">
        <v>378</v>
      </c>
      <c r="R313" s="43" t="s">
        <v>813</v>
      </c>
      <c r="S313" s="43" t="s">
        <v>384</v>
      </c>
      <c r="T313" s="43">
        <v>10</v>
      </c>
      <c r="U313" s="43">
        <v>-116.0278</v>
      </c>
      <c r="V313" s="28">
        <v>-2.379E-3</v>
      </c>
      <c r="W313" s="43">
        <v>-1E-4</v>
      </c>
      <c r="X313" s="43" t="s">
        <v>376</v>
      </c>
    </row>
    <row r="314" spans="2:24" x14ac:dyDescent="0.3">
      <c r="B314" s="43" t="s">
        <v>327</v>
      </c>
      <c r="C314" s="43">
        <v>46</v>
      </c>
      <c r="D314" s="43" t="s">
        <v>809</v>
      </c>
      <c r="E314" s="43" t="s">
        <v>106</v>
      </c>
      <c r="F314" s="43" t="s">
        <v>814</v>
      </c>
      <c r="G314" s="43" t="s">
        <v>382</v>
      </c>
      <c r="H314" s="43">
        <v>60</v>
      </c>
      <c r="I314" s="43">
        <v>80.829300000000003</v>
      </c>
      <c r="J314" s="28">
        <v>1.851E-3</v>
      </c>
      <c r="K314" s="43">
        <v>1E-4</v>
      </c>
      <c r="L314" s="43" t="s">
        <v>376</v>
      </c>
      <c r="N314" s="43" t="s">
        <v>327</v>
      </c>
      <c r="O314" s="43">
        <v>46</v>
      </c>
      <c r="P314" s="43" t="s">
        <v>809</v>
      </c>
      <c r="Q314" s="43" t="s">
        <v>378</v>
      </c>
      <c r="R314" s="43" t="s">
        <v>814</v>
      </c>
      <c r="S314" s="43" t="s">
        <v>382</v>
      </c>
      <c r="T314" s="43">
        <v>10</v>
      </c>
      <c r="U314" s="43">
        <v>80.863699999999994</v>
      </c>
      <c r="V314" s="28">
        <v>2.0279999999999999E-3</v>
      </c>
      <c r="W314" s="43">
        <v>1E-4</v>
      </c>
      <c r="X314" s="43" t="s">
        <v>376</v>
      </c>
    </row>
    <row r="315" spans="2:24" x14ac:dyDescent="0.3">
      <c r="B315" s="43" t="s">
        <v>327</v>
      </c>
      <c r="C315" s="43">
        <v>46</v>
      </c>
      <c r="D315" s="43" t="s">
        <v>809</v>
      </c>
      <c r="E315" s="43" t="s">
        <v>106</v>
      </c>
      <c r="F315" s="43" t="s">
        <v>815</v>
      </c>
      <c r="G315" s="43" t="s">
        <v>384</v>
      </c>
      <c r="H315" s="43">
        <v>60</v>
      </c>
      <c r="I315" s="43">
        <v>-116.2167</v>
      </c>
      <c r="J315" s="28">
        <v>-2.774E-3</v>
      </c>
      <c r="K315" s="43">
        <v>-1E-4</v>
      </c>
      <c r="L315" s="43" t="s">
        <v>376</v>
      </c>
      <c r="N315" s="43" t="s">
        <v>327</v>
      </c>
      <c r="O315" s="43">
        <v>46</v>
      </c>
      <c r="P315" s="43" t="s">
        <v>809</v>
      </c>
      <c r="Q315" s="43" t="s">
        <v>378</v>
      </c>
      <c r="R315" s="43" t="s">
        <v>815</v>
      </c>
      <c r="S315" s="43" t="s">
        <v>384</v>
      </c>
      <c r="T315" s="43">
        <v>10</v>
      </c>
      <c r="U315" s="43">
        <v>-116.3156</v>
      </c>
      <c r="V315" s="28">
        <v>-2.9810000000000001E-3</v>
      </c>
      <c r="W315" s="43">
        <v>-1E-4</v>
      </c>
      <c r="X315" s="43" t="s">
        <v>376</v>
      </c>
    </row>
    <row r="316" spans="2:24" x14ac:dyDescent="0.3">
      <c r="B316" s="43" t="s">
        <v>327</v>
      </c>
      <c r="C316" s="43">
        <v>47</v>
      </c>
      <c r="D316" s="43" t="s">
        <v>816</v>
      </c>
      <c r="E316" s="43" t="s">
        <v>106</v>
      </c>
      <c r="F316" s="43" t="s">
        <v>817</v>
      </c>
      <c r="G316" s="43" t="s">
        <v>382</v>
      </c>
      <c r="H316" s="43">
        <v>60</v>
      </c>
      <c r="I316" s="43">
        <v>80.668700000000001</v>
      </c>
      <c r="J316" s="28">
        <v>1.024E-3</v>
      </c>
      <c r="K316" s="43">
        <v>1E-4</v>
      </c>
      <c r="L316" s="43" t="s">
        <v>376</v>
      </c>
      <c r="N316" s="43" t="s">
        <v>327</v>
      </c>
      <c r="O316" s="43">
        <v>47</v>
      </c>
      <c r="P316" s="43" t="s">
        <v>816</v>
      </c>
      <c r="Q316" s="43" t="s">
        <v>378</v>
      </c>
      <c r="R316" s="43" t="s">
        <v>817</v>
      </c>
      <c r="S316" s="43" t="s">
        <v>382</v>
      </c>
      <c r="T316" s="43">
        <v>10</v>
      </c>
      <c r="U316" s="43">
        <v>80.702799999999996</v>
      </c>
      <c r="V316" s="28">
        <v>1.199E-3</v>
      </c>
      <c r="W316" s="43">
        <v>1E-4</v>
      </c>
      <c r="X316" s="43" t="s">
        <v>376</v>
      </c>
    </row>
    <row r="317" spans="2:24" x14ac:dyDescent="0.3">
      <c r="B317" s="43" t="s">
        <v>327</v>
      </c>
      <c r="C317" s="43">
        <v>47</v>
      </c>
      <c r="D317" s="43" t="s">
        <v>816</v>
      </c>
      <c r="E317" s="43" t="s">
        <v>106</v>
      </c>
      <c r="F317" s="43" t="s">
        <v>818</v>
      </c>
      <c r="G317" s="43" t="s">
        <v>384</v>
      </c>
      <c r="H317" s="43">
        <v>60</v>
      </c>
      <c r="I317" s="43">
        <v>-81.269099999999995</v>
      </c>
      <c r="J317" s="28">
        <v>-4.084E-3</v>
      </c>
      <c r="K317" s="43">
        <v>-1E-4</v>
      </c>
      <c r="L317" s="43" t="s">
        <v>376</v>
      </c>
      <c r="N317" s="43" t="s">
        <v>327</v>
      </c>
      <c r="O317" s="43">
        <v>47</v>
      </c>
      <c r="P317" s="43" t="s">
        <v>816</v>
      </c>
      <c r="Q317" s="43" t="s">
        <v>378</v>
      </c>
      <c r="R317" s="43" t="s">
        <v>818</v>
      </c>
      <c r="S317" s="43" t="s">
        <v>384</v>
      </c>
      <c r="T317" s="43">
        <v>10</v>
      </c>
      <c r="U317" s="43">
        <v>-81.303600000000003</v>
      </c>
      <c r="V317" s="28">
        <v>-4.261E-3</v>
      </c>
      <c r="W317" s="43">
        <v>-1E-4</v>
      </c>
      <c r="X317" s="43" t="s">
        <v>376</v>
      </c>
    </row>
    <row r="318" spans="2:24" x14ac:dyDescent="0.3">
      <c r="B318" s="43" t="s">
        <v>327</v>
      </c>
      <c r="C318" s="43">
        <v>25</v>
      </c>
      <c r="D318" s="43" t="s">
        <v>819</v>
      </c>
      <c r="E318" s="43" t="s">
        <v>106</v>
      </c>
      <c r="F318" s="43" t="s">
        <v>820</v>
      </c>
      <c r="G318" s="43" t="s">
        <v>382</v>
      </c>
      <c r="H318" s="43">
        <v>60</v>
      </c>
      <c r="I318" s="43">
        <v>-29.538499999999999</v>
      </c>
      <c r="J318" s="28">
        <v>-2.7949999999999998E-7</v>
      </c>
      <c r="K318" s="43" t="s">
        <v>912</v>
      </c>
      <c r="L318" s="43" t="s">
        <v>65</v>
      </c>
      <c r="N318" s="43" t="s">
        <v>327</v>
      </c>
      <c r="O318" s="43">
        <v>25</v>
      </c>
      <c r="P318" s="43" t="s">
        <v>819</v>
      </c>
      <c r="Q318" s="43" t="s">
        <v>378</v>
      </c>
      <c r="R318" s="43" t="s">
        <v>820</v>
      </c>
      <c r="S318" s="43" t="s">
        <v>382</v>
      </c>
      <c r="T318" s="43">
        <v>10</v>
      </c>
      <c r="U318" s="43">
        <v>-29.0642</v>
      </c>
      <c r="V318" s="28">
        <v>-2.7500000000000001E-7</v>
      </c>
      <c r="W318" s="43" t="s">
        <v>912</v>
      </c>
      <c r="X318" s="43" t="s">
        <v>65</v>
      </c>
    </row>
    <row r="319" spans="2:24" x14ac:dyDescent="0.3">
      <c r="B319" s="43" t="s">
        <v>327</v>
      </c>
      <c r="C319" s="43">
        <v>25</v>
      </c>
      <c r="D319" s="43" t="s">
        <v>819</v>
      </c>
      <c r="E319" s="43" t="s">
        <v>106</v>
      </c>
      <c r="F319" s="43" t="s">
        <v>821</v>
      </c>
      <c r="G319" s="43" t="s">
        <v>384</v>
      </c>
      <c r="H319" s="43">
        <v>60</v>
      </c>
      <c r="I319" s="43">
        <v>-30.730799999999999</v>
      </c>
      <c r="J319" s="28">
        <v>-2.9079999999999998E-7</v>
      </c>
      <c r="K319" s="43" t="s">
        <v>912</v>
      </c>
      <c r="L319" s="43" t="s">
        <v>65</v>
      </c>
      <c r="N319" s="43" t="s">
        <v>327</v>
      </c>
      <c r="O319" s="43">
        <v>25</v>
      </c>
      <c r="P319" s="43" t="s">
        <v>819</v>
      </c>
      <c r="Q319" s="43" t="s">
        <v>378</v>
      </c>
      <c r="R319" s="43" t="s">
        <v>821</v>
      </c>
      <c r="S319" s="43" t="s">
        <v>384</v>
      </c>
      <c r="T319" s="43">
        <v>10</v>
      </c>
      <c r="U319" s="43">
        <v>-30.258800000000001</v>
      </c>
      <c r="V319" s="28">
        <v>-2.8630000000000002E-7</v>
      </c>
      <c r="W319" s="43" t="s">
        <v>912</v>
      </c>
      <c r="X319" s="43" t="s">
        <v>65</v>
      </c>
    </row>
    <row r="320" spans="2:24" x14ac:dyDescent="0.3">
      <c r="B320" s="43" t="s">
        <v>327</v>
      </c>
      <c r="C320" s="43">
        <v>28</v>
      </c>
      <c r="D320" s="43" t="s">
        <v>822</v>
      </c>
      <c r="E320" s="43" t="s">
        <v>106</v>
      </c>
      <c r="F320" s="43" t="s">
        <v>823</v>
      </c>
      <c r="G320" s="43" t="s">
        <v>382</v>
      </c>
      <c r="H320" s="43">
        <v>60</v>
      </c>
      <c r="I320" s="43">
        <v>-51.701700000000002</v>
      </c>
      <c r="J320" s="28">
        <v>-3.4859999999999998E-7</v>
      </c>
      <c r="K320" s="43" t="s">
        <v>912</v>
      </c>
      <c r="L320" s="43" t="s">
        <v>65</v>
      </c>
      <c r="N320" s="43" t="s">
        <v>327</v>
      </c>
      <c r="O320" s="43">
        <v>28</v>
      </c>
      <c r="P320" s="43" t="s">
        <v>822</v>
      </c>
      <c r="Q320" s="43" t="s">
        <v>378</v>
      </c>
      <c r="R320" s="43" t="s">
        <v>823</v>
      </c>
      <c r="S320" s="43" t="s">
        <v>382</v>
      </c>
      <c r="T320" s="43">
        <v>10</v>
      </c>
      <c r="U320" s="43">
        <v>-51.5473</v>
      </c>
      <c r="V320" s="28">
        <v>-3.4760000000000002E-7</v>
      </c>
      <c r="W320" s="43" t="s">
        <v>912</v>
      </c>
      <c r="X320" s="43" t="s">
        <v>65</v>
      </c>
    </row>
    <row r="321" spans="2:24" x14ac:dyDescent="0.3">
      <c r="B321" s="43" t="s">
        <v>327</v>
      </c>
      <c r="C321" s="43">
        <v>28</v>
      </c>
      <c r="D321" s="43" t="s">
        <v>822</v>
      </c>
      <c r="E321" s="43" t="s">
        <v>106</v>
      </c>
      <c r="F321" s="43" t="s">
        <v>824</v>
      </c>
      <c r="G321" s="43" t="s">
        <v>384</v>
      </c>
      <c r="H321" s="43">
        <v>60</v>
      </c>
      <c r="I321" s="43">
        <v>-76.4315</v>
      </c>
      <c r="J321" s="28">
        <v>-9.9999999999999995E-7</v>
      </c>
      <c r="K321" s="43" t="s">
        <v>912</v>
      </c>
      <c r="L321" s="43" t="s">
        <v>65</v>
      </c>
      <c r="N321" s="43" t="s">
        <v>327</v>
      </c>
      <c r="O321" s="43">
        <v>28</v>
      </c>
      <c r="P321" s="43" t="s">
        <v>822</v>
      </c>
      <c r="Q321" s="43" t="s">
        <v>378</v>
      </c>
      <c r="R321" s="43" t="s">
        <v>824</v>
      </c>
      <c r="S321" s="43" t="s">
        <v>384</v>
      </c>
      <c r="T321" s="43">
        <v>10</v>
      </c>
      <c r="U321" s="43">
        <v>-76.488200000000006</v>
      </c>
      <c r="V321" s="28">
        <v>-9.9999999999999995E-7</v>
      </c>
      <c r="W321" s="43" t="s">
        <v>912</v>
      </c>
      <c r="X321" s="43" t="s">
        <v>65</v>
      </c>
    </row>
    <row r="322" spans="2:24" x14ac:dyDescent="0.3">
      <c r="B322" s="43" t="s">
        <v>327</v>
      </c>
      <c r="C322" s="43">
        <v>31</v>
      </c>
      <c r="D322" s="43" t="s">
        <v>825</v>
      </c>
      <c r="E322" s="43" t="s">
        <v>106</v>
      </c>
      <c r="F322" s="43" t="s">
        <v>826</v>
      </c>
      <c r="G322" s="43" t="s">
        <v>382</v>
      </c>
      <c r="H322" s="43">
        <v>60</v>
      </c>
      <c r="I322" s="43">
        <v>-65.699799999999996</v>
      </c>
      <c r="J322" s="28">
        <v>-4.644E-7</v>
      </c>
      <c r="K322" s="43" t="s">
        <v>912</v>
      </c>
      <c r="L322" s="43" t="s">
        <v>65</v>
      </c>
      <c r="N322" s="43" t="s">
        <v>327</v>
      </c>
      <c r="O322" s="43">
        <v>31</v>
      </c>
      <c r="P322" s="43" t="s">
        <v>825</v>
      </c>
      <c r="Q322" s="43" t="s">
        <v>378</v>
      </c>
      <c r="R322" s="43" t="s">
        <v>826</v>
      </c>
      <c r="S322" s="43" t="s">
        <v>382</v>
      </c>
      <c r="T322" s="43">
        <v>10</v>
      </c>
      <c r="U322" s="43">
        <v>-66.283000000000001</v>
      </c>
      <c r="V322" s="28">
        <v>-4.6849999999999999E-7</v>
      </c>
      <c r="W322" s="43" t="s">
        <v>912</v>
      </c>
      <c r="X322" s="43" t="s">
        <v>65</v>
      </c>
    </row>
    <row r="323" spans="2:24" x14ac:dyDescent="0.3">
      <c r="B323" s="43" t="s">
        <v>327</v>
      </c>
      <c r="C323" s="43">
        <v>31</v>
      </c>
      <c r="D323" s="43" t="s">
        <v>825</v>
      </c>
      <c r="E323" s="43" t="s">
        <v>106</v>
      </c>
      <c r="F323" s="43" t="s">
        <v>827</v>
      </c>
      <c r="G323" s="43" t="s">
        <v>384</v>
      </c>
      <c r="H323" s="43">
        <v>60</v>
      </c>
      <c r="I323" s="43">
        <v>-56.203200000000002</v>
      </c>
      <c r="J323" s="28">
        <v>-3.9729999999999999E-7</v>
      </c>
      <c r="K323" s="43" t="s">
        <v>912</v>
      </c>
      <c r="L323" s="43" t="s">
        <v>65</v>
      </c>
      <c r="N323" s="43" t="s">
        <v>327</v>
      </c>
      <c r="O323" s="43">
        <v>31</v>
      </c>
      <c r="P323" s="43" t="s">
        <v>825</v>
      </c>
      <c r="Q323" s="43" t="s">
        <v>378</v>
      </c>
      <c r="R323" s="43" t="s">
        <v>827</v>
      </c>
      <c r="S323" s="43" t="s">
        <v>384</v>
      </c>
      <c r="T323" s="43">
        <v>10</v>
      </c>
      <c r="U323" s="43">
        <v>-55.965299999999999</v>
      </c>
      <c r="V323" s="28">
        <v>-3.9560000000000002E-7</v>
      </c>
      <c r="W323" s="43" t="s">
        <v>912</v>
      </c>
      <c r="X323" s="43" t="s">
        <v>65</v>
      </c>
    </row>
    <row r="324" spans="2:24" x14ac:dyDescent="0.3">
      <c r="B324" s="43" t="s">
        <v>327</v>
      </c>
      <c r="C324" s="43">
        <v>34</v>
      </c>
      <c r="D324" s="43" t="s">
        <v>828</v>
      </c>
      <c r="E324" s="43" t="s">
        <v>106</v>
      </c>
      <c r="F324" s="43" t="s">
        <v>829</v>
      </c>
      <c r="G324" s="43" t="s">
        <v>382</v>
      </c>
      <c r="H324" s="43">
        <v>60</v>
      </c>
      <c r="I324" s="43">
        <v>-66.478499999999997</v>
      </c>
      <c r="J324" s="28">
        <v>-4.6989999999999999E-7</v>
      </c>
      <c r="K324" s="43" t="s">
        <v>912</v>
      </c>
      <c r="L324" s="43" t="s">
        <v>65</v>
      </c>
      <c r="N324" s="43" t="s">
        <v>327</v>
      </c>
      <c r="O324" s="43">
        <v>34</v>
      </c>
      <c r="P324" s="43" t="s">
        <v>828</v>
      </c>
      <c r="Q324" s="43" t="s">
        <v>378</v>
      </c>
      <c r="R324" s="43" t="s">
        <v>829</v>
      </c>
      <c r="S324" s="43" t="s">
        <v>382</v>
      </c>
      <c r="T324" s="43">
        <v>10</v>
      </c>
      <c r="U324" s="43">
        <v>-66.993799999999993</v>
      </c>
      <c r="V324" s="28">
        <v>-4.735E-7</v>
      </c>
      <c r="W324" s="43" t="s">
        <v>912</v>
      </c>
      <c r="X324" s="43" t="s">
        <v>65</v>
      </c>
    </row>
    <row r="325" spans="2:24" x14ac:dyDescent="0.3">
      <c r="B325" s="43" t="s">
        <v>327</v>
      </c>
      <c r="C325" s="43">
        <v>34</v>
      </c>
      <c r="D325" s="43" t="s">
        <v>828</v>
      </c>
      <c r="E325" s="43" t="s">
        <v>106</v>
      </c>
      <c r="F325" s="43" t="s">
        <v>830</v>
      </c>
      <c r="G325" s="43" t="s">
        <v>384</v>
      </c>
      <c r="H325" s="43">
        <v>60</v>
      </c>
      <c r="I325" s="43">
        <v>-55.112200000000001</v>
      </c>
      <c r="J325" s="28">
        <v>-3.8949999999999999E-7</v>
      </c>
      <c r="K325" s="43" t="s">
        <v>912</v>
      </c>
      <c r="L325" s="43" t="s">
        <v>65</v>
      </c>
      <c r="N325" s="43" t="s">
        <v>327</v>
      </c>
      <c r="O325" s="43">
        <v>34</v>
      </c>
      <c r="P325" s="43" t="s">
        <v>828</v>
      </c>
      <c r="Q325" s="43" t="s">
        <v>378</v>
      </c>
      <c r="R325" s="43" t="s">
        <v>830</v>
      </c>
      <c r="S325" s="43" t="s">
        <v>384</v>
      </c>
      <c r="T325" s="43">
        <v>10</v>
      </c>
      <c r="U325" s="43">
        <v>-54.864199999999997</v>
      </c>
      <c r="V325" s="28">
        <v>-3.8780000000000002E-7</v>
      </c>
      <c r="W325" s="43" t="s">
        <v>912</v>
      </c>
      <c r="X325" s="43" t="s">
        <v>65</v>
      </c>
    </row>
    <row r="326" spans="2:24" x14ac:dyDescent="0.3">
      <c r="B326" s="43" t="s">
        <v>327</v>
      </c>
      <c r="C326" s="43">
        <v>37</v>
      </c>
      <c r="D326" s="43" t="s">
        <v>831</v>
      </c>
      <c r="E326" s="43" t="s">
        <v>106</v>
      </c>
      <c r="F326" s="43" t="s">
        <v>832</v>
      </c>
      <c r="G326" s="43" t="s">
        <v>382</v>
      </c>
      <c r="H326" s="43">
        <v>60</v>
      </c>
      <c r="I326" s="43">
        <v>-54.396999999999998</v>
      </c>
      <c r="J326" s="28">
        <v>-3.6679999999999998E-7</v>
      </c>
      <c r="K326" s="43" t="s">
        <v>912</v>
      </c>
      <c r="L326" s="43" t="s">
        <v>65</v>
      </c>
      <c r="N326" s="43" t="s">
        <v>327</v>
      </c>
      <c r="O326" s="43">
        <v>37</v>
      </c>
      <c r="P326" s="43" t="s">
        <v>831</v>
      </c>
      <c r="Q326" s="43" t="s">
        <v>378</v>
      </c>
      <c r="R326" s="43" t="s">
        <v>832</v>
      </c>
      <c r="S326" s="43" t="s">
        <v>382</v>
      </c>
      <c r="T326" s="43">
        <v>10</v>
      </c>
      <c r="U326" s="43">
        <v>-54.095199999999998</v>
      </c>
      <c r="V326" s="28">
        <v>-3.6479999999999998E-7</v>
      </c>
      <c r="W326" s="43" t="s">
        <v>912</v>
      </c>
      <c r="X326" s="43" t="s">
        <v>65</v>
      </c>
    </row>
    <row r="327" spans="2:24" x14ac:dyDescent="0.3">
      <c r="B327" s="43" t="s">
        <v>327</v>
      </c>
      <c r="C327" s="43">
        <v>37</v>
      </c>
      <c r="D327" s="43" t="s">
        <v>831</v>
      </c>
      <c r="E327" s="43" t="s">
        <v>106</v>
      </c>
      <c r="F327" s="43" t="s">
        <v>833</v>
      </c>
      <c r="G327" s="43" t="s">
        <v>384</v>
      </c>
      <c r="H327" s="43">
        <v>60</v>
      </c>
      <c r="I327" s="43">
        <v>-78.123199999999997</v>
      </c>
      <c r="J327" s="28">
        <v>-9.9999999999999995E-7</v>
      </c>
      <c r="K327" s="43" t="s">
        <v>912</v>
      </c>
      <c r="L327" s="43" t="s">
        <v>65</v>
      </c>
      <c r="N327" s="43" t="s">
        <v>327</v>
      </c>
      <c r="O327" s="43">
        <v>37</v>
      </c>
      <c r="P327" s="43" t="s">
        <v>831</v>
      </c>
      <c r="Q327" s="43" t="s">
        <v>378</v>
      </c>
      <c r="R327" s="43" t="s">
        <v>833</v>
      </c>
      <c r="S327" s="43" t="s">
        <v>384</v>
      </c>
      <c r="T327" s="43">
        <v>10</v>
      </c>
      <c r="U327" s="43">
        <v>-78.450500000000005</v>
      </c>
      <c r="V327" s="28">
        <v>-9.9999999999999995E-7</v>
      </c>
      <c r="W327" s="43" t="s">
        <v>912</v>
      </c>
      <c r="X327" s="43" t="s">
        <v>65</v>
      </c>
    </row>
    <row r="328" spans="2:24" x14ac:dyDescent="0.3">
      <c r="B328" s="43" t="s">
        <v>327</v>
      </c>
      <c r="C328" s="43">
        <v>40</v>
      </c>
      <c r="D328" s="43" t="s">
        <v>834</v>
      </c>
      <c r="E328" s="43" t="s">
        <v>106</v>
      </c>
      <c r="F328" s="43" t="s">
        <v>835</v>
      </c>
      <c r="G328" s="43" t="s">
        <v>382</v>
      </c>
      <c r="H328" s="43">
        <v>60</v>
      </c>
      <c r="I328" s="43">
        <v>-59.400599999999997</v>
      </c>
      <c r="J328" s="28">
        <v>-9.9999999999999995E-7</v>
      </c>
      <c r="K328" s="43" t="s">
        <v>912</v>
      </c>
      <c r="L328" s="43" t="s">
        <v>65</v>
      </c>
      <c r="N328" s="43" t="s">
        <v>327</v>
      </c>
      <c r="O328" s="43">
        <v>40</v>
      </c>
      <c r="P328" s="43" t="s">
        <v>834</v>
      </c>
      <c r="Q328" s="43" t="s">
        <v>378</v>
      </c>
      <c r="R328" s="43" t="s">
        <v>835</v>
      </c>
      <c r="S328" s="43" t="s">
        <v>382</v>
      </c>
      <c r="T328" s="43">
        <v>10</v>
      </c>
      <c r="U328" s="43">
        <v>-59.608699999999999</v>
      </c>
      <c r="V328" s="28">
        <v>-9.9999999999999995E-7</v>
      </c>
      <c r="W328" s="43" t="s">
        <v>912</v>
      </c>
      <c r="X328" s="43" t="s">
        <v>65</v>
      </c>
    </row>
    <row r="329" spans="2:24" x14ac:dyDescent="0.3">
      <c r="B329" s="43" t="s">
        <v>327</v>
      </c>
      <c r="C329" s="43">
        <v>40</v>
      </c>
      <c r="D329" s="43" t="s">
        <v>834</v>
      </c>
      <c r="E329" s="43" t="s">
        <v>106</v>
      </c>
      <c r="F329" s="43" t="s">
        <v>836</v>
      </c>
      <c r="G329" s="43" t="s">
        <v>384</v>
      </c>
      <c r="H329" s="43">
        <v>60</v>
      </c>
      <c r="I329" s="43">
        <v>-63.544199999999996</v>
      </c>
      <c r="J329" s="28">
        <v>-9.9999999999999995E-7</v>
      </c>
      <c r="K329" s="43" t="s">
        <v>912</v>
      </c>
      <c r="L329" s="43" t="s">
        <v>65</v>
      </c>
      <c r="N329" s="43" t="s">
        <v>327</v>
      </c>
      <c r="O329" s="43">
        <v>40</v>
      </c>
      <c r="P329" s="43" t="s">
        <v>834</v>
      </c>
      <c r="Q329" s="43" t="s">
        <v>378</v>
      </c>
      <c r="R329" s="43" t="s">
        <v>836</v>
      </c>
      <c r="S329" s="43" t="s">
        <v>384</v>
      </c>
      <c r="T329" s="43">
        <v>10</v>
      </c>
      <c r="U329" s="43">
        <v>-64.242599999999996</v>
      </c>
      <c r="V329" s="28">
        <v>-9.9999999999999995E-7</v>
      </c>
      <c r="W329" s="43" t="s">
        <v>912</v>
      </c>
      <c r="X329" s="43" t="s">
        <v>65</v>
      </c>
    </row>
    <row r="330" spans="2:24" x14ac:dyDescent="0.3">
      <c r="B330" s="43" t="s">
        <v>327</v>
      </c>
      <c r="C330" s="43">
        <v>48</v>
      </c>
      <c r="D330" s="43" t="s">
        <v>837</v>
      </c>
      <c r="E330" s="43" t="s">
        <v>106</v>
      </c>
      <c r="F330" s="43" t="s">
        <v>838</v>
      </c>
      <c r="G330" s="43" t="s">
        <v>382</v>
      </c>
      <c r="H330" s="43">
        <v>60</v>
      </c>
      <c r="I330" s="43">
        <v>115.7242</v>
      </c>
      <c r="J330" s="28">
        <v>1.601E-3</v>
      </c>
      <c r="K330" s="43">
        <v>1E-4</v>
      </c>
      <c r="L330" s="43" t="s">
        <v>376</v>
      </c>
      <c r="N330" s="43" t="s">
        <v>327</v>
      </c>
      <c r="O330" s="43">
        <v>48</v>
      </c>
      <c r="P330" s="43" t="s">
        <v>837</v>
      </c>
      <c r="Q330" s="43" t="s">
        <v>378</v>
      </c>
      <c r="R330" s="43" t="s">
        <v>838</v>
      </c>
      <c r="S330" s="43" t="s">
        <v>382</v>
      </c>
      <c r="T330" s="43">
        <v>10</v>
      </c>
      <c r="U330" s="43">
        <v>115.82089999999999</v>
      </c>
      <c r="V330" s="28">
        <v>1.804E-3</v>
      </c>
      <c r="W330" s="43">
        <v>1E-4</v>
      </c>
      <c r="X330" s="43" t="s">
        <v>376</v>
      </c>
    </row>
    <row r="331" spans="2:24" x14ac:dyDescent="0.3">
      <c r="B331" s="43" t="s">
        <v>327</v>
      </c>
      <c r="C331" s="43">
        <v>48</v>
      </c>
      <c r="D331" s="43" t="s">
        <v>837</v>
      </c>
      <c r="E331" s="43" t="s">
        <v>106</v>
      </c>
      <c r="F331" s="43" t="s">
        <v>839</v>
      </c>
      <c r="G331" s="43" t="s">
        <v>384</v>
      </c>
      <c r="H331" s="43">
        <v>60</v>
      </c>
      <c r="I331" s="43">
        <v>-116.13</v>
      </c>
      <c r="J331" s="28">
        <v>-2.4510000000000001E-3</v>
      </c>
      <c r="K331" s="43">
        <v>-1E-4</v>
      </c>
      <c r="L331" s="43" t="s">
        <v>376</v>
      </c>
      <c r="N331" s="43" t="s">
        <v>327</v>
      </c>
      <c r="O331" s="43">
        <v>48</v>
      </c>
      <c r="P331" s="43" t="s">
        <v>837</v>
      </c>
      <c r="Q331" s="43" t="s">
        <v>378</v>
      </c>
      <c r="R331" s="43" t="s">
        <v>839</v>
      </c>
      <c r="S331" s="43" t="s">
        <v>384</v>
      </c>
      <c r="T331" s="43">
        <v>10</v>
      </c>
      <c r="U331" s="43">
        <v>-116.20189999999999</v>
      </c>
      <c r="V331" s="28">
        <v>-2.601E-3</v>
      </c>
      <c r="W331" s="43">
        <v>-1E-4</v>
      </c>
      <c r="X331" s="43" t="s">
        <v>376</v>
      </c>
    </row>
    <row r="332" spans="2:24" x14ac:dyDescent="0.3">
      <c r="B332" s="43" t="s">
        <v>327</v>
      </c>
      <c r="C332" s="43">
        <v>49</v>
      </c>
      <c r="D332" s="43" t="s">
        <v>840</v>
      </c>
      <c r="E332" s="43" t="s">
        <v>106</v>
      </c>
      <c r="F332" s="43" t="s">
        <v>841</v>
      </c>
      <c r="G332" s="43" t="s">
        <v>382</v>
      </c>
      <c r="H332" s="43">
        <v>60</v>
      </c>
      <c r="I332" s="43">
        <v>115.3154</v>
      </c>
      <c r="J332" s="28">
        <v>7.45E-4</v>
      </c>
      <c r="K332" s="43">
        <v>1E-4</v>
      </c>
      <c r="L332" s="43" t="s">
        <v>376</v>
      </c>
      <c r="N332" s="43" t="s">
        <v>327</v>
      </c>
      <c r="O332" s="43">
        <v>49</v>
      </c>
      <c r="P332" s="43" t="s">
        <v>840</v>
      </c>
      <c r="Q332" s="43" t="s">
        <v>378</v>
      </c>
      <c r="R332" s="43" t="s">
        <v>841</v>
      </c>
      <c r="S332" s="43" t="s">
        <v>382</v>
      </c>
      <c r="T332" s="43">
        <v>10</v>
      </c>
      <c r="U332" s="43">
        <v>115.3785</v>
      </c>
      <c r="V332" s="28">
        <v>8.7699999999999996E-4</v>
      </c>
      <c r="W332" s="43">
        <v>1E-4</v>
      </c>
      <c r="X332" s="43" t="s">
        <v>376</v>
      </c>
    </row>
    <row r="333" spans="2:24" x14ac:dyDescent="0.3">
      <c r="B333" s="43" t="s">
        <v>327</v>
      </c>
      <c r="C333" s="43">
        <v>49</v>
      </c>
      <c r="D333" s="43" t="s">
        <v>840</v>
      </c>
      <c r="E333" s="43" t="s">
        <v>106</v>
      </c>
      <c r="F333" s="43" t="s">
        <v>842</v>
      </c>
      <c r="G333" s="43" t="s">
        <v>384</v>
      </c>
      <c r="H333" s="43">
        <v>60</v>
      </c>
      <c r="I333" s="43">
        <v>-116.37179999999999</v>
      </c>
      <c r="J333" s="28">
        <v>-2.957E-3</v>
      </c>
      <c r="K333" s="43">
        <v>-1E-4</v>
      </c>
      <c r="L333" s="43" t="s">
        <v>376</v>
      </c>
      <c r="N333" s="43" t="s">
        <v>327</v>
      </c>
      <c r="O333" s="43">
        <v>49</v>
      </c>
      <c r="P333" s="43" t="s">
        <v>840</v>
      </c>
      <c r="Q333" s="43" t="s">
        <v>378</v>
      </c>
      <c r="R333" s="43" t="s">
        <v>842</v>
      </c>
      <c r="S333" s="43" t="s">
        <v>384</v>
      </c>
      <c r="T333" s="43">
        <v>10</v>
      </c>
      <c r="U333" s="43">
        <v>-116.4367</v>
      </c>
      <c r="V333" s="28">
        <v>-3.0929999999999998E-3</v>
      </c>
      <c r="W333" s="43">
        <v>-1E-4</v>
      </c>
      <c r="X333" s="43" t="s">
        <v>376</v>
      </c>
    </row>
    <row r="334" spans="2:24" x14ac:dyDescent="0.3">
      <c r="B334" s="43" t="s">
        <v>327</v>
      </c>
      <c r="C334" s="43">
        <v>50</v>
      </c>
      <c r="D334" s="43" t="s">
        <v>840</v>
      </c>
      <c r="E334" s="43" t="s">
        <v>106</v>
      </c>
      <c r="F334" s="43" t="s">
        <v>843</v>
      </c>
      <c r="G334" s="43" t="s">
        <v>382</v>
      </c>
      <c r="H334" s="43">
        <v>60</v>
      </c>
      <c r="I334" s="43">
        <v>115.0176</v>
      </c>
      <c r="J334" s="28">
        <v>1.22E-4</v>
      </c>
      <c r="K334" s="43">
        <v>1E-4</v>
      </c>
      <c r="L334" s="43" t="s">
        <v>376</v>
      </c>
      <c r="N334" s="43" t="s">
        <v>327</v>
      </c>
      <c r="O334" s="43">
        <v>50</v>
      </c>
      <c r="P334" s="43" t="s">
        <v>840</v>
      </c>
      <c r="Q334" s="43" t="s">
        <v>378</v>
      </c>
      <c r="R334" s="43" t="s">
        <v>843</v>
      </c>
      <c r="S334" s="43" t="s">
        <v>382</v>
      </c>
      <c r="T334" s="43">
        <v>10</v>
      </c>
      <c r="U334" s="43">
        <v>115.0735</v>
      </c>
      <c r="V334" s="28">
        <v>2.3900000000000001E-4</v>
      </c>
      <c r="W334" s="43">
        <v>1E-4</v>
      </c>
      <c r="X334" s="43" t="s">
        <v>376</v>
      </c>
    </row>
    <row r="335" spans="2:24" x14ac:dyDescent="0.3">
      <c r="B335" s="43" t="s">
        <v>327</v>
      </c>
      <c r="C335" s="43">
        <v>50</v>
      </c>
      <c r="D335" s="43" t="s">
        <v>840</v>
      </c>
      <c r="E335" s="43" t="s">
        <v>106</v>
      </c>
      <c r="F335" s="43" t="s">
        <v>844</v>
      </c>
      <c r="G335" s="43" t="s">
        <v>384</v>
      </c>
      <c r="H335" s="43">
        <v>60</v>
      </c>
      <c r="I335" s="43">
        <v>-116.1653</v>
      </c>
      <c r="J335" s="28">
        <v>-2.5249999999999999E-3</v>
      </c>
      <c r="K335" s="43">
        <v>-1E-4</v>
      </c>
      <c r="L335" s="43" t="s">
        <v>376</v>
      </c>
      <c r="N335" s="43" t="s">
        <v>327</v>
      </c>
      <c r="O335" s="43">
        <v>50</v>
      </c>
      <c r="P335" s="43" t="s">
        <v>840</v>
      </c>
      <c r="Q335" s="43" t="s">
        <v>378</v>
      </c>
      <c r="R335" s="43" t="s">
        <v>844</v>
      </c>
      <c r="S335" s="43" t="s">
        <v>384</v>
      </c>
      <c r="T335" s="43">
        <v>10</v>
      </c>
      <c r="U335" s="43">
        <v>-116.2216</v>
      </c>
      <c r="V335" s="28">
        <v>-2.643E-3</v>
      </c>
      <c r="W335" s="43">
        <v>-1E-4</v>
      </c>
      <c r="X335" s="43" t="s">
        <v>376</v>
      </c>
    </row>
    <row r="336" spans="2:24" x14ac:dyDescent="0.3">
      <c r="B336" s="43" t="s">
        <v>327</v>
      </c>
      <c r="C336" s="43">
        <v>51</v>
      </c>
      <c r="D336" s="43" t="s">
        <v>840</v>
      </c>
      <c r="E336" s="43" t="s">
        <v>106</v>
      </c>
      <c r="F336" s="43" t="s">
        <v>845</v>
      </c>
      <c r="G336" s="43" t="s">
        <v>382</v>
      </c>
      <c r="H336" s="43">
        <v>60</v>
      </c>
      <c r="I336" s="43">
        <v>115.3413</v>
      </c>
      <c r="J336" s="28">
        <v>7.9900000000000001E-4</v>
      </c>
      <c r="K336" s="43">
        <v>1E-4</v>
      </c>
      <c r="L336" s="43" t="s">
        <v>376</v>
      </c>
      <c r="N336" s="43" t="s">
        <v>327</v>
      </c>
      <c r="O336" s="43">
        <v>51</v>
      </c>
      <c r="P336" s="43" t="s">
        <v>840</v>
      </c>
      <c r="Q336" s="43" t="s">
        <v>378</v>
      </c>
      <c r="R336" s="43" t="s">
        <v>845</v>
      </c>
      <c r="S336" s="43" t="s">
        <v>382</v>
      </c>
      <c r="T336" s="43">
        <v>10</v>
      </c>
      <c r="U336" s="43">
        <v>115.4175</v>
      </c>
      <c r="V336" s="28">
        <v>9.59E-4</v>
      </c>
      <c r="W336" s="43">
        <v>1E-4</v>
      </c>
      <c r="X336" s="43" t="s">
        <v>376</v>
      </c>
    </row>
    <row r="337" spans="2:24" x14ac:dyDescent="0.3">
      <c r="B337" s="43" t="s">
        <v>327</v>
      </c>
      <c r="C337" s="43">
        <v>51</v>
      </c>
      <c r="D337" s="43" t="s">
        <v>840</v>
      </c>
      <c r="E337" s="43" t="s">
        <v>106</v>
      </c>
      <c r="F337" s="43" t="s">
        <v>846</v>
      </c>
      <c r="G337" s="43" t="s">
        <v>384</v>
      </c>
      <c r="H337" s="43">
        <v>60</v>
      </c>
      <c r="I337" s="43">
        <v>-116.0517</v>
      </c>
      <c r="J337" s="28">
        <v>-2.287E-3</v>
      </c>
      <c r="K337" s="43">
        <v>-1E-4</v>
      </c>
      <c r="L337" s="43" t="s">
        <v>376</v>
      </c>
      <c r="N337" s="43" t="s">
        <v>327</v>
      </c>
      <c r="O337" s="43">
        <v>51</v>
      </c>
      <c r="P337" s="43" t="s">
        <v>840</v>
      </c>
      <c r="Q337" s="43" t="s">
        <v>378</v>
      </c>
      <c r="R337" s="43" t="s">
        <v>846</v>
      </c>
      <c r="S337" s="43" t="s">
        <v>384</v>
      </c>
      <c r="T337" s="43">
        <v>10</v>
      </c>
      <c r="U337" s="43">
        <v>-116.119</v>
      </c>
      <c r="V337" s="28">
        <v>-2.428E-3</v>
      </c>
      <c r="W337" s="43">
        <v>-1E-4</v>
      </c>
      <c r="X337" s="43" t="s">
        <v>376</v>
      </c>
    </row>
    <row r="338" spans="2:24" x14ac:dyDescent="0.3">
      <c r="B338" s="43" t="s">
        <v>327</v>
      </c>
      <c r="C338" s="43">
        <v>52</v>
      </c>
      <c r="D338" s="43" t="s">
        <v>847</v>
      </c>
      <c r="E338" s="43" t="s">
        <v>106</v>
      </c>
      <c r="F338" s="43" t="s">
        <v>848</v>
      </c>
      <c r="G338" s="43" t="s">
        <v>382</v>
      </c>
      <c r="H338" s="43">
        <v>60</v>
      </c>
      <c r="I338" s="43">
        <v>115.37909999999999</v>
      </c>
      <c r="J338" s="28">
        <v>8.7799999999999998E-4</v>
      </c>
      <c r="K338" s="43">
        <v>1E-4</v>
      </c>
      <c r="L338" s="43" t="s">
        <v>376</v>
      </c>
      <c r="N338" s="43" t="s">
        <v>327</v>
      </c>
      <c r="O338" s="43">
        <v>52</v>
      </c>
      <c r="P338" s="43" t="s">
        <v>847</v>
      </c>
      <c r="Q338" s="43" t="s">
        <v>378</v>
      </c>
      <c r="R338" s="43" t="s">
        <v>848</v>
      </c>
      <c r="S338" s="43" t="s">
        <v>382</v>
      </c>
      <c r="T338" s="43">
        <v>10</v>
      </c>
      <c r="U338" s="43">
        <v>115.4473</v>
      </c>
      <c r="V338" s="28">
        <v>1.021E-3</v>
      </c>
      <c r="W338" s="43">
        <v>1E-4</v>
      </c>
      <c r="X338" s="43" t="s">
        <v>376</v>
      </c>
    </row>
    <row r="339" spans="2:24" x14ac:dyDescent="0.3">
      <c r="B339" s="43" t="s">
        <v>327</v>
      </c>
      <c r="C339" s="43">
        <v>52</v>
      </c>
      <c r="D339" s="43" t="s">
        <v>847</v>
      </c>
      <c r="E339" s="43" t="s">
        <v>106</v>
      </c>
      <c r="F339" s="43" t="s">
        <v>849</v>
      </c>
      <c r="G339" s="43" t="s">
        <v>384</v>
      </c>
      <c r="H339" s="43">
        <v>60</v>
      </c>
      <c r="I339" s="43">
        <v>-116.78319999999999</v>
      </c>
      <c r="J339" s="28">
        <v>-3.8189999999999999E-3</v>
      </c>
      <c r="K339" s="43">
        <v>-1E-4</v>
      </c>
      <c r="L339" s="43" t="s">
        <v>376</v>
      </c>
      <c r="N339" s="43" t="s">
        <v>327</v>
      </c>
      <c r="O339" s="43">
        <v>52</v>
      </c>
      <c r="P339" s="43" t="s">
        <v>847</v>
      </c>
      <c r="Q339" s="43" t="s">
        <v>378</v>
      </c>
      <c r="R339" s="43" t="s">
        <v>849</v>
      </c>
      <c r="S339" s="43" t="s">
        <v>384</v>
      </c>
      <c r="T339" s="43">
        <v>10</v>
      </c>
      <c r="U339" s="43">
        <v>-116.87609999999999</v>
      </c>
      <c r="V339" s="28">
        <v>-4.0130000000000001E-3</v>
      </c>
      <c r="W339" s="43">
        <v>-1E-4</v>
      </c>
      <c r="X339" s="43" t="s">
        <v>376</v>
      </c>
    </row>
    <row r="340" spans="2:24" x14ac:dyDescent="0.3">
      <c r="B340" s="43" t="s">
        <v>327</v>
      </c>
      <c r="C340" s="43">
        <v>26</v>
      </c>
      <c r="D340" s="43" t="s">
        <v>850</v>
      </c>
      <c r="E340" s="43" t="s">
        <v>106</v>
      </c>
      <c r="F340" s="43" t="s">
        <v>851</v>
      </c>
      <c r="G340" s="43" t="s">
        <v>382</v>
      </c>
      <c r="H340" s="43">
        <v>60</v>
      </c>
      <c r="I340" s="43">
        <v>-27.365400000000001</v>
      </c>
      <c r="J340" s="28">
        <v>-2.3440000000000001E-7</v>
      </c>
      <c r="K340" s="43" t="s">
        <v>912</v>
      </c>
      <c r="L340" s="43" t="s">
        <v>65</v>
      </c>
      <c r="N340" s="43" t="s">
        <v>327</v>
      </c>
      <c r="O340" s="43">
        <v>26</v>
      </c>
      <c r="P340" s="43" t="s">
        <v>850</v>
      </c>
      <c r="Q340" s="43" t="s">
        <v>378</v>
      </c>
      <c r="R340" s="43" t="s">
        <v>851</v>
      </c>
      <c r="S340" s="43" t="s">
        <v>382</v>
      </c>
      <c r="T340" s="43">
        <v>10</v>
      </c>
      <c r="U340" s="43">
        <v>-26.936299999999999</v>
      </c>
      <c r="V340" s="28">
        <v>-2.3069999999999999E-7</v>
      </c>
      <c r="W340" s="43" t="s">
        <v>912</v>
      </c>
      <c r="X340" s="43" t="s">
        <v>65</v>
      </c>
    </row>
    <row r="341" spans="2:24" x14ac:dyDescent="0.3">
      <c r="B341" s="43" t="s">
        <v>327</v>
      </c>
      <c r="C341" s="43">
        <v>26</v>
      </c>
      <c r="D341" s="43" t="s">
        <v>850</v>
      </c>
      <c r="E341" s="43" t="s">
        <v>106</v>
      </c>
      <c r="F341" s="43" t="s">
        <v>852</v>
      </c>
      <c r="G341" s="43" t="s">
        <v>384</v>
      </c>
      <c r="H341" s="43">
        <v>60</v>
      </c>
      <c r="I341" s="43">
        <v>-27.7363</v>
      </c>
      <c r="J341" s="28">
        <v>-2.3760000000000001E-7</v>
      </c>
      <c r="K341" s="43" t="s">
        <v>912</v>
      </c>
      <c r="L341" s="43" t="s">
        <v>65</v>
      </c>
      <c r="N341" s="43" t="s">
        <v>327</v>
      </c>
      <c r="O341" s="43">
        <v>26</v>
      </c>
      <c r="P341" s="43" t="s">
        <v>850</v>
      </c>
      <c r="Q341" s="43" t="s">
        <v>378</v>
      </c>
      <c r="R341" s="43" t="s">
        <v>852</v>
      </c>
      <c r="S341" s="43" t="s">
        <v>384</v>
      </c>
      <c r="T341" s="43">
        <v>10</v>
      </c>
      <c r="U341" s="43">
        <v>-27.228300000000001</v>
      </c>
      <c r="V341" s="28">
        <v>-2.332E-7</v>
      </c>
      <c r="W341" s="43" t="s">
        <v>912</v>
      </c>
      <c r="X341" s="43" t="s">
        <v>65</v>
      </c>
    </row>
    <row r="342" spans="2:24" x14ac:dyDescent="0.3">
      <c r="B342" s="43" t="s">
        <v>327</v>
      </c>
      <c r="C342" s="43">
        <v>29</v>
      </c>
      <c r="D342" s="43" t="s">
        <v>853</v>
      </c>
      <c r="E342" s="43" t="s">
        <v>106</v>
      </c>
      <c r="F342" s="43" t="s">
        <v>854</v>
      </c>
      <c r="G342" s="43" t="s">
        <v>382</v>
      </c>
      <c r="H342" s="43">
        <v>60</v>
      </c>
      <c r="I342" s="43">
        <v>-73.824600000000004</v>
      </c>
      <c r="J342" s="28">
        <v>-4.932E-7</v>
      </c>
      <c r="K342" s="43" t="s">
        <v>912</v>
      </c>
      <c r="L342" s="43" t="s">
        <v>65</v>
      </c>
      <c r="N342" s="43" t="s">
        <v>327</v>
      </c>
      <c r="O342" s="43">
        <v>29</v>
      </c>
      <c r="P342" s="43" t="s">
        <v>853</v>
      </c>
      <c r="Q342" s="43" t="s">
        <v>378</v>
      </c>
      <c r="R342" s="43" t="s">
        <v>854</v>
      </c>
      <c r="S342" s="43" t="s">
        <v>382</v>
      </c>
      <c r="T342" s="43">
        <v>10</v>
      </c>
      <c r="U342" s="43">
        <v>-73.891400000000004</v>
      </c>
      <c r="V342" s="28">
        <v>-4.9370000000000003E-7</v>
      </c>
      <c r="W342" s="43" t="s">
        <v>912</v>
      </c>
      <c r="X342" s="43" t="s">
        <v>65</v>
      </c>
    </row>
    <row r="343" spans="2:24" x14ac:dyDescent="0.3">
      <c r="B343" s="43" t="s">
        <v>327</v>
      </c>
      <c r="C343" s="43">
        <v>29</v>
      </c>
      <c r="D343" s="43" t="s">
        <v>853</v>
      </c>
      <c r="E343" s="43" t="s">
        <v>106</v>
      </c>
      <c r="F343" s="43" t="s">
        <v>855</v>
      </c>
      <c r="G343" s="43" t="s">
        <v>384</v>
      </c>
      <c r="H343" s="43">
        <v>60</v>
      </c>
      <c r="I343" s="43">
        <v>-74.049000000000007</v>
      </c>
      <c r="J343" s="28">
        <v>-4.947E-7</v>
      </c>
      <c r="K343" s="43" t="s">
        <v>912</v>
      </c>
      <c r="L343" s="43" t="s">
        <v>65</v>
      </c>
      <c r="N343" s="43" t="s">
        <v>327</v>
      </c>
      <c r="O343" s="43">
        <v>29</v>
      </c>
      <c r="P343" s="43" t="s">
        <v>853</v>
      </c>
      <c r="Q343" s="43" t="s">
        <v>378</v>
      </c>
      <c r="R343" s="43" t="s">
        <v>855</v>
      </c>
      <c r="S343" s="43" t="s">
        <v>384</v>
      </c>
      <c r="T343" s="43">
        <v>10</v>
      </c>
      <c r="U343" s="43">
        <v>-74.113</v>
      </c>
      <c r="V343" s="28">
        <v>-4.9520000000000004E-7</v>
      </c>
      <c r="W343" s="43" t="s">
        <v>912</v>
      </c>
      <c r="X343" s="43" t="s">
        <v>65</v>
      </c>
    </row>
    <row r="344" spans="2:24" x14ac:dyDescent="0.3">
      <c r="B344" s="43" t="s">
        <v>327</v>
      </c>
      <c r="C344" s="43">
        <v>32</v>
      </c>
      <c r="D344" s="43" t="s">
        <v>856</v>
      </c>
      <c r="E344" s="43" t="s">
        <v>106</v>
      </c>
      <c r="F344" s="43" t="s">
        <v>857</v>
      </c>
      <c r="G344" s="43" t="s">
        <v>382</v>
      </c>
      <c r="H344" s="43">
        <v>60</v>
      </c>
      <c r="I344" s="43">
        <v>-59.152799999999999</v>
      </c>
      <c r="J344" s="28">
        <v>-4.0289999999999999E-7</v>
      </c>
      <c r="K344" s="43" t="s">
        <v>912</v>
      </c>
      <c r="L344" s="43" t="s">
        <v>65</v>
      </c>
      <c r="N344" s="43" t="s">
        <v>327</v>
      </c>
      <c r="O344" s="43">
        <v>32</v>
      </c>
      <c r="P344" s="43" t="s">
        <v>856</v>
      </c>
      <c r="Q344" s="43" t="s">
        <v>378</v>
      </c>
      <c r="R344" s="43" t="s">
        <v>857</v>
      </c>
      <c r="S344" s="43" t="s">
        <v>382</v>
      </c>
      <c r="T344" s="43">
        <v>10</v>
      </c>
      <c r="U344" s="43">
        <v>-59.1783</v>
      </c>
      <c r="V344" s="28">
        <v>-4.031E-7</v>
      </c>
      <c r="W344" s="43" t="s">
        <v>912</v>
      </c>
      <c r="X344" s="43" t="s">
        <v>65</v>
      </c>
    </row>
    <row r="345" spans="2:24" x14ac:dyDescent="0.3">
      <c r="B345" s="43" t="s">
        <v>327</v>
      </c>
      <c r="C345" s="43">
        <v>32</v>
      </c>
      <c r="D345" s="43" t="s">
        <v>856</v>
      </c>
      <c r="E345" s="43" t="s">
        <v>106</v>
      </c>
      <c r="F345" s="43" t="s">
        <v>858</v>
      </c>
      <c r="G345" s="43" t="s">
        <v>384</v>
      </c>
      <c r="H345" s="43">
        <v>60</v>
      </c>
      <c r="I345" s="43">
        <v>-59.180999999999997</v>
      </c>
      <c r="J345" s="28">
        <v>-4.031E-7</v>
      </c>
      <c r="K345" s="43" t="s">
        <v>912</v>
      </c>
      <c r="L345" s="43" t="s">
        <v>65</v>
      </c>
      <c r="N345" s="43" t="s">
        <v>327</v>
      </c>
      <c r="O345" s="43">
        <v>32</v>
      </c>
      <c r="P345" s="43" t="s">
        <v>856</v>
      </c>
      <c r="Q345" s="43" t="s">
        <v>378</v>
      </c>
      <c r="R345" s="43" t="s">
        <v>858</v>
      </c>
      <c r="S345" s="43" t="s">
        <v>384</v>
      </c>
      <c r="T345" s="43">
        <v>10</v>
      </c>
      <c r="U345" s="43">
        <v>-59.313400000000001</v>
      </c>
      <c r="V345" s="28">
        <v>-4.0400000000000002E-7</v>
      </c>
      <c r="W345" s="43" t="s">
        <v>912</v>
      </c>
      <c r="X345" s="43" t="s">
        <v>65</v>
      </c>
    </row>
    <row r="346" spans="2:24" x14ac:dyDescent="0.3">
      <c r="B346" s="43" t="s">
        <v>327</v>
      </c>
      <c r="C346" s="43">
        <v>35</v>
      </c>
      <c r="D346" s="43" t="s">
        <v>859</v>
      </c>
      <c r="E346" s="43" t="s">
        <v>106</v>
      </c>
      <c r="F346" s="43" t="s">
        <v>860</v>
      </c>
      <c r="G346" s="43" t="s">
        <v>382</v>
      </c>
      <c r="H346" s="43">
        <v>60</v>
      </c>
      <c r="I346" s="43">
        <v>-55.597200000000001</v>
      </c>
      <c r="J346" s="28">
        <v>-3.7870000000000002E-7</v>
      </c>
      <c r="K346" s="43" t="s">
        <v>912</v>
      </c>
      <c r="L346" s="43" t="s">
        <v>65</v>
      </c>
      <c r="N346" s="43" t="s">
        <v>327</v>
      </c>
      <c r="O346" s="43">
        <v>35</v>
      </c>
      <c r="P346" s="43" t="s">
        <v>859</v>
      </c>
      <c r="Q346" s="43" t="s">
        <v>378</v>
      </c>
      <c r="R346" s="43" t="s">
        <v>860</v>
      </c>
      <c r="S346" s="43" t="s">
        <v>382</v>
      </c>
      <c r="T346" s="43">
        <v>10</v>
      </c>
      <c r="U346" s="43">
        <v>-55.365900000000003</v>
      </c>
      <c r="V346" s="28">
        <v>-3.7710000000000001E-7</v>
      </c>
      <c r="W346" s="43" t="s">
        <v>912</v>
      </c>
      <c r="X346" s="43" t="s">
        <v>65</v>
      </c>
    </row>
    <row r="347" spans="2:24" x14ac:dyDescent="0.3">
      <c r="B347" s="43" t="s">
        <v>327</v>
      </c>
      <c r="C347" s="43">
        <v>35</v>
      </c>
      <c r="D347" s="43" t="s">
        <v>859</v>
      </c>
      <c r="E347" s="43" t="s">
        <v>106</v>
      </c>
      <c r="F347" s="43" t="s">
        <v>861</v>
      </c>
      <c r="G347" s="43" t="s">
        <v>384</v>
      </c>
      <c r="H347" s="43">
        <v>60</v>
      </c>
      <c r="I347" s="43">
        <v>-55.420699999999997</v>
      </c>
      <c r="J347" s="28">
        <v>-3.7749999999999999E-7</v>
      </c>
      <c r="K347" s="43" t="s">
        <v>912</v>
      </c>
      <c r="L347" s="43" t="s">
        <v>65</v>
      </c>
      <c r="N347" s="43" t="s">
        <v>327</v>
      </c>
      <c r="O347" s="43">
        <v>35</v>
      </c>
      <c r="P347" s="43" t="s">
        <v>859</v>
      </c>
      <c r="Q347" s="43" t="s">
        <v>378</v>
      </c>
      <c r="R347" s="43" t="s">
        <v>861</v>
      </c>
      <c r="S347" s="43" t="s">
        <v>384</v>
      </c>
      <c r="T347" s="43">
        <v>10</v>
      </c>
      <c r="U347" s="43">
        <v>-55.398600000000002</v>
      </c>
      <c r="V347" s="28">
        <v>-3.7730000000000002E-7</v>
      </c>
      <c r="W347" s="43" t="s">
        <v>912</v>
      </c>
      <c r="X347" s="43" t="s">
        <v>65</v>
      </c>
    </row>
    <row r="348" spans="2:24" x14ac:dyDescent="0.3">
      <c r="B348" s="43" t="s">
        <v>327</v>
      </c>
      <c r="C348" s="43">
        <v>38</v>
      </c>
      <c r="D348" s="43" t="s">
        <v>862</v>
      </c>
      <c r="E348" s="43" t="s">
        <v>106</v>
      </c>
      <c r="F348" s="43" t="s">
        <v>863</v>
      </c>
      <c r="G348" s="43" t="s">
        <v>382</v>
      </c>
      <c r="H348" s="43">
        <v>60</v>
      </c>
      <c r="I348" s="43">
        <v>-74.357799999999997</v>
      </c>
      <c r="J348" s="28">
        <v>-4.9679999999999995E-7</v>
      </c>
      <c r="K348" s="43" t="s">
        <v>912</v>
      </c>
      <c r="L348" s="43" t="s">
        <v>65</v>
      </c>
      <c r="N348" s="43" t="s">
        <v>327</v>
      </c>
      <c r="O348" s="43">
        <v>38</v>
      </c>
      <c r="P348" s="43" t="s">
        <v>862</v>
      </c>
      <c r="Q348" s="43" t="s">
        <v>378</v>
      </c>
      <c r="R348" s="43" t="s">
        <v>863</v>
      </c>
      <c r="S348" s="43" t="s">
        <v>382</v>
      </c>
      <c r="T348" s="43">
        <v>10</v>
      </c>
      <c r="U348" s="43">
        <v>-74.231399999999994</v>
      </c>
      <c r="V348" s="28">
        <v>-4.9599999999999999E-7</v>
      </c>
      <c r="W348" s="43" t="s">
        <v>912</v>
      </c>
      <c r="X348" s="43" t="s">
        <v>65</v>
      </c>
    </row>
    <row r="349" spans="2:24" x14ac:dyDescent="0.3">
      <c r="B349" s="43" t="s">
        <v>327</v>
      </c>
      <c r="C349" s="43">
        <v>38</v>
      </c>
      <c r="D349" s="43" t="s">
        <v>862</v>
      </c>
      <c r="E349" s="43" t="s">
        <v>106</v>
      </c>
      <c r="F349" s="43" t="s">
        <v>864</v>
      </c>
      <c r="G349" s="43" t="s">
        <v>384</v>
      </c>
      <c r="H349" s="43">
        <v>60</v>
      </c>
      <c r="I349" s="43">
        <v>-74.007099999999994</v>
      </c>
      <c r="J349" s="28">
        <v>-4.9449999999999999E-7</v>
      </c>
      <c r="K349" s="43" t="s">
        <v>912</v>
      </c>
      <c r="L349" s="43" t="s">
        <v>65</v>
      </c>
      <c r="N349" s="43" t="s">
        <v>327</v>
      </c>
      <c r="O349" s="43">
        <v>38</v>
      </c>
      <c r="P349" s="43" t="s">
        <v>862</v>
      </c>
      <c r="Q349" s="43" t="s">
        <v>378</v>
      </c>
      <c r="R349" s="43" t="s">
        <v>864</v>
      </c>
      <c r="S349" s="43" t="s">
        <v>384</v>
      </c>
      <c r="T349" s="43">
        <v>10</v>
      </c>
      <c r="U349" s="43">
        <v>-74.164900000000003</v>
      </c>
      <c r="V349" s="28">
        <v>-4.9549999999999996E-7</v>
      </c>
      <c r="W349" s="43" t="s">
        <v>912</v>
      </c>
      <c r="X349" s="43" t="s">
        <v>65</v>
      </c>
    </row>
    <row r="350" spans="2:24" x14ac:dyDescent="0.3">
      <c r="B350" s="43" t="s">
        <v>327</v>
      </c>
      <c r="C350" s="43">
        <v>41</v>
      </c>
      <c r="D350" s="43" t="s">
        <v>865</v>
      </c>
      <c r="E350" s="43" t="s">
        <v>106</v>
      </c>
      <c r="F350" s="43" t="s">
        <v>866</v>
      </c>
      <c r="G350" s="43" t="s">
        <v>382</v>
      </c>
      <c r="H350" s="43">
        <v>60</v>
      </c>
      <c r="I350" s="43">
        <v>-59.075299999999999</v>
      </c>
      <c r="J350" s="28">
        <v>-9.9999999999999995E-7</v>
      </c>
      <c r="K350" s="43" t="s">
        <v>912</v>
      </c>
      <c r="L350" s="43" t="s">
        <v>65</v>
      </c>
      <c r="N350" s="43" t="s">
        <v>327</v>
      </c>
      <c r="O350" s="43">
        <v>41</v>
      </c>
      <c r="P350" s="43" t="s">
        <v>865</v>
      </c>
      <c r="Q350" s="43" t="s">
        <v>378</v>
      </c>
      <c r="R350" s="43" t="s">
        <v>866</v>
      </c>
      <c r="S350" s="43" t="s">
        <v>382</v>
      </c>
      <c r="T350" s="43">
        <v>10</v>
      </c>
      <c r="U350" s="43">
        <v>-59.351900000000001</v>
      </c>
      <c r="V350" s="28">
        <v>-9.9999999999999995E-7</v>
      </c>
      <c r="W350" s="43" t="s">
        <v>912</v>
      </c>
      <c r="X350" s="43" t="s">
        <v>65</v>
      </c>
    </row>
    <row r="351" spans="2:24" x14ac:dyDescent="0.3">
      <c r="B351" s="43" t="s">
        <v>327</v>
      </c>
      <c r="C351" s="43">
        <v>41</v>
      </c>
      <c r="D351" s="43" t="s">
        <v>865</v>
      </c>
      <c r="E351" s="43" t="s">
        <v>106</v>
      </c>
      <c r="F351" s="43" t="s">
        <v>867</v>
      </c>
      <c r="G351" s="43" t="s">
        <v>384</v>
      </c>
      <c r="H351" s="43">
        <v>60</v>
      </c>
      <c r="I351" s="43">
        <v>-58.5867</v>
      </c>
      <c r="J351" s="28">
        <v>-9.9999999999999995E-7</v>
      </c>
      <c r="K351" s="43" t="s">
        <v>912</v>
      </c>
      <c r="L351" s="43" t="s">
        <v>65</v>
      </c>
      <c r="N351" s="43" t="s">
        <v>327</v>
      </c>
      <c r="O351" s="43">
        <v>41</v>
      </c>
      <c r="P351" s="43" t="s">
        <v>865</v>
      </c>
      <c r="Q351" s="43" t="s">
        <v>378</v>
      </c>
      <c r="R351" s="43" t="s">
        <v>867</v>
      </c>
      <c r="S351" s="43" t="s">
        <v>384</v>
      </c>
      <c r="T351" s="43">
        <v>10</v>
      </c>
      <c r="U351" s="43">
        <v>-59.201900000000002</v>
      </c>
      <c r="V351" s="28">
        <v>-9.9999999999999995E-7</v>
      </c>
      <c r="W351" s="43" t="s">
        <v>912</v>
      </c>
      <c r="X351" s="43" t="s">
        <v>65</v>
      </c>
    </row>
    <row r="352" spans="2:24" x14ac:dyDescent="0.3">
      <c r="B352" s="43" t="s">
        <v>327</v>
      </c>
      <c r="C352" s="43">
        <v>53</v>
      </c>
      <c r="D352" s="43" t="s">
        <v>868</v>
      </c>
      <c r="E352" s="43" t="s">
        <v>106</v>
      </c>
      <c r="F352" s="43" t="s">
        <v>869</v>
      </c>
      <c r="G352" s="43" t="s">
        <v>382</v>
      </c>
      <c r="H352" s="43">
        <v>60</v>
      </c>
      <c r="I352" s="43">
        <v>115.7256</v>
      </c>
      <c r="J352" s="28">
        <v>1.604E-3</v>
      </c>
      <c r="K352" s="43">
        <v>1E-4</v>
      </c>
      <c r="L352" s="43" t="s">
        <v>376</v>
      </c>
      <c r="N352" s="43" t="s">
        <v>327</v>
      </c>
      <c r="O352" s="43">
        <v>53</v>
      </c>
      <c r="P352" s="43" t="s">
        <v>868</v>
      </c>
      <c r="Q352" s="43" t="s">
        <v>378</v>
      </c>
      <c r="R352" s="43" t="s">
        <v>869</v>
      </c>
      <c r="S352" s="43" t="s">
        <v>382</v>
      </c>
      <c r="T352" s="43">
        <v>10</v>
      </c>
      <c r="U352" s="43">
        <v>115.8218</v>
      </c>
      <c r="V352" s="28">
        <v>1.805E-3</v>
      </c>
      <c r="W352" s="43">
        <v>1E-4</v>
      </c>
      <c r="X352" s="43" t="s">
        <v>376</v>
      </c>
    </row>
    <row r="353" spans="2:24" x14ac:dyDescent="0.3">
      <c r="B353" s="43" t="s">
        <v>327</v>
      </c>
      <c r="C353" s="43">
        <v>53</v>
      </c>
      <c r="D353" s="43" t="s">
        <v>868</v>
      </c>
      <c r="E353" s="43" t="s">
        <v>106</v>
      </c>
      <c r="F353" s="43" t="s">
        <v>870</v>
      </c>
      <c r="G353" s="43" t="s">
        <v>384</v>
      </c>
      <c r="H353" s="43">
        <v>60</v>
      </c>
      <c r="I353" s="43">
        <v>-116.1313</v>
      </c>
      <c r="J353" s="28">
        <v>-2.454E-3</v>
      </c>
      <c r="K353" s="43">
        <v>-1E-4</v>
      </c>
      <c r="L353" s="43" t="s">
        <v>376</v>
      </c>
      <c r="N353" s="43" t="s">
        <v>327</v>
      </c>
      <c r="O353" s="43">
        <v>53</v>
      </c>
      <c r="P353" s="43" t="s">
        <v>868</v>
      </c>
      <c r="Q353" s="43" t="s">
        <v>378</v>
      </c>
      <c r="R353" s="43" t="s">
        <v>870</v>
      </c>
      <c r="S353" s="43" t="s">
        <v>384</v>
      </c>
      <c r="T353" s="43">
        <v>10</v>
      </c>
      <c r="U353" s="43">
        <v>-116.2028</v>
      </c>
      <c r="V353" s="28">
        <v>-2.6029999999999998E-3</v>
      </c>
      <c r="W353" s="43">
        <v>-1E-4</v>
      </c>
      <c r="X353" s="43" t="s">
        <v>376</v>
      </c>
    </row>
    <row r="354" spans="2:24" x14ac:dyDescent="0.3">
      <c r="B354" s="43" t="s">
        <v>327</v>
      </c>
      <c r="C354" s="43">
        <v>54</v>
      </c>
      <c r="D354" s="43" t="s">
        <v>871</v>
      </c>
      <c r="E354" s="43" t="s">
        <v>106</v>
      </c>
      <c r="F354" s="43" t="s">
        <v>872</v>
      </c>
      <c r="G354" s="43" t="s">
        <v>382</v>
      </c>
      <c r="H354" s="43">
        <v>60</v>
      </c>
      <c r="I354" s="43">
        <v>115.3186</v>
      </c>
      <c r="J354" s="28">
        <v>7.5199999999999996E-4</v>
      </c>
      <c r="K354" s="43">
        <v>1E-4</v>
      </c>
      <c r="L354" s="43" t="s">
        <v>376</v>
      </c>
      <c r="N354" s="43" t="s">
        <v>327</v>
      </c>
      <c r="O354" s="43">
        <v>54</v>
      </c>
      <c r="P354" s="43" t="s">
        <v>871</v>
      </c>
      <c r="Q354" s="43" t="s">
        <v>378</v>
      </c>
      <c r="R354" s="43" t="s">
        <v>872</v>
      </c>
      <c r="S354" s="43" t="s">
        <v>382</v>
      </c>
      <c r="T354" s="43">
        <v>10</v>
      </c>
      <c r="U354" s="43">
        <v>115.38120000000001</v>
      </c>
      <c r="V354" s="28">
        <v>8.83E-4</v>
      </c>
      <c r="W354" s="43">
        <v>1E-4</v>
      </c>
      <c r="X354" s="43" t="s">
        <v>376</v>
      </c>
    </row>
    <row r="355" spans="2:24" x14ac:dyDescent="0.3">
      <c r="B355" s="43" t="s">
        <v>327</v>
      </c>
      <c r="C355" s="43">
        <v>54</v>
      </c>
      <c r="D355" s="43" t="s">
        <v>871</v>
      </c>
      <c r="E355" s="43" t="s">
        <v>106</v>
      </c>
      <c r="F355" s="43" t="s">
        <v>873</v>
      </c>
      <c r="G355" s="43" t="s">
        <v>384</v>
      </c>
      <c r="H355" s="43">
        <v>60</v>
      </c>
      <c r="I355" s="43">
        <v>-116.3734</v>
      </c>
      <c r="J355" s="28">
        <v>-2.96E-3</v>
      </c>
      <c r="K355" s="43">
        <v>-1E-4</v>
      </c>
      <c r="L355" s="43" t="s">
        <v>376</v>
      </c>
      <c r="N355" s="43" t="s">
        <v>327</v>
      </c>
      <c r="O355" s="43">
        <v>54</v>
      </c>
      <c r="P355" s="43" t="s">
        <v>871</v>
      </c>
      <c r="Q355" s="43" t="s">
        <v>378</v>
      </c>
      <c r="R355" s="43" t="s">
        <v>873</v>
      </c>
      <c r="S355" s="43" t="s">
        <v>384</v>
      </c>
      <c r="T355" s="43">
        <v>10</v>
      </c>
      <c r="U355" s="43">
        <v>-116.437</v>
      </c>
      <c r="V355" s="28">
        <v>-3.094E-3</v>
      </c>
      <c r="W355" s="43">
        <v>-1E-4</v>
      </c>
      <c r="X355" s="43" t="s">
        <v>376</v>
      </c>
    </row>
    <row r="356" spans="2:24" x14ac:dyDescent="0.3">
      <c r="B356" s="43" t="s">
        <v>327</v>
      </c>
      <c r="C356" s="43">
        <v>55</v>
      </c>
      <c r="D356" s="43" t="s">
        <v>871</v>
      </c>
      <c r="E356" s="43" t="s">
        <v>106</v>
      </c>
      <c r="F356" s="43" t="s">
        <v>874</v>
      </c>
      <c r="G356" s="43" t="s">
        <v>382</v>
      </c>
      <c r="H356" s="43">
        <v>60</v>
      </c>
      <c r="I356" s="43">
        <v>115.01900000000001</v>
      </c>
      <c r="J356" s="28">
        <v>1.2400000000000001E-4</v>
      </c>
      <c r="K356" s="43">
        <v>1E-4</v>
      </c>
      <c r="L356" s="43" t="s">
        <v>376</v>
      </c>
      <c r="N356" s="43" t="s">
        <v>327</v>
      </c>
      <c r="O356" s="43">
        <v>55</v>
      </c>
      <c r="P356" s="43" t="s">
        <v>871</v>
      </c>
      <c r="Q356" s="43" t="s">
        <v>378</v>
      </c>
      <c r="R356" s="43" t="s">
        <v>874</v>
      </c>
      <c r="S356" s="43" t="s">
        <v>382</v>
      </c>
      <c r="T356" s="43">
        <v>10</v>
      </c>
      <c r="U356" s="43">
        <v>115.07389999999999</v>
      </c>
      <c r="V356" s="28">
        <v>2.3900000000000001E-4</v>
      </c>
      <c r="W356" s="43">
        <v>1E-4</v>
      </c>
      <c r="X356" s="43" t="s">
        <v>376</v>
      </c>
    </row>
    <row r="357" spans="2:24" x14ac:dyDescent="0.3">
      <c r="B357" s="43" t="s">
        <v>327</v>
      </c>
      <c r="C357" s="43">
        <v>55</v>
      </c>
      <c r="D357" s="43" t="s">
        <v>871</v>
      </c>
      <c r="E357" s="43" t="s">
        <v>106</v>
      </c>
      <c r="F357" s="43" t="s">
        <v>875</v>
      </c>
      <c r="G357" s="43" t="s">
        <v>384</v>
      </c>
      <c r="H357" s="43">
        <v>60</v>
      </c>
      <c r="I357" s="43">
        <v>-116.16670000000001</v>
      </c>
      <c r="J357" s="28">
        <v>-2.5279999999999999E-3</v>
      </c>
      <c r="K357" s="43">
        <v>-1E-4</v>
      </c>
      <c r="L357" s="43" t="s">
        <v>376</v>
      </c>
      <c r="N357" s="43" t="s">
        <v>327</v>
      </c>
      <c r="O357" s="43">
        <v>55</v>
      </c>
      <c r="P357" s="43" t="s">
        <v>871</v>
      </c>
      <c r="Q357" s="43" t="s">
        <v>378</v>
      </c>
      <c r="R357" s="43" t="s">
        <v>875</v>
      </c>
      <c r="S357" s="43" t="s">
        <v>384</v>
      </c>
      <c r="T357" s="43">
        <v>10</v>
      </c>
      <c r="U357" s="43">
        <v>-116.2197</v>
      </c>
      <c r="V357" s="28">
        <v>-2.6389999999999999E-3</v>
      </c>
      <c r="W357" s="43">
        <v>-1E-4</v>
      </c>
      <c r="X357" s="43" t="s">
        <v>376</v>
      </c>
    </row>
    <row r="358" spans="2:24" x14ac:dyDescent="0.3">
      <c r="B358" s="43" t="s">
        <v>327</v>
      </c>
      <c r="C358" s="43">
        <v>56</v>
      </c>
      <c r="D358" s="43" t="s">
        <v>871</v>
      </c>
      <c r="E358" s="43" t="s">
        <v>106</v>
      </c>
      <c r="F358" s="43" t="s">
        <v>876</v>
      </c>
      <c r="G358" s="43" t="s">
        <v>382</v>
      </c>
      <c r="H358" s="43">
        <v>60</v>
      </c>
      <c r="I358" s="43">
        <v>115.3428</v>
      </c>
      <c r="J358" s="28">
        <v>8.0199999999999998E-4</v>
      </c>
      <c r="K358" s="43">
        <v>1E-4</v>
      </c>
      <c r="L358" s="43" t="s">
        <v>376</v>
      </c>
      <c r="N358" s="43" t="s">
        <v>327</v>
      </c>
      <c r="O358" s="43">
        <v>56</v>
      </c>
      <c r="P358" s="43" t="s">
        <v>871</v>
      </c>
      <c r="Q358" s="43" t="s">
        <v>378</v>
      </c>
      <c r="R358" s="43" t="s">
        <v>876</v>
      </c>
      <c r="S358" s="43" t="s">
        <v>382</v>
      </c>
      <c r="T358" s="43">
        <v>10</v>
      </c>
      <c r="U358" s="43">
        <v>115.41840000000001</v>
      </c>
      <c r="V358" s="28">
        <v>9.6100000000000005E-4</v>
      </c>
      <c r="W358" s="43">
        <v>1E-4</v>
      </c>
      <c r="X358" s="43" t="s">
        <v>376</v>
      </c>
    </row>
    <row r="359" spans="2:24" x14ac:dyDescent="0.3">
      <c r="B359" s="43" t="s">
        <v>327</v>
      </c>
      <c r="C359" s="43">
        <v>56</v>
      </c>
      <c r="D359" s="43" t="s">
        <v>871</v>
      </c>
      <c r="E359" s="43" t="s">
        <v>106</v>
      </c>
      <c r="F359" s="43" t="s">
        <v>877</v>
      </c>
      <c r="G359" s="43" t="s">
        <v>384</v>
      </c>
      <c r="H359" s="43">
        <v>60</v>
      </c>
      <c r="I359" s="43">
        <v>-116.0531</v>
      </c>
      <c r="J359" s="28">
        <v>-2.2899999999999999E-3</v>
      </c>
      <c r="K359" s="43">
        <v>-1E-4</v>
      </c>
      <c r="L359" s="43" t="s">
        <v>376</v>
      </c>
      <c r="N359" s="43" t="s">
        <v>327</v>
      </c>
      <c r="O359" s="43">
        <v>56</v>
      </c>
      <c r="P359" s="43" t="s">
        <v>871</v>
      </c>
      <c r="Q359" s="43" t="s">
        <v>378</v>
      </c>
      <c r="R359" s="43" t="s">
        <v>877</v>
      </c>
      <c r="S359" s="43" t="s">
        <v>384</v>
      </c>
      <c r="T359" s="43">
        <v>10</v>
      </c>
      <c r="U359" s="43">
        <v>-116.1198</v>
      </c>
      <c r="V359" s="28">
        <v>-2.4290000000000002E-3</v>
      </c>
      <c r="W359" s="43">
        <v>-1E-4</v>
      </c>
      <c r="X359" s="43" t="s">
        <v>376</v>
      </c>
    </row>
    <row r="360" spans="2:24" x14ac:dyDescent="0.3">
      <c r="B360" s="43" t="s">
        <v>327</v>
      </c>
      <c r="C360" s="43">
        <v>57</v>
      </c>
      <c r="D360" s="43" t="s">
        <v>878</v>
      </c>
      <c r="E360" s="43" t="s">
        <v>106</v>
      </c>
      <c r="F360" s="43" t="s">
        <v>879</v>
      </c>
      <c r="G360" s="43" t="s">
        <v>382</v>
      </c>
      <c r="H360" s="43">
        <v>60</v>
      </c>
      <c r="I360" s="43">
        <v>115.38039999999999</v>
      </c>
      <c r="J360" s="28">
        <v>8.8099999999999995E-4</v>
      </c>
      <c r="K360" s="43">
        <v>1E-4</v>
      </c>
      <c r="L360" s="43" t="s">
        <v>376</v>
      </c>
      <c r="N360" s="43" t="s">
        <v>327</v>
      </c>
      <c r="O360" s="43">
        <v>57</v>
      </c>
      <c r="P360" s="43" t="s">
        <v>878</v>
      </c>
      <c r="Q360" s="43" t="s">
        <v>378</v>
      </c>
      <c r="R360" s="43" t="s">
        <v>879</v>
      </c>
      <c r="S360" s="43" t="s">
        <v>382</v>
      </c>
      <c r="T360" s="43">
        <v>10</v>
      </c>
      <c r="U360" s="43">
        <v>115.44799999999999</v>
      </c>
      <c r="V360" s="28">
        <v>1.023E-3</v>
      </c>
      <c r="W360" s="43">
        <v>1E-4</v>
      </c>
      <c r="X360" s="43" t="s">
        <v>376</v>
      </c>
    </row>
    <row r="361" spans="2:24" x14ac:dyDescent="0.3">
      <c r="B361" s="43" t="s">
        <v>327</v>
      </c>
      <c r="C361" s="43">
        <v>57</v>
      </c>
      <c r="D361" s="43" t="s">
        <v>878</v>
      </c>
      <c r="E361" s="43" t="s">
        <v>106</v>
      </c>
      <c r="F361" s="43" t="s">
        <v>880</v>
      </c>
      <c r="G361" s="43" t="s">
        <v>384</v>
      </c>
      <c r="H361" s="43">
        <v>60</v>
      </c>
      <c r="I361" s="43">
        <v>-116.785</v>
      </c>
      <c r="J361" s="28">
        <v>-3.8219999999999999E-3</v>
      </c>
      <c r="K361" s="43">
        <v>-1E-4</v>
      </c>
      <c r="L361" s="43" t="s">
        <v>376</v>
      </c>
      <c r="N361" s="43" t="s">
        <v>327</v>
      </c>
      <c r="O361" s="43">
        <v>57</v>
      </c>
      <c r="P361" s="43" t="s">
        <v>878</v>
      </c>
      <c r="Q361" s="43" t="s">
        <v>378</v>
      </c>
      <c r="R361" s="43" t="s">
        <v>880</v>
      </c>
      <c r="S361" s="43" t="s">
        <v>384</v>
      </c>
      <c r="T361" s="43">
        <v>10</v>
      </c>
      <c r="U361" s="43">
        <v>-116.8772</v>
      </c>
      <c r="V361" s="28">
        <v>-4.0150000000000003E-3</v>
      </c>
      <c r="W361" s="43">
        <v>-1E-4</v>
      </c>
      <c r="X361" s="43" t="s">
        <v>376</v>
      </c>
    </row>
    <row r="362" spans="2:24" x14ac:dyDescent="0.3">
      <c r="B362" s="43" t="s">
        <v>327</v>
      </c>
      <c r="C362" s="43">
        <v>27</v>
      </c>
      <c r="D362" s="43" t="s">
        <v>881</v>
      </c>
      <c r="E362" s="43" t="s">
        <v>106</v>
      </c>
      <c r="F362" s="43" t="s">
        <v>882</v>
      </c>
      <c r="G362" s="43" t="s">
        <v>382</v>
      </c>
      <c r="H362" s="43">
        <v>60</v>
      </c>
      <c r="I362" s="43">
        <v>-30.389500000000002</v>
      </c>
      <c r="J362" s="28">
        <v>-2.8760000000000001E-7</v>
      </c>
      <c r="K362" s="43" t="s">
        <v>912</v>
      </c>
      <c r="L362" s="43" t="s">
        <v>65</v>
      </c>
      <c r="N362" s="43" t="s">
        <v>327</v>
      </c>
      <c r="O362" s="43">
        <v>27</v>
      </c>
      <c r="P362" s="43" t="s">
        <v>881</v>
      </c>
      <c r="Q362" s="43" t="s">
        <v>378</v>
      </c>
      <c r="R362" s="43" t="s">
        <v>882</v>
      </c>
      <c r="S362" s="43" t="s">
        <v>382</v>
      </c>
      <c r="T362" s="43">
        <v>10</v>
      </c>
      <c r="U362" s="43">
        <v>-29.990100000000002</v>
      </c>
      <c r="V362" s="28">
        <v>-2.8379999999999999E-7</v>
      </c>
      <c r="W362" s="43" t="s">
        <v>912</v>
      </c>
      <c r="X362" s="43" t="s">
        <v>65</v>
      </c>
    </row>
    <row r="363" spans="2:24" x14ac:dyDescent="0.3">
      <c r="B363" s="43" t="s">
        <v>327</v>
      </c>
      <c r="C363" s="43">
        <v>27</v>
      </c>
      <c r="D363" s="43" t="s">
        <v>881</v>
      </c>
      <c r="E363" s="43" t="s">
        <v>106</v>
      </c>
      <c r="F363" s="43" t="s">
        <v>883</v>
      </c>
      <c r="G363" s="43" t="s">
        <v>384</v>
      </c>
      <c r="H363" s="43">
        <v>60</v>
      </c>
      <c r="I363" s="43">
        <v>-29.819600000000001</v>
      </c>
      <c r="J363" s="28">
        <v>-2.8220000000000003E-7</v>
      </c>
      <c r="K363" s="43" t="s">
        <v>912</v>
      </c>
      <c r="L363" s="43" t="s">
        <v>65</v>
      </c>
      <c r="N363" s="43" t="s">
        <v>327</v>
      </c>
      <c r="O363" s="43">
        <v>27</v>
      </c>
      <c r="P363" s="43" t="s">
        <v>881</v>
      </c>
      <c r="Q363" s="43" t="s">
        <v>378</v>
      </c>
      <c r="R363" s="43" t="s">
        <v>883</v>
      </c>
      <c r="S363" s="43" t="s">
        <v>384</v>
      </c>
      <c r="T363" s="43">
        <v>10</v>
      </c>
      <c r="U363" s="43">
        <v>-29.293700000000001</v>
      </c>
      <c r="V363" s="28">
        <v>-2.7720000000000002E-7</v>
      </c>
      <c r="W363" s="43" t="s">
        <v>912</v>
      </c>
      <c r="X363" s="43" t="s">
        <v>65</v>
      </c>
    </row>
    <row r="364" spans="2:24" x14ac:dyDescent="0.3">
      <c r="B364" s="43" t="s">
        <v>327</v>
      </c>
      <c r="C364" s="43">
        <v>30</v>
      </c>
      <c r="D364" s="43" t="s">
        <v>884</v>
      </c>
      <c r="E364" s="43" t="s">
        <v>106</v>
      </c>
      <c r="F364" s="43" t="s">
        <v>885</v>
      </c>
      <c r="G364" s="43" t="s">
        <v>382</v>
      </c>
      <c r="H364" s="43">
        <v>60</v>
      </c>
      <c r="I364" s="43">
        <v>-76.204800000000006</v>
      </c>
      <c r="J364" s="28">
        <v>-9.9999999999999995E-7</v>
      </c>
      <c r="K364" s="43" t="s">
        <v>912</v>
      </c>
      <c r="L364" s="43" t="s">
        <v>65</v>
      </c>
      <c r="N364" s="43" t="s">
        <v>327</v>
      </c>
      <c r="O364" s="43">
        <v>30</v>
      </c>
      <c r="P364" s="43" t="s">
        <v>884</v>
      </c>
      <c r="Q364" s="43" t="s">
        <v>378</v>
      </c>
      <c r="R364" s="43" t="s">
        <v>885</v>
      </c>
      <c r="S364" s="43" t="s">
        <v>382</v>
      </c>
      <c r="T364" s="43">
        <v>10</v>
      </c>
      <c r="U364" s="43">
        <v>-76.307500000000005</v>
      </c>
      <c r="V364" s="28">
        <v>-9.9999999999999995E-7</v>
      </c>
      <c r="W364" s="43" t="s">
        <v>912</v>
      </c>
      <c r="X364" s="43" t="s">
        <v>65</v>
      </c>
    </row>
    <row r="365" spans="2:24" x14ac:dyDescent="0.3">
      <c r="B365" s="43" t="s">
        <v>327</v>
      </c>
      <c r="C365" s="43">
        <v>30</v>
      </c>
      <c r="D365" s="43" t="s">
        <v>884</v>
      </c>
      <c r="E365" s="43" t="s">
        <v>106</v>
      </c>
      <c r="F365" s="43" t="s">
        <v>886</v>
      </c>
      <c r="G365" s="43" t="s">
        <v>384</v>
      </c>
      <c r="H365" s="43">
        <v>60</v>
      </c>
      <c r="I365" s="43">
        <v>-51.939300000000003</v>
      </c>
      <c r="J365" s="28">
        <v>-3.502E-7</v>
      </c>
      <c r="K365" s="43" t="s">
        <v>912</v>
      </c>
      <c r="L365" s="43" t="s">
        <v>65</v>
      </c>
      <c r="N365" s="43" t="s">
        <v>327</v>
      </c>
      <c r="O365" s="43">
        <v>30</v>
      </c>
      <c r="P365" s="43" t="s">
        <v>884</v>
      </c>
      <c r="Q365" s="43" t="s">
        <v>378</v>
      </c>
      <c r="R365" s="43" t="s">
        <v>886</v>
      </c>
      <c r="S365" s="43" t="s">
        <v>384</v>
      </c>
      <c r="T365" s="43">
        <v>10</v>
      </c>
      <c r="U365" s="43">
        <v>-51.768999999999998</v>
      </c>
      <c r="V365" s="28">
        <v>-3.4910000000000002E-7</v>
      </c>
      <c r="W365" s="43" t="s">
        <v>912</v>
      </c>
      <c r="X365" s="43" t="s">
        <v>65</v>
      </c>
    </row>
    <row r="366" spans="2:24" x14ac:dyDescent="0.3">
      <c r="B366" s="43" t="s">
        <v>327</v>
      </c>
      <c r="C366" s="43">
        <v>33</v>
      </c>
      <c r="D366" s="43" t="s">
        <v>887</v>
      </c>
      <c r="E366" s="43" t="s">
        <v>106</v>
      </c>
      <c r="F366" s="43" t="s">
        <v>888</v>
      </c>
      <c r="G366" s="43" t="s">
        <v>382</v>
      </c>
      <c r="H366" s="43">
        <v>60</v>
      </c>
      <c r="I366" s="43">
        <v>-56.174100000000003</v>
      </c>
      <c r="J366" s="28">
        <v>-3.9709999999999998E-7</v>
      </c>
      <c r="K366" s="43" t="s">
        <v>912</v>
      </c>
      <c r="L366" s="43" t="s">
        <v>65</v>
      </c>
      <c r="N366" s="43" t="s">
        <v>327</v>
      </c>
      <c r="O366" s="43">
        <v>33</v>
      </c>
      <c r="P366" s="43" t="s">
        <v>887</v>
      </c>
      <c r="Q366" s="43" t="s">
        <v>378</v>
      </c>
      <c r="R366" s="43" t="s">
        <v>888</v>
      </c>
      <c r="S366" s="43" t="s">
        <v>382</v>
      </c>
      <c r="T366" s="43">
        <v>10</v>
      </c>
      <c r="U366" s="43">
        <v>-55.8309</v>
      </c>
      <c r="V366" s="28">
        <v>-3.946E-7</v>
      </c>
      <c r="W366" s="43" t="s">
        <v>912</v>
      </c>
      <c r="X366" s="43" t="s">
        <v>65</v>
      </c>
    </row>
    <row r="367" spans="2:24" x14ac:dyDescent="0.3">
      <c r="B367" s="43" t="s">
        <v>327</v>
      </c>
      <c r="C367" s="43">
        <v>33</v>
      </c>
      <c r="D367" s="43" t="s">
        <v>887</v>
      </c>
      <c r="E367" s="43" t="s">
        <v>106</v>
      </c>
      <c r="F367" s="43" t="s">
        <v>889</v>
      </c>
      <c r="G367" s="43" t="s">
        <v>384</v>
      </c>
      <c r="H367" s="43">
        <v>60</v>
      </c>
      <c r="I367" s="43">
        <v>-65.710400000000007</v>
      </c>
      <c r="J367" s="28">
        <v>-4.6450000000000001E-7</v>
      </c>
      <c r="K367" s="43" t="s">
        <v>912</v>
      </c>
      <c r="L367" s="43" t="s">
        <v>65</v>
      </c>
      <c r="N367" s="43" t="s">
        <v>327</v>
      </c>
      <c r="O367" s="43">
        <v>33</v>
      </c>
      <c r="P367" s="43" t="s">
        <v>887</v>
      </c>
      <c r="Q367" s="43" t="s">
        <v>378</v>
      </c>
      <c r="R367" s="43" t="s">
        <v>889</v>
      </c>
      <c r="S367" s="43" t="s">
        <v>384</v>
      </c>
      <c r="T367" s="43">
        <v>10</v>
      </c>
      <c r="U367" s="43">
        <v>-66.401600000000002</v>
      </c>
      <c r="V367" s="28">
        <v>-4.693E-7</v>
      </c>
      <c r="W367" s="43" t="s">
        <v>912</v>
      </c>
      <c r="X367" s="43" t="s">
        <v>65</v>
      </c>
    </row>
    <row r="368" spans="2:24" x14ac:dyDescent="0.3">
      <c r="B368" s="43" t="s">
        <v>327</v>
      </c>
      <c r="C368" s="43">
        <v>36</v>
      </c>
      <c r="D368" s="43" t="s">
        <v>890</v>
      </c>
      <c r="E368" s="43" t="s">
        <v>106</v>
      </c>
      <c r="F368" s="43" t="s">
        <v>891</v>
      </c>
      <c r="G368" s="43" t="s">
        <v>382</v>
      </c>
      <c r="H368" s="43">
        <v>60</v>
      </c>
      <c r="I368" s="43">
        <v>-55.290300000000002</v>
      </c>
      <c r="J368" s="28">
        <v>-3.9079999999999998E-7</v>
      </c>
      <c r="K368" s="43" t="s">
        <v>912</v>
      </c>
      <c r="L368" s="43" t="s">
        <v>65</v>
      </c>
      <c r="N368" s="43" t="s">
        <v>327</v>
      </c>
      <c r="O368" s="43">
        <v>36</v>
      </c>
      <c r="P368" s="43" t="s">
        <v>890</v>
      </c>
      <c r="Q368" s="43" t="s">
        <v>378</v>
      </c>
      <c r="R368" s="43" t="s">
        <v>891</v>
      </c>
      <c r="S368" s="43" t="s">
        <v>382</v>
      </c>
      <c r="T368" s="43">
        <v>10</v>
      </c>
      <c r="U368" s="43">
        <v>-54.834600000000002</v>
      </c>
      <c r="V368" s="28">
        <v>-3.876E-7</v>
      </c>
      <c r="W368" s="43" t="s">
        <v>912</v>
      </c>
      <c r="X368" s="43" t="s">
        <v>65</v>
      </c>
    </row>
    <row r="369" spans="2:24" x14ac:dyDescent="0.3">
      <c r="B369" s="43" t="s">
        <v>327</v>
      </c>
      <c r="C369" s="43">
        <v>36</v>
      </c>
      <c r="D369" s="43" t="s">
        <v>890</v>
      </c>
      <c r="E369" s="43" t="s">
        <v>106</v>
      </c>
      <c r="F369" s="43" t="s">
        <v>892</v>
      </c>
      <c r="G369" s="43" t="s">
        <v>384</v>
      </c>
      <c r="H369" s="43">
        <v>60</v>
      </c>
      <c r="I369" s="43">
        <v>-66.287099999999995</v>
      </c>
      <c r="J369" s="28">
        <v>-4.6849999999999999E-7</v>
      </c>
      <c r="K369" s="43" t="s">
        <v>912</v>
      </c>
      <c r="L369" s="43" t="s">
        <v>65</v>
      </c>
      <c r="N369" s="43" t="s">
        <v>327</v>
      </c>
      <c r="O369" s="43">
        <v>36</v>
      </c>
      <c r="P369" s="43" t="s">
        <v>890</v>
      </c>
      <c r="Q369" s="43" t="s">
        <v>378</v>
      </c>
      <c r="R369" s="43" t="s">
        <v>892</v>
      </c>
      <c r="S369" s="43" t="s">
        <v>384</v>
      </c>
      <c r="T369" s="43">
        <v>10</v>
      </c>
      <c r="U369" s="43">
        <v>-67.022400000000005</v>
      </c>
      <c r="V369" s="28">
        <v>-4.7370000000000001E-7</v>
      </c>
      <c r="W369" s="43" t="s">
        <v>912</v>
      </c>
      <c r="X369" s="43" t="s">
        <v>65</v>
      </c>
    </row>
    <row r="370" spans="2:24" x14ac:dyDescent="0.3">
      <c r="B370" s="43" t="s">
        <v>327</v>
      </c>
      <c r="C370" s="43">
        <v>39</v>
      </c>
      <c r="D370" s="43" t="s">
        <v>893</v>
      </c>
      <c r="E370" s="43" t="s">
        <v>106</v>
      </c>
      <c r="F370" s="43" t="s">
        <v>894</v>
      </c>
      <c r="G370" s="43" t="s">
        <v>382</v>
      </c>
      <c r="H370" s="43">
        <v>60</v>
      </c>
      <c r="I370" s="43">
        <v>-78.498099999999994</v>
      </c>
      <c r="J370" s="28">
        <v>-9.9999999999999995E-7</v>
      </c>
      <c r="K370" s="43" t="s">
        <v>912</v>
      </c>
      <c r="L370" s="43" t="s">
        <v>65</v>
      </c>
      <c r="N370" s="43" t="s">
        <v>327</v>
      </c>
      <c r="O370" s="43">
        <v>39</v>
      </c>
      <c r="P370" s="43" t="s">
        <v>893</v>
      </c>
      <c r="Q370" s="43" t="s">
        <v>378</v>
      </c>
      <c r="R370" s="43" t="s">
        <v>894</v>
      </c>
      <c r="S370" s="43" t="s">
        <v>382</v>
      </c>
      <c r="T370" s="43">
        <v>10</v>
      </c>
      <c r="U370" s="43">
        <v>-78.524500000000003</v>
      </c>
      <c r="V370" s="28">
        <v>-9.9999999999999995E-7</v>
      </c>
      <c r="W370" s="43" t="s">
        <v>912</v>
      </c>
      <c r="X370" s="43" t="s">
        <v>65</v>
      </c>
    </row>
    <row r="371" spans="2:24" x14ac:dyDescent="0.3">
      <c r="B371" s="43" t="s">
        <v>327</v>
      </c>
      <c r="C371" s="43">
        <v>39</v>
      </c>
      <c r="D371" s="43" t="s">
        <v>893</v>
      </c>
      <c r="E371" s="43" t="s">
        <v>106</v>
      </c>
      <c r="F371" s="43" t="s">
        <v>895</v>
      </c>
      <c r="G371" s="43" t="s">
        <v>384</v>
      </c>
      <c r="H371" s="43">
        <v>60</v>
      </c>
      <c r="I371" s="43">
        <v>-54.0002</v>
      </c>
      <c r="J371" s="28">
        <v>-3.6409999999999998E-7</v>
      </c>
      <c r="K371" s="43" t="s">
        <v>912</v>
      </c>
      <c r="L371" s="43" t="s">
        <v>65</v>
      </c>
      <c r="N371" s="43" t="s">
        <v>327</v>
      </c>
      <c r="O371" s="43">
        <v>39</v>
      </c>
      <c r="P371" s="43" t="s">
        <v>893</v>
      </c>
      <c r="Q371" s="43" t="s">
        <v>378</v>
      </c>
      <c r="R371" s="43" t="s">
        <v>895</v>
      </c>
      <c r="S371" s="43" t="s">
        <v>384</v>
      </c>
      <c r="T371" s="43">
        <v>10</v>
      </c>
      <c r="U371" s="43">
        <v>-54.017099999999999</v>
      </c>
      <c r="V371" s="28">
        <v>-3.643E-7</v>
      </c>
      <c r="W371" s="43" t="s">
        <v>912</v>
      </c>
      <c r="X371" s="43" t="s">
        <v>65</v>
      </c>
    </row>
    <row r="372" spans="2:24" x14ac:dyDescent="0.3">
      <c r="B372" s="43" t="s">
        <v>327</v>
      </c>
      <c r="C372" s="43">
        <v>42</v>
      </c>
      <c r="D372" s="43" t="s">
        <v>896</v>
      </c>
      <c r="E372" s="43" t="s">
        <v>106</v>
      </c>
      <c r="F372" s="43" t="s">
        <v>897</v>
      </c>
      <c r="G372" s="43" t="s">
        <v>382</v>
      </c>
      <c r="H372" s="43">
        <v>60</v>
      </c>
      <c r="I372" s="43">
        <v>-64.020099999999999</v>
      </c>
      <c r="J372" s="28">
        <v>-9.9999999999999995E-7</v>
      </c>
      <c r="K372" s="43" t="s">
        <v>912</v>
      </c>
      <c r="L372" s="43" t="s">
        <v>65</v>
      </c>
      <c r="N372" s="43" t="s">
        <v>327</v>
      </c>
      <c r="O372" s="43">
        <v>42</v>
      </c>
      <c r="P372" s="43" t="s">
        <v>896</v>
      </c>
      <c r="Q372" s="43" t="s">
        <v>378</v>
      </c>
      <c r="R372" s="43" t="s">
        <v>897</v>
      </c>
      <c r="S372" s="43" t="s">
        <v>382</v>
      </c>
      <c r="T372" s="43">
        <v>10</v>
      </c>
      <c r="U372" s="43">
        <v>-64.393799999999999</v>
      </c>
      <c r="V372" s="28">
        <v>-9.9999999999999995E-7</v>
      </c>
      <c r="W372" s="43" t="s">
        <v>912</v>
      </c>
      <c r="X372" s="43" t="s">
        <v>65</v>
      </c>
    </row>
    <row r="373" spans="2:24" x14ac:dyDescent="0.3">
      <c r="B373" s="43" t="s">
        <v>327</v>
      </c>
      <c r="C373" s="43">
        <v>42</v>
      </c>
      <c r="D373" s="43" t="s">
        <v>896</v>
      </c>
      <c r="E373" s="43" t="s">
        <v>106</v>
      </c>
      <c r="F373" s="43" t="s">
        <v>898</v>
      </c>
      <c r="G373" s="43" t="s">
        <v>384</v>
      </c>
      <c r="H373" s="43">
        <v>60</v>
      </c>
      <c r="I373" s="43">
        <v>-58.957599999999999</v>
      </c>
      <c r="J373" s="28">
        <v>-9.9999999999999995E-7</v>
      </c>
      <c r="K373" s="43" t="s">
        <v>912</v>
      </c>
      <c r="L373" s="43" t="s">
        <v>65</v>
      </c>
      <c r="N373" s="43" t="s">
        <v>327</v>
      </c>
      <c r="O373" s="43">
        <v>42</v>
      </c>
      <c r="P373" s="43" t="s">
        <v>896</v>
      </c>
      <c r="Q373" s="43" t="s">
        <v>378</v>
      </c>
      <c r="R373" s="43" t="s">
        <v>898</v>
      </c>
      <c r="S373" s="43" t="s">
        <v>384</v>
      </c>
      <c r="T373" s="43">
        <v>10</v>
      </c>
      <c r="U373" s="43">
        <v>-59.479199999999999</v>
      </c>
      <c r="V373" s="28">
        <v>-9.9999999999999995E-7</v>
      </c>
      <c r="W373" s="43" t="s">
        <v>912</v>
      </c>
      <c r="X373" s="43" t="s">
        <v>65</v>
      </c>
    </row>
    <row r="374" spans="2:24" x14ac:dyDescent="0.3">
      <c r="B374" s="43" t="s">
        <v>327</v>
      </c>
      <c r="C374" s="43">
        <v>58</v>
      </c>
      <c r="D374" s="43" t="s">
        <v>899</v>
      </c>
      <c r="E374" s="43" t="s">
        <v>106</v>
      </c>
      <c r="F374" s="43" t="s">
        <v>900</v>
      </c>
      <c r="G374" s="43" t="s">
        <v>382</v>
      </c>
      <c r="H374" s="43">
        <v>60</v>
      </c>
      <c r="I374" s="43">
        <v>80.799499999999995</v>
      </c>
      <c r="J374" s="28">
        <v>1.684E-3</v>
      </c>
      <c r="K374" s="43">
        <v>1E-4</v>
      </c>
      <c r="L374" s="43" t="s">
        <v>376</v>
      </c>
      <c r="N374" s="43" t="s">
        <v>327</v>
      </c>
      <c r="O374" s="43">
        <v>58</v>
      </c>
      <c r="P374" s="43" t="s">
        <v>899</v>
      </c>
      <c r="Q374" s="43" t="s">
        <v>378</v>
      </c>
      <c r="R374" s="43" t="s">
        <v>900</v>
      </c>
      <c r="S374" s="43" t="s">
        <v>382</v>
      </c>
      <c r="T374" s="43">
        <v>10</v>
      </c>
      <c r="U374" s="43">
        <v>80.836100000000002</v>
      </c>
      <c r="V374" s="28">
        <v>1.872E-3</v>
      </c>
      <c r="W374" s="43">
        <v>1E-4</v>
      </c>
      <c r="X374" s="43" t="s">
        <v>376</v>
      </c>
    </row>
    <row r="375" spans="2:24" x14ac:dyDescent="0.3">
      <c r="B375" s="43" t="s">
        <v>327</v>
      </c>
      <c r="C375" s="43">
        <v>58</v>
      </c>
      <c r="D375" s="43" t="s">
        <v>899</v>
      </c>
      <c r="E375" s="43" t="s">
        <v>106</v>
      </c>
      <c r="F375" s="43" t="s">
        <v>901</v>
      </c>
      <c r="G375" s="43" t="s">
        <v>384</v>
      </c>
      <c r="H375" s="43">
        <v>60</v>
      </c>
      <c r="I375" s="43">
        <v>-115.8519</v>
      </c>
      <c r="J375" s="28">
        <v>-2.0119999999999999E-3</v>
      </c>
      <c r="K375" s="43">
        <v>-1E-4</v>
      </c>
      <c r="L375" s="43" t="s">
        <v>376</v>
      </c>
      <c r="N375" s="43" t="s">
        <v>327</v>
      </c>
      <c r="O375" s="43">
        <v>58</v>
      </c>
      <c r="P375" s="43" t="s">
        <v>899</v>
      </c>
      <c r="Q375" s="43" t="s">
        <v>378</v>
      </c>
      <c r="R375" s="43" t="s">
        <v>901</v>
      </c>
      <c r="S375" s="43" t="s">
        <v>384</v>
      </c>
      <c r="T375" s="43">
        <v>10</v>
      </c>
      <c r="U375" s="43">
        <v>-115.93300000000001</v>
      </c>
      <c r="V375" s="28">
        <v>-2.1810000000000002E-3</v>
      </c>
      <c r="W375" s="43">
        <v>-1E-4</v>
      </c>
      <c r="X375" s="43" t="s">
        <v>376</v>
      </c>
    </row>
    <row r="376" spans="2:24" x14ac:dyDescent="0.3">
      <c r="B376" s="43" t="s">
        <v>327</v>
      </c>
      <c r="C376" s="43">
        <v>59</v>
      </c>
      <c r="D376" s="43" t="s">
        <v>902</v>
      </c>
      <c r="E376" s="43" t="s">
        <v>106</v>
      </c>
      <c r="F376" s="43" t="s">
        <v>903</v>
      </c>
      <c r="G376" s="43" t="s">
        <v>382</v>
      </c>
      <c r="H376" s="43">
        <v>60</v>
      </c>
      <c r="I376" s="43">
        <v>80.971500000000006</v>
      </c>
      <c r="J376" s="28">
        <v>2.5829999999999998E-3</v>
      </c>
      <c r="K376" s="43">
        <v>1E-4</v>
      </c>
      <c r="L376" s="43" t="s">
        <v>376</v>
      </c>
      <c r="N376" s="43" t="s">
        <v>327</v>
      </c>
      <c r="O376" s="43">
        <v>59</v>
      </c>
      <c r="P376" s="43" t="s">
        <v>902</v>
      </c>
      <c r="Q376" s="43" t="s">
        <v>378</v>
      </c>
      <c r="R376" s="43" t="s">
        <v>903</v>
      </c>
      <c r="S376" s="43" t="s">
        <v>382</v>
      </c>
      <c r="T376" s="43">
        <v>10</v>
      </c>
      <c r="U376" s="43">
        <v>81.012600000000006</v>
      </c>
      <c r="V376" s="28">
        <v>2.794E-3</v>
      </c>
      <c r="W376" s="43">
        <v>1E-4</v>
      </c>
      <c r="X376" s="43" t="s">
        <v>376</v>
      </c>
    </row>
    <row r="377" spans="2:24" x14ac:dyDescent="0.3">
      <c r="B377" s="43" t="s">
        <v>327</v>
      </c>
      <c r="C377" s="43">
        <v>59</v>
      </c>
      <c r="D377" s="43" t="s">
        <v>902</v>
      </c>
      <c r="E377" s="43" t="s">
        <v>106</v>
      </c>
      <c r="F377" s="43" t="s">
        <v>904</v>
      </c>
      <c r="G377" s="43" t="s">
        <v>384</v>
      </c>
      <c r="H377" s="43">
        <v>60</v>
      </c>
      <c r="I377" s="43">
        <v>-115.84520000000001</v>
      </c>
      <c r="J377" s="28">
        <v>-1.9970000000000001E-3</v>
      </c>
      <c r="K377" s="43">
        <v>-1E-4</v>
      </c>
      <c r="L377" s="43" t="s">
        <v>376</v>
      </c>
      <c r="N377" s="43" t="s">
        <v>327</v>
      </c>
      <c r="O377" s="43">
        <v>59</v>
      </c>
      <c r="P377" s="43" t="s">
        <v>902</v>
      </c>
      <c r="Q377" s="43" t="s">
        <v>378</v>
      </c>
      <c r="R377" s="43" t="s">
        <v>904</v>
      </c>
      <c r="S377" s="43" t="s">
        <v>384</v>
      </c>
      <c r="T377" s="43">
        <v>10</v>
      </c>
      <c r="U377" s="43">
        <v>-115.9342</v>
      </c>
      <c r="V377" s="28">
        <v>-2.183E-3</v>
      </c>
      <c r="W377" s="43">
        <v>-1E-4</v>
      </c>
      <c r="X377" s="43" t="s">
        <v>376</v>
      </c>
    </row>
    <row r="378" spans="2:24" x14ac:dyDescent="0.3">
      <c r="B378" s="43" t="s">
        <v>327</v>
      </c>
      <c r="C378" s="43">
        <v>60</v>
      </c>
      <c r="D378" s="43" t="s">
        <v>902</v>
      </c>
      <c r="E378" s="43" t="s">
        <v>106</v>
      </c>
      <c r="F378" s="43" t="s">
        <v>905</v>
      </c>
      <c r="G378" s="43" t="s">
        <v>382</v>
      </c>
      <c r="H378" s="43">
        <v>60</v>
      </c>
      <c r="I378" s="43">
        <v>80.935299999999998</v>
      </c>
      <c r="J378" s="28">
        <v>2.3960000000000001E-3</v>
      </c>
      <c r="K378" s="43">
        <v>1E-4</v>
      </c>
      <c r="L378" s="43" t="s">
        <v>376</v>
      </c>
      <c r="N378" s="43" t="s">
        <v>327</v>
      </c>
      <c r="O378" s="43">
        <v>60</v>
      </c>
      <c r="P378" s="43" t="s">
        <v>902</v>
      </c>
      <c r="Q378" s="43" t="s">
        <v>378</v>
      </c>
      <c r="R378" s="43" t="s">
        <v>905</v>
      </c>
      <c r="S378" s="43" t="s">
        <v>382</v>
      </c>
      <c r="T378" s="43">
        <v>10</v>
      </c>
      <c r="U378" s="43">
        <v>80.975300000000004</v>
      </c>
      <c r="V378" s="28">
        <v>2.6020000000000001E-3</v>
      </c>
      <c r="W378" s="43">
        <v>1E-4</v>
      </c>
      <c r="X378" s="43" t="s">
        <v>376</v>
      </c>
    </row>
    <row r="379" spans="2:24" x14ac:dyDescent="0.3">
      <c r="B379" s="43" t="s">
        <v>327</v>
      </c>
      <c r="C379" s="43">
        <v>60</v>
      </c>
      <c r="D379" s="43" t="s">
        <v>902</v>
      </c>
      <c r="E379" s="43" t="s">
        <v>106</v>
      </c>
      <c r="F379" s="43" t="s">
        <v>906</v>
      </c>
      <c r="G379" s="43" t="s">
        <v>384</v>
      </c>
      <c r="H379" s="43">
        <v>60</v>
      </c>
      <c r="I379" s="43">
        <v>-115.9357</v>
      </c>
      <c r="J379" s="28">
        <v>-2.1870000000000001E-3</v>
      </c>
      <c r="K379" s="43">
        <v>-1E-4</v>
      </c>
      <c r="L379" s="43" t="s">
        <v>376</v>
      </c>
      <c r="N379" s="43" t="s">
        <v>327</v>
      </c>
      <c r="O379" s="43">
        <v>60</v>
      </c>
      <c r="P379" s="43" t="s">
        <v>902</v>
      </c>
      <c r="Q379" s="43" t="s">
        <v>378</v>
      </c>
      <c r="R379" s="43" t="s">
        <v>906</v>
      </c>
      <c r="S379" s="43" t="s">
        <v>384</v>
      </c>
      <c r="T379" s="43">
        <v>10</v>
      </c>
      <c r="U379" s="43">
        <v>-116.0308</v>
      </c>
      <c r="V379" s="28">
        <v>-2.385E-3</v>
      </c>
      <c r="W379" s="43">
        <v>-1E-4</v>
      </c>
      <c r="X379" s="43" t="s">
        <v>376</v>
      </c>
    </row>
    <row r="380" spans="2:24" x14ac:dyDescent="0.3">
      <c r="B380" s="43" t="s">
        <v>327</v>
      </c>
      <c r="C380" s="43">
        <v>61</v>
      </c>
      <c r="D380" s="43" t="s">
        <v>902</v>
      </c>
      <c r="E380" s="43" t="s">
        <v>106</v>
      </c>
      <c r="F380" s="43" t="s">
        <v>907</v>
      </c>
      <c r="G380" s="43" t="s">
        <v>382</v>
      </c>
      <c r="H380" s="43">
        <v>60</v>
      </c>
      <c r="I380" s="43">
        <v>80.831199999999995</v>
      </c>
      <c r="J380" s="28">
        <v>1.8600000000000001E-3</v>
      </c>
      <c r="K380" s="43">
        <v>1E-4</v>
      </c>
      <c r="L380" s="43" t="s">
        <v>376</v>
      </c>
      <c r="N380" s="43" t="s">
        <v>327</v>
      </c>
      <c r="O380" s="43">
        <v>61</v>
      </c>
      <c r="P380" s="43" t="s">
        <v>902</v>
      </c>
      <c r="Q380" s="43" t="s">
        <v>378</v>
      </c>
      <c r="R380" s="43" t="s">
        <v>907</v>
      </c>
      <c r="S380" s="43" t="s">
        <v>382</v>
      </c>
      <c r="T380" s="43">
        <v>10</v>
      </c>
      <c r="U380" s="43">
        <v>80.864800000000002</v>
      </c>
      <c r="V380" s="28">
        <v>2.0330000000000001E-3</v>
      </c>
      <c r="W380" s="43">
        <v>1E-4</v>
      </c>
      <c r="X380" s="43" t="s">
        <v>376</v>
      </c>
    </row>
    <row r="381" spans="2:24" x14ac:dyDescent="0.3">
      <c r="B381" s="43" t="s">
        <v>327</v>
      </c>
      <c r="C381" s="43">
        <v>61</v>
      </c>
      <c r="D381" s="43" t="s">
        <v>902</v>
      </c>
      <c r="E381" s="43" t="s">
        <v>106</v>
      </c>
      <c r="F381" s="43" t="s">
        <v>908</v>
      </c>
      <c r="G381" s="43" t="s">
        <v>384</v>
      </c>
      <c r="H381" s="43">
        <v>60</v>
      </c>
      <c r="I381" s="43">
        <v>-116.22199999999999</v>
      </c>
      <c r="J381" s="28">
        <v>-2.7850000000000001E-3</v>
      </c>
      <c r="K381" s="43">
        <v>-1E-4</v>
      </c>
      <c r="L381" s="43" t="s">
        <v>376</v>
      </c>
      <c r="N381" s="43" t="s">
        <v>327</v>
      </c>
      <c r="O381" s="43">
        <v>61</v>
      </c>
      <c r="P381" s="43" t="s">
        <v>902</v>
      </c>
      <c r="Q381" s="43" t="s">
        <v>378</v>
      </c>
      <c r="R381" s="43" t="s">
        <v>908</v>
      </c>
      <c r="S381" s="43" t="s">
        <v>384</v>
      </c>
      <c r="T381" s="43">
        <v>10</v>
      </c>
      <c r="U381" s="43">
        <v>-116.3186</v>
      </c>
      <c r="V381" s="28">
        <v>-2.9870000000000001E-3</v>
      </c>
      <c r="W381" s="43">
        <v>-1E-4</v>
      </c>
      <c r="X381" s="43" t="s">
        <v>376</v>
      </c>
    </row>
    <row r="382" spans="2:24" x14ac:dyDescent="0.3">
      <c r="B382" s="43" t="s">
        <v>327</v>
      </c>
      <c r="C382" s="43">
        <v>62</v>
      </c>
      <c r="D382" s="43" t="s">
        <v>909</v>
      </c>
      <c r="E382" s="43" t="s">
        <v>106</v>
      </c>
      <c r="F382" s="43" t="s">
        <v>910</v>
      </c>
      <c r="G382" s="43" t="s">
        <v>382</v>
      </c>
      <c r="H382" s="43">
        <v>60</v>
      </c>
      <c r="I382" s="43">
        <v>80.6708</v>
      </c>
      <c r="J382" s="28">
        <v>1.034E-3</v>
      </c>
      <c r="K382" s="43">
        <v>1E-4</v>
      </c>
      <c r="L382" s="43" t="s">
        <v>376</v>
      </c>
      <c r="N382" s="43" t="s">
        <v>327</v>
      </c>
      <c r="O382" s="43">
        <v>62</v>
      </c>
      <c r="P382" s="43" t="s">
        <v>909</v>
      </c>
      <c r="Q382" s="43" t="s">
        <v>378</v>
      </c>
      <c r="R382" s="43" t="s">
        <v>910</v>
      </c>
      <c r="S382" s="43" t="s">
        <v>382</v>
      </c>
      <c r="T382" s="43">
        <v>10</v>
      </c>
      <c r="U382" s="43">
        <v>80.703800000000001</v>
      </c>
      <c r="V382" s="28">
        <v>1.204E-3</v>
      </c>
      <c r="W382" s="43">
        <v>1E-4</v>
      </c>
      <c r="X382" s="43" t="s">
        <v>376</v>
      </c>
    </row>
    <row r="383" spans="2:24" x14ac:dyDescent="0.3">
      <c r="B383" s="43" t="s">
        <v>327</v>
      </c>
      <c r="C383" s="43">
        <v>62</v>
      </c>
      <c r="D383" s="43" t="s">
        <v>909</v>
      </c>
      <c r="E383" s="43" t="s">
        <v>106</v>
      </c>
      <c r="F383" s="43" t="s">
        <v>911</v>
      </c>
      <c r="G383" s="43" t="s">
        <v>384</v>
      </c>
      <c r="H383" s="43">
        <v>60</v>
      </c>
      <c r="I383" s="43">
        <v>-81.271100000000004</v>
      </c>
      <c r="J383" s="28">
        <v>-4.0949999999999997E-3</v>
      </c>
      <c r="K383" s="43">
        <v>-1E-4</v>
      </c>
      <c r="L383" s="43" t="s">
        <v>376</v>
      </c>
      <c r="N383" s="43" t="s">
        <v>327</v>
      </c>
      <c r="O383" s="43">
        <v>62</v>
      </c>
      <c r="P383" s="43" t="s">
        <v>909</v>
      </c>
      <c r="Q383" s="43" t="s">
        <v>378</v>
      </c>
      <c r="R383" s="43" t="s">
        <v>911</v>
      </c>
      <c r="S383" s="43" t="s">
        <v>384</v>
      </c>
      <c r="T383" s="43">
        <v>10</v>
      </c>
      <c r="U383" s="43">
        <v>-81.304699999999997</v>
      </c>
      <c r="V383" s="28">
        <v>-4.267E-3</v>
      </c>
      <c r="W383" s="43">
        <v>-1E-4</v>
      </c>
      <c r="X383" s="43" t="s">
        <v>376</v>
      </c>
    </row>
  </sheetData>
  <mergeCells count="18">
    <mergeCell ref="H2:H3"/>
    <mergeCell ref="L2:L3"/>
    <mergeCell ref="B1:L1"/>
    <mergeCell ref="N1:X1"/>
    <mergeCell ref="N2:N3"/>
    <mergeCell ref="O2:O3"/>
    <mergeCell ref="P2:P3"/>
    <mergeCell ref="Q2:Q3"/>
    <mergeCell ref="B2:B3"/>
    <mergeCell ref="C2:C3"/>
    <mergeCell ref="D2:D3"/>
    <mergeCell ref="E2:E3"/>
    <mergeCell ref="F2:F3"/>
    <mergeCell ref="G2:G3"/>
    <mergeCell ref="R2:R3"/>
    <mergeCell ref="S2:S3"/>
    <mergeCell ref="T2:T3"/>
    <mergeCell ref="X2:X3"/>
  </mergeCells>
  <conditionalFormatting sqref="L4:L1048576 X4:X1048576">
    <cfRule type="cellIs" dxfId="7" priority="1" operator="equal">
      <formula>"GB"</formula>
    </cfRule>
    <cfRule type="cellIs" dxfId="6" priority="2" operator="equal">
      <formula>"IH"</formula>
    </cfRule>
    <cfRule type="cellIs" dxfId="5" priority="3" operator="equal">
      <formula>"BH"</formula>
    </cfRule>
    <cfRule type="cellIs" dxfId="4" priority="4" operator="equal">
      <formula>"SH"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294E-0C6C-4D82-9835-336009F8CDE6}">
  <sheetPr codeName="Sayfa11"/>
  <dimension ref="B1:X383"/>
  <sheetViews>
    <sheetView zoomScale="80" zoomScaleNormal="80" workbookViewId="0"/>
  </sheetViews>
  <sheetFormatPr defaultRowHeight="13.8" x14ac:dyDescent="0.3"/>
  <cols>
    <col min="1" max="1" width="3.77734375" style="11" customWidth="1"/>
    <col min="2" max="2" width="9.77734375" style="43" customWidth="1"/>
    <col min="3" max="3" width="6.77734375" style="43" customWidth="1"/>
    <col min="4" max="4" width="16.44140625" style="43" bestFit="1" customWidth="1"/>
    <col min="5" max="5" width="13.77734375" style="43" customWidth="1"/>
    <col min="6" max="9" width="9.77734375" style="43" customWidth="1"/>
    <col min="10" max="10" width="9.77734375" style="28" customWidth="1"/>
    <col min="11" max="11" width="16.77734375" style="43" customWidth="1"/>
    <col min="12" max="12" width="9.77734375" style="43" customWidth="1"/>
    <col min="13" max="13" width="6.77734375" style="4" customWidth="1"/>
    <col min="14" max="14" width="9.77734375" style="43" customWidth="1"/>
    <col min="15" max="15" width="6.77734375" style="43" customWidth="1"/>
    <col min="16" max="16" width="16.44140625" style="43" bestFit="1" customWidth="1"/>
    <col min="17" max="17" width="20.77734375" style="43" customWidth="1"/>
    <col min="18" max="21" width="9.77734375" style="43" customWidth="1"/>
    <col min="22" max="22" width="9.77734375" style="28" customWidth="1"/>
    <col min="23" max="23" width="16.77734375" style="43" customWidth="1"/>
    <col min="24" max="24" width="9.77734375" style="43" customWidth="1"/>
    <col min="25" max="16384" width="8.88671875" style="11"/>
  </cols>
  <sheetData>
    <row r="1" spans="2:24" ht="14.4" customHeight="1" x14ac:dyDescent="0.3">
      <c r="B1" s="58" t="s">
        <v>89</v>
      </c>
      <c r="C1" s="59"/>
      <c r="D1" s="59"/>
      <c r="E1" s="59"/>
      <c r="F1" s="59"/>
      <c r="G1" s="59"/>
      <c r="H1" s="59"/>
      <c r="I1" s="59"/>
      <c r="J1" s="59"/>
      <c r="K1" s="59"/>
      <c r="L1" s="60"/>
      <c r="M1" s="11"/>
      <c r="N1" s="58" t="s">
        <v>103</v>
      </c>
      <c r="O1" s="59"/>
      <c r="P1" s="59"/>
      <c r="Q1" s="59"/>
      <c r="R1" s="59"/>
      <c r="S1" s="59"/>
      <c r="T1" s="59"/>
      <c r="U1" s="59"/>
      <c r="V1" s="59"/>
      <c r="W1" s="59"/>
      <c r="X1" s="60"/>
    </row>
    <row r="2" spans="2:24" ht="14.4" customHeight="1" x14ac:dyDescent="0.3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23" t="s">
        <v>56</v>
      </c>
      <c r="J2" s="41" t="s">
        <v>58</v>
      </c>
      <c r="K2" s="34" t="s">
        <v>62</v>
      </c>
      <c r="L2" s="55" t="s">
        <v>47</v>
      </c>
      <c r="M2" s="11"/>
      <c r="N2" s="55" t="s">
        <v>37</v>
      </c>
      <c r="O2" s="55" t="s">
        <v>39</v>
      </c>
      <c r="P2" s="55" t="s">
        <v>38</v>
      </c>
      <c r="Q2" s="55" t="s">
        <v>60</v>
      </c>
      <c r="R2" s="55" t="s">
        <v>46</v>
      </c>
      <c r="S2" s="55" t="s">
        <v>45</v>
      </c>
      <c r="T2" s="55" t="s">
        <v>61</v>
      </c>
      <c r="U2" s="23" t="s">
        <v>56</v>
      </c>
      <c r="V2" s="23" t="s">
        <v>58</v>
      </c>
      <c r="W2" s="34" t="s">
        <v>62</v>
      </c>
      <c r="X2" s="55" t="s">
        <v>47</v>
      </c>
    </row>
    <row r="3" spans="2:24" x14ac:dyDescent="0.3">
      <c r="B3" s="55"/>
      <c r="C3" s="55"/>
      <c r="D3" s="55"/>
      <c r="E3" s="55"/>
      <c r="F3" s="55"/>
      <c r="G3" s="55"/>
      <c r="H3" s="55"/>
      <c r="I3" s="24" t="s">
        <v>57</v>
      </c>
      <c r="J3" s="42" t="s">
        <v>59</v>
      </c>
      <c r="K3" s="24" t="s">
        <v>59</v>
      </c>
      <c r="L3" s="55"/>
      <c r="M3" s="11"/>
      <c r="N3" s="55"/>
      <c r="O3" s="55"/>
      <c r="P3" s="55"/>
      <c r="Q3" s="55"/>
      <c r="R3" s="55"/>
      <c r="S3" s="55"/>
      <c r="T3" s="55"/>
      <c r="U3" s="24" t="s">
        <v>57</v>
      </c>
      <c r="V3" s="24" t="s">
        <v>59</v>
      </c>
      <c r="W3" s="24" t="s">
        <v>59</v>
      </c>
      <c r="X3" s="55"/>
    </row>
    <row r="4" spans="2:24" x14ac:dyDescent="0.3">
      <c r="B4" s="43" t="s">
        <v>131</v>
      </c>
      <c r="C4" s="43">
        <v>229</v>
      </c>
      <c r="D4" s="43" t="s">
        <v>380</v>
      </c>
      <c r="E4" s="43" t="s">
        <v>107</v>
      </c>
      <c r="F4" s="43" t="s">
        <v>381</v>
      </c>
      <c r="G4" s="43" t="s">
        <v>382</v>
      </c>
      <c r="H4" s="43">
        <v>60</v>
      </c>
      <c r="I4" s="43">
        <v>-5.4938000000000002</v>
      </c>
      <c r="J4" s="28">
        <v>-6.2849999999999997E-8</v>
      </c>
      <c r="K4" s="43" t="s">
        <v>912</v>
      </c>
      <c r="L4" s="43" t="s">
        <v>65</v>
      </c>
      <c r="N4" s="43" t="s">
        <v>131</v>
      </c>
      <c r="O4" s="43">
        <v>229</v>
      </c>
      <c r="P4" s="43" t="s">
        <v>380</v>
      </c>
      <c r="Q4" s="43" t="s">
        <v>379</v>
      </c>
      <c r="R4" s="43" t="s">
        <v>381</v>
      </c>
      <c r="S4" s="43" t="s">
        <v>382</v>
      </c>
      <c r="T4" s="43">
        <v>10</v>
      </c>
      <c r="U4" s="43">
        <v>-5.4265999999999996</v>
      </c>
      <c r="V4" s="28">
        <v>-6.2079999999999997E-8</v>
      </c>
      <c r="W4" s="43" t="s">
        <v>912</v>
      </c>
      <c r="X4" s="43" t="s">
        <v>65</v>
      </c>
    </row>
    <row r="5" spans="2:24" x14ac:dyDescent="0.3">
      <c r="B5" s="43" t="s">
        <v>131</v>
      </c>
      <c r="C5" s="43">
        <v>229</v>
      </c>
      <c r="D5" s="43" t="s">
        <v>380</v>
      </c>
      <c r="E5" s="43" t="s">
        <v>107</v>
      </c>
      <c r="F5" s="43" t="s">
        <v>383</v>
      </c>
      <c r="G5" s="43" t="s">
        <v>384</v>
      </c>
      <c r="H5" s="43">
        <v>60</v>
      </c>
      <c r="I5" s="43">
        <v>-20.016400000000001</v>
      </c>
      <c r="J5" s="28">
        <v>-2.29E-7</v>
      </c>
      <c r="K5" s="43" t="s">
        <v>912</v>
      </c>
      <c r="L5" s="43" t="s">
        <v>65</v>
      </c>
      <c r="N5" s="43" t="s">
        <v>131</v>
      </c>
      <c r="O5" s="43">
        <v>229</v>
      </c>
      <c r="P5" s="43" t="s">
        <v>380</v>
      </c>
      <c r="Q5" s="43" t="s">
        <v>379</v>
      </c>
      <c r="R5" s="43" t="s">
        <v>383</v>
      </c>
      <c r="S5" s="43" t="s">
        <v>384</v>
      </c>
      <c r="T5" s="43">
        <v>10</v>
      </c>
      <c r="U5" s="43">
        <v>-20.204000000000001</v>
      </c>
      <c r="V5" s="28">
        <v>-2.311E-7</v>
      </c>
      <c r="W5" s="43" t="s">
        <v>912</v>
      </c>
      <c r="X5" s="43" t="s">
        <v>65</v>
      </c>
    </row>
    <row r="6" spans="2:24" x14ac:dyDescent="0.3">
      <c r="B6" s="43" t="s">
        <v>131</v>
      </c>
      <c r="C6" s="43">
        <v>230</v>
      </c>
      <c r="D6" s="43" t="s">
        <v>385</v>
      </c>
      <c r="E6" s="43" t="s">
        <v>107</v>
      </c>
      <c r="F6" s="43" t="s">
        <v>386</v>
      </c>
      <c r="G6" s="43" t="s">
        <v>382</v>
      </c>
      <c r="H6" s="43">
        <v>60</v>
      </c>
      <c r="I6" s="43">
        <v>-18.496600000000001</v>
      </c>
      <c r="J6" s="28">
        <v>-2.0020000000000001E-7</v>
      </c>
      <c r="K6" s="43" t="s">
        <v>912</v>
      </c>
      <c r="L6" s="43" t="s">
        <v>65</v>
      </c>
      <c r="N6" s="43" t="s">
        <v>131</v>
      </c>
      <c r="O6" s="43">
        <v>230</v>
      </c>
      <c r="P6" s="43" t="s">
        <v>385</v>
      </c>
      <c r="Q6" s="43" t="s">
        <v>379</v>
      </c>
      <c r="R6" s="43" t="s">
        <v>386</v>
      </c>
      <c r="S6" s="43" t="s">
        <v>382</v>
      </c>
      <c r="T6" s="43">
        <v>10</v>
      </c>
      <c r="U6" s="43">
        <v>-18.652799999999999</v>
      </c>
      <c r="V6" s="28">
        <v>-2.0179999999999999E-7</v>
      </c>
      <c r="W6" s="43" t="s">
        <v>912</v>
      </c>
      <c r="X6" s="43" t="s">
        <v>65</v>
      </c>
    </row>
    <row r="7" spans="2:24" x14ac:dyDescent="0.3">
      <c r="B7" s="43" t="s">
        <v>131</v>
      </c>
      <c r="C7" s="43">
        <v>230</v>
      </c>
      <c r="D7" s="43" t="s">
        <v>385</v>
      </c>
      <c r="E7" s="43" t="s">
        <v>107</v>
      </c>
      <c r="F7" s="43" t="s">
        <v>387</v>
      </c>
      <c r="G7" s="43" t="s">
        <v>384</v>
      </c>
      <c r="H7" s="43">
        <v>60</v>
      </c>
      <c r="I7" s="43">
        <v>-4.7706</v>
      </c>
      <c r="J7" s="28">
        <v>-5.1620000000000002E-8</v>
      </c>
      <c r="K7" s="43" t="s">
        <v>912</v>
      </c>
      <c r="L7" s="43" t="s">
        <v>65</v>
      </c>
      <c r="N7" s="43" t="s">
        <v>131</v>
      </c>
      <c r="O7" s="43">
        <v>230</v>
      </c>
      <c r="P7" s="43" t="s">
        <v>385</v>
      </c>
      <c r="Q7" s="43" t="s">
        <v>379</v>
      </c>
      <c r="R7" s="43" t="s">
        <v>387</v>
      </c>
      <c r="S7" s="43" t="s">
        <v>384</v>
      </c>
      <c r="T7" s="43">
        <v>10</v>
      </c>
      <c r="U7" s="43">
        <v>-4.7087000000000003</v>
      </c>
      <c r="V7" s="28">
        <v>-5.0950000000000003E-8</v>
      </c>
      <c r="W7" s="43" t="s">
        <v>912</v>
      </c>
      <c r="X7" s="43" t="s">
        <v>65</v>
      </c>
    </row>
    <row r="8" spans="2:24" x14ac:dyDescent="0.3">
      <c r="B8" s="43" t="s">
        <v>131</v>
      </c>
      <c r="C8" s="43">
        <v>231</v>
      </c>
      <c r="D8" s="43" t="s">
        <v>385</v>
      </c>
      <c r="E8" s="43" t="s">
        <v>107</v>
      </c>
      <c r="F8" s="43" t="s">
        <v>388</v>
      </c>
      <c r="G8" s="43" t="s">
        <v>382</v>
      </c>
      <c r="H8" s="43">
        <v>60</v>
      </c>
      <c r="I8" s="43">
        <v>-8.9567999999999994</v>
      </c>
      <c r="J8" s="28">
        <v>-9.139E-8</v>
      </c>
      <c r="K8" s="43" t="s">
        <v>912</v>
      </c>
      <c r="L8" s="43" t="s">
        <v>65</v>
      </c>
      <c r="N8" s="43" t="s">
        <v>131</v>
      </c>
      <c r="O8" s="43">
        <v>231</v>
      </c>
      <c r="P8" s="43" t="s">
        <v>385</v>
      </c>
      <c r="Q8" s="43" t="s">
        <v>379</v>
      </c>
      <c r="R8" s="43" t="s">
        <v>388</v>
      </c>
      <c r="S8" s="43" t="s">
        <v>382</v>
      </c>
      <c r="T8" s="43">
        <v>10</v>
      </c>
      <c r="U8" s="43">
        <v>-8.9756</v>
      </c>
      <c r="V8" s="28">
        <v>-9.1580000000000003E-8</v>
      </c>
      <c r="W8" s="43" t="s">
        <v>912</v>
      </c>
      <c r="X8" s="43" t="s">
        <v>65</v>
      </c>
    </row>
    <row r="9" spans="2:24" x14ac:dyDescent="0.3">
      <c r="B9" s="43" t="s">
        <v>131</v>
      </c>
      <c r="C9" s="43">
        <v>231</v>
      </c>
      <c r="D9" s="43" t="s">
        <v>385</v>
      </c>
      <c r="E9" s="43" t="s">
        <v>107</v>
      </c>
      <c r="F9" s="43" t="s">
        <v>389</v>
      </c>
      <c r="G9" s="43" t="s">
        <v>384</v>
      </c>
      <c r="H9" s="43">
        <v>60</v>
      </c>
      <c r="I9" s="43">
        <v>-8.6121999999999996</v>
      </c>
      <c r="J9" s="28">
        <v>-8.7870000000000005E-8</v>
      </c>
      <c r="K9" s="43" t="s">
        <v>912</v>
      </c>
      <c r="L9" s="43" t="s">
        <v>65</v>
      </c>
      <c r="N9" s="43" t="s">
        <v>131</v>
      </c>
      <c r="O9" s="43">
        <v>231</v>
      </c>
      <c r="P9" s="43" t="s">
        <v>385</v>
      </c>
      <c r="Q9" s="43" t="s">
        <v>379</v>
      </c>
      <c r="R9" s="43" t="s">
        <v>389</v>
      </c>
      <c r="S9" s="43" t="s">
        <v>384</v>
      </c>
      <c r="T9" s="43">
        <v>10</v>
      </c>
      <c r="U9" s="43">
        <v>-8.6648999999999994</v>
      </c>
      <c r="V9" s="28">
        <v>-8.8409999999999996E-8</v>
      </c>
      <c r="W9" s="43" t="s">
        <v>912</v>
      </c>
      <c r="X9" s="43" t="s">
        <v>65</v>
      </c>
    </row>
    <row r="10" spans="2:24" x14ac:dyDescent="0.3">
      <c r="B10" s="43" t="s">
        <v>131</v>
      </c>
      <c r="C10" s="43">
        <v>232</v>
      </c>
      <c r="D10" s="43" t="s">
        <v>385</v>
      </c>
      <c r="E10" s="43" t="s">
        <v>107</v>
      </c>
      <c r="F10" s="43" t="s">
        <v>390</v>
      </c>
      <c r="G10" s="43" t="s">
        <v>382</v>
      </c>
      <c r="H10" s="43">
        <v>60</v>
      </c>
      <c r="I10" s="43">
        <v>-5.2108999999999996</v>
      </c>
      <c r="J10" s="28">
        <v>-5.6389999999999997E-8</v>
      </c>
      <c r="K10" s="43" t="s">
        <v>912</v>
      </c>
      <c r="L10" s="43" t="s">
        <v>65</v>
      </c>
      <c r="N10" s="43" t="s">
        <v>131</v>
      </c>
      <c r="O10" s="43">
        <v>232</v>
      </c>
      <c r="P10" s="43" t="s">
        <v>385</v>
      </c>
      <c r="Q10" s="43" t="s">
        <v>379</v>
      </c>
      <c r="R10" s="43" t="s">
        <v>390</v>
      </c>
      <c r="S10" s="43" t="s">
        <v>382</v>
      </c>
      <c r="T10" s="43">
        <v>10</v>
      </c>
      <c r="U10" s="43">
        <v>-5.1193999999999997</v>
      </c>
      <c r="V10" s="28">
        <v>-5.54E-8</v>
      </c>
      <c r="W10" s="43" t="s">
        <v>912</v>
      </c>
      <c r="X10" s="43" t="s">
        <v>65</v>
      </c>
    </row>
    <row r="11" spans="2:24" x14ac:dyDescent="0.3">
      <c r="B11" s="43" t="s">
        <v>131</v>
      </c>
      <c r="C11" s="43">
        <v>232</v>
      </c>
      <c r="D11" s="43" t="s">
        <v>385</v>
      </c>
      <c r="E11" s="43" t="s">
        <v>107</v>
      </c>
      <c r="F11" s="43" t="s">
        <v>391</v>
      </c>
      <c r="G11" s="43" t="s">
        <v>384</v>
      </c>
      <c r="H11" s="43">
        <v>60</v>
      </c>
      <c r="I11" s="43">
        <v>-17.839300000000001</v>
      </c>
      <c r="J11" s="28">
        <v>-1.9299999999999999E-7</v>
      </c>
      <c r="K11" s="43" t="s">
        <v>912</v>
      </c>
      <c r="L11" s="43" t="s">
        <v>65</v>
      </c>
      <c r="N11" s="43" t="s">
        <v>131</v>
      </c>
      <c r="O11" s="43">
        <v>232</v>
      </c>
      <c r="P11" s="43" t="s">
        <v>385</v>
      </c>
      <c r="Q11" s="43" t="s">
        <v>379</v>
      </c>
      <c r="R11" s="43" t="s">
        <v>391</v>
      </c>
      <c r="S11" s="43" t="s">
        <v>384</v>
      </c>
      <c r="T11" s="43">
        <v>10</v>
      </c>
      <c r="U11" s="43">
        <v>-18.024100000000001</v>
      </c>
      <c r="V11" s="28">
        <v>-1.9500000000000001E-7</v>
      </c>
      <c r="W11" s="43" t="s">
        <v>912</v>
      </c>
      <c r="X11" s="43" t="s">
        <v>65</v>
      </c>
    </row>
    <row r="12" spans="2:24" x14ac:dyDescent="0.3">
      <c r="B12" s="43" t="s">
        <v>131</v>
      </c>
      <c r="C12" s="43">
        <v>233</v>
      </c>
      <c r="D12" s="43" t="s">
        <v>392</v>
      </c>
      <c r="E12" s="43" t="s">
        <v>107</v>
      </c>
      <c r="F12" s="43" t="s">
        <v>393</v>
      </c>
      <c r="G12" s="43" t="s">
        <v>382</v>
      </c>
      <c r="H12" s="43">
        <v>60</v>
      </c>
      <c r="I12" s="43">
        <v>-19.2441</v>
      </c>
      <c r="J12" s="28">
        <v>-2.2009999999999999E-7</v>
      </c>
      <c r="K12" s="43" t="s">
        <v>912</v>
      </c>
      <c r="L12" s="43" t="s">
        <v>65</v>
      </c>
      <c r="N12" s="43" t="s">
        <v>131</v>
      </c>
      <c r="O12" s="43">
        <v>233</v>
      </c>
      <c r="P12" s="43" t="s">
        <v>392</v>
      </c>
      <c r="Q12" s="43" t="s">
        <v>379</v>
      </c>
      <c r="R12" s="43" t="s">
        <v>393</v>
      </c>
      <c r="S12" s="43" t="s">
        <v>382</v>
      </c>
      <c r="T12" s="43">
        <v>10</v>
      </c>
      <c r="U12" s="43">
        <v>-19.415600000000001</v>
      </c>
      <c r="V12" s="28">
        <v>-2.2210000000000001E-7</v>
      </c>
      <c r="W12" s="43" t="s">
        <v>912</v>
      </c>
      <c r="X12" s="43" t="s">
        <v>65</v>
      </c>
    </row>
    <row r="13" spans="2:24" x14ac:dyDescent="0.3">
      <c r="B13" s="43" t="s">
        <v>131</v>
      </c>
      <c r="C13" s="43">
        <v>233</v>
      </c>
      <c r="D13" s="43" t="s">
        <v>392</v>
      </c>
      <c r="E13" s="43" t="s">
        <v>107</v>
      </c>
      <c r="F13" s="43" t="s">
        <v>394</v>
      </c>
      <c r="G13" s="43" t="s">
        <v>384</v>
      </c>
      <c r="H13" s="43">
        <v>60</v>
      </c>
      <c r="I13" s="43">
        <v>-4.5757000000000003</v>
      </c>
      <c r="J13" s="28">
        <v>-5.2339999999999998E-8</v>
      </c>
      <c r="K13" s="43" t="s">
        <v>912</v>
      </c>
      <c r="L13" s="43" t="s">
        <v>65</v>
      </c>
      <c r="N13" s="43" t="s">
        <v>131</v>
      </c>
      <c r="O13" s="43">
        <v>233</v>
      </c>
      <c r="P13" s="43" t="s">
        <v>392</v>
      </c>
      <c r="Q13" s="43" t="s">
        <v>379</v>
      </c>
      <c r="R13" s="43" t="s">
        <v>394</v>
      </c>
      <c r="S13" s="43" t="s">
        <v>384</v>
      </c>
      <c r="T13" s="43">
        <v>10</v>
      </c>
      <c r="U13" s="43">
        <v>-4.5124000000000004</v>
      </c>
      <c r="V13" s="28">
        <v>-5.1620000000000002E-8</v>
      </c>
      <c r="W13" s="43" t="s">
        <v>912</v>
      </c>
      <c r="X13" s="43" t="s">
        <v>65</v>
      </c>
    </row>
    <row r="14" spans="2:24" x14ac:dyDescent="0.3">
      <c r="B14" s="43" t="s">
        <v>131</v>
      </c>
      <c r="C14" s="43">
        <v>211</v>
      </c>
      <c r="D14" s="43" t="s">
        <v>395</v>
      </c>
      <c r="E14" s="43" t="s">
        <v>107</v>
      </c>
      <c r="F14" s="43" t="s">
        <v>396</v>
      </c>
      <c r="G14" s="43" t="s">
        <v>382</v>
      </c>
      <c r="H14" s="43">
        <v>60</v>
      </c>
      <c r="I14" s="43">
        <v>36.678899999999999</v>
      </c>
      <c r="J14" s="28">
        <v>4.0219999999999999E-7</v>
      </c>
      <c r="K14" s="43" t="s">
        <v>912</v>
      </c>
      <c r="L14" s="43" t="s">
        <v>65</v>
      </c>
      <c r="N14" s="43" t="s">
        <v>131</v>
      </c>
      <c r="O14" s="43">
        <v>211</v>
      </c>
      <c r="P14" s="43" t="s">
        <v>395</v>
      </c>
      <c r="Q14" s="43" t="s">
        <v>379</v>
      </c>
      <c r="R14" s="43" t="s">
        <v>396</v>
      </c>
      <c r="S14" s="43" t="s">
        <v>382</v>
      </c>
      <c r="T14" s="43">
        <v>10</v>
      </c>
      <c r="U14" s="43">
        <v>34.682000000000002</v>
      </c>
      <c r="V14" s="28">
        <v>3.8029999999999998E-7</v>
      </c>
      <c r="W14" s="43" t="s">
        <v>912</v>
      </c>
      <c r="X14" s="43" t="s">
        <v>65</v>
      </c>
    </row>
    <row r="15" spans="2:24" x14ac:dyDescent="0.3">
      <c r="B15" s="43" t="s">
        <v>131</v>
      </c>
      <c r="C15" s="43">
        <v>211</v>
      </c>
      <c r="D15" s="43" t="s">
        <v>395</v>
      </c>
      <c r="E15" s="43" t="s">
        <v>107</v>
      </c>
      <c r="F15" s="43" t="s">
        <v>397</v>
      </c>
      <c r="G15" s="43" t="s">
        <v>384</v>
      </c>
      <c r="H15" s="43">
        <v>60</v>
      </c>
      <c r="I15" s="43">
        <v>-101.3197</v>
      </c>
      <c r="J15" s="28">
        <v>-9.9999999999999995E-7</v>
      </c>
      <c r="K15" s="43" t="s">
        <v>912</v>
      </c>
      <c r="L15" s="43" t="s">
        <v>65</v>
      </c>
      <c r="N15" s="43" t="s">
        <v>131</v>
      </c>
      <c r="O15" s="43">
        <v>211</v>
      </c>
      <c r="P15" s="43" t="s">
        <v>395</v>
      </c>
      <c r="Q15" s="43" t="s">
        <v>379</v>
      </c>
      <c r="R15" s="43" t="s">
        <v>397</v>
      </c>
      <c r="S15" s="43" t="s">
        <v>384</v>
      </c>
      <c r="T15" s="43">
        <v>10</v>
      </c>
      <c r="U15" s="43">
        <v>-99.430599999999998</v>
      </c>
      <c r="V15" s="28">
        <v>-9.9999999999999995E-7</v>
      </c>
      <c r="W15" s="43" t="s">
        <v>912</v>
      </c>
      <c r="X15" s="43" t="s">
        <v>65</v>
      </c>
    </row>
    <row r="16" spans="2:24" x14ac:dyDescent="0.3">
      <c r="B16" s="43" t="s">
        <v>131</v>
      </c>
      <c r="C16" s="43">
        <v>214</v>
      </c>
      <c r="D16" s="43" t="s">
        <v>398</v>
      </c>
      <c r="E16" s="43" t="s">
        <v>107</v>
      </c>
      <c r="F16" s="43" t="s">
        <v>399</v>
      </c>
      <c r="G16" s="43" t="s">
        <v>382</v>
      </c>
      <c r="H16" s="43">
        <v>60</v>
      </c>
      <c r="I16" s="43">
        <v>36.1068</v>
      </c>
      <c r="J16" s="28">
        <v>3.0260000000000002E-7</v>
      </c>
      <c r="K16" s="43" t="s">
        <v>912</v>
      </c>
      <c r="L16" s="43" t="s">
        <v>65</v>
      </c>
      <c r="N16" s="43" t="s">
        <v>131</v>
      </c>
      <c r="O16" s="43">
        <v>214</v>
      </c>
      <c r="P16" s="43" t="s">
        <v>398</v>
      </c>
      <c r="Q16" s="43" t="s">
        <v>379</v>
      </c>
      <c r="R16" s="43" t="s">
        <v>399</v>
      </c>
      <c r="S16" s="43" t="s">
        <v>382</v>
      </c>
      <c r="T16" s="43">
        <v>10</v>
      </c>
      <c r="U16" s="43">
        <v>33.185299999999998</v>
      </c>
      <c r="V16" s="28">
        <v>2.7809999999999998E-7</v>
      </c>
      <c r="W16" s="43" t="s">
        <v>912</v>
      </c>
      <c r="X16" s="43" t="s">
        <v>65</v>
      </c>
    </row>
    <row r="17" spans="2:24" x14ac:dyDescent="0.3">
      <c r="B17" s="43" t="s">
        <v>131</v>
      </c>
      <c r="C17" s="43">
        <v>214</v>
      </c>
      <c r="D17" s="43" t="s">
        <v>398</v>
      </c>
      <c r="E17" s="43" t="s">
        <v>107</v>
      </c>
      <c r="F17" s="43" t="s">
        <v>400</v>
      </c>
      <c r="G17" s="43" t="s">
        <v>384</v>
      </c>
      <c r="H17" s="43">
        <v>60</v>
      </c>
      <c r="I17" s="43">
        <v>-131.5087</v>
      </c>
      <c r="J17" s="28">
        <v>-9.9999999999999995E-7</v>
      </c>
      <c r="K17" s="43" t="s">
        <v>912</v>
      </c>
      <c r="L17" s="43" t="s">
        <v>65</v>
      </c>
      <c r="N17" s="43" t="s">
        <v>131</v>
      </c>
      <c r="O17" s="43">
        <v>214</v>
      </c>
      <c r="P17" s="43" t="s">
        <v>398</v>
      </c>
      <c r="Q17" s="43" t="s">
        <v>379</v>
      </c>
      <c r="R17" s="43" t="s">
        <v>400</v>
      </c>
      <c r="S17" s="43" t="s">
        <v>384</v>
      </c>
      <c r="T17" s="43">
        <v>10</v>
      </c>
      <c r="U17" s="43">
        <v>-129.3398</v>
      </c>
      <c r="V17" s="28">
        <v>-9.9999999999999995E-7</v>
      </c>
      <c r="W17" s="43" t="s">
        <v>912</v>
      </c>
      <c r="X17" s="43" t="s">
        <v>65</v>
      </c>
    </row>
    <row r="18" spans="2:24" x14ac:dyDescent="0.3">
      <c r="B18" s="43" t="s">
        <v>131</v>
      </c>
      <c r="C18" s="43">
        <v>217</v>
      </c>
      <c r="D18" s="43" t="s">
        <v>401</v>
      </c>
      <c r="E18" s="43" t="s">
        <v>107</v>
      </c>
      <c r="F18" s="43" t="s">
        <v>402</v>
      </c>
      <c r="G18" s="43" t="s">
        <v>382</v>
      </c>
      <c r="H18" s="43">
        <v>60</v>
      </c>
      <c r="I18" s="43">
        <v>38.770400000000002</v>
      </c>
      <c r="J18" s="28">
        <v>3.2259999999999999E-7</v>
      </c>
      <c r="K18" s="43" t="s">
        <v>912</v>
      </c>
      <c r="L18" s="43" t="s">
        <v>65</v>
      </c>
      <c r="N18" s="43" t="s">
        <v>131</v>
      </c>
      <c r="O18" s="43">
        <v>217</v>
      </c>
      <c r="P18" s="43" t="s">
        <v>401</v>
      </c>
      <c r="Q18" s="43" t="s">
        <v>379</v>
      </c>
      <c r="R18" s="43" t="s">
        <v>402</v>
      </c>
      <c r="S18" s="43" t="s">
        <v>382</v>
      </c>
      <c r="T18" s="43">
        <v>10</v>
      </c>
      <c r="U18" s="43">
        <v>35.9206</v>
      </c>
      <c r="V18" s="28">
        <v>2.9890000000000001E-7</v>
      </c>
      <c r="W18" s="43" t="s">
        <v>912</v>
      </c>
      <c r="X18" s="43" t="s">
        <v>65</v>
      </c>
    </row>
    <row r="19" spans="2:24" x14ac:dyDescent="0.3">
      <c r="B19" s="43" t="s">
        <v>131</v>
      </c>
      <c r="C19" s="43">
        <v>217</v>
      </c>
      <c r="D19" s="43" t="s">
        <v>401</v>
      </c>
      <c r="E19" s="43" t="s">
        <v>107</v>
      </c>
      <c r="F19" s="43" t="s">
        <v>403</v>
      </c>
      <c r="G19" s="43" t="s">
        <v>384</v>
      </c>
      <c r="H19" s="43">
        <v>60</v>
      </c>
      <c r="I19" s="43">
        <v>-139.62479999999999</v>
      </c>
      <c r="J19" s="28">
        <v>-9.9999999999999995E-7</v>
      </c>
      <c r="K19" s="43" t="s">
        <v>912</v>
      </c>
      <c r="L19" s="43" t="s">
        <v>65</v>
      </c>
      <c r="N19" s="43" t="s">
        <v>131</v>
      </c>
      <c r="O19" s="43">
        <v>217</v>
      </c>
      <c r="P19" s="43" t="s">
        <v>401</v>
      </c>
      <c r="Q19" s="43" t="s">
        <v>379</v>
      </c>
      <c r="R19" s="43" t="s">
        <v>403</v>
      </c>
      <c r="S19" s="43" t="s">
        <v>384</v>
      </c>
      <c r="T19" s="43">
        <v>10</v>
      </c>
      <c r="U19" s="43">
        <v>-136.91569999999999</v>
      </c>
      <c r="V19" s="28">
        <v>-9.9999999999999995E-7</v>
      </c>
      <c r="W19" s="43" t="s">
        <v>912</v>
      </c>
      <c r="X19" s="43" t="s">
        <v>65</v>
      </c>
    </row>
    <row r="20" spans="2:24" x14ac:dyDescent="0.3">
      <c r="B20" s="43" t="s">
        <v>131</v>
      </c>
      <c r="C20" s="43">
        <v>220</v>
      </c>
      <c r="D20" s="43" t="s">
        <v>404</v>
      </c>
      <c r="E20" s="43" t="s">
        <v>107</v>
      </c>
      <c r="F20" s="43" t="s">
        <v>405</v>
      </c>
      <c r="G20" s="43" t="s">
        <v>382</v>
      </c>
      <c r="H20" s="43">
        <v>60</v>
      </c>
      <c r="I20" s="43">
        <v>38.824199999999998</v>
      </c>
      <c r="J20" s="28">
        <v>3.2309999999999997E-7</v>
      </c>
      <c r="K20" s="43" t="s">
        <v>912</v>
      </c>
      <c r="L20" s="43" t="s">
        <v>65</v>
      </c>
      <c r="N20" s="43" t="s">
        <v>131</v>
      </c>
      <c r="O20" s="43">
        <v>220</v>
      </c>
      <c r="P20" s="43" t="s">
        <v>404</v>
      </c>
      <c r="Q20" s="43" t="s">
        <v>379</v>
      </c>
      <c r="R20" s="43" t="s">
        <v>405</v>
      </c>
      <c r="S20" s="43" t="s">
        <v>382</v>
      </c>
      <c r="T20" s="43">
        <v>10</v>
      </c>
      <c r="U20" s="43">
        <v>35.980200000000004</v>
      </c>
      <c r="V20" s="28">
        <v>2.9939999999999999E-7</v>
      </c>
      <c r="W20" s="43" t="s">
        <v>912</v>
      </c>
      <c r="X20" s="43" t="s">
        <v>65</v>
      </c>
    </row>
    <row r="21" spans="2:24" x14ac:dyDescent="0.3">
      <c r="B21" s="43" t="s">
        <v>131</v>
      </c>
      <c r="C21" s="43">
        <v>220</v>
      </c>
      <c r="D21" s="43" t="s">
        <v>404</v>
      </c>
      <c r="E21" s="43" t="s">
        <v>107</v>
      </c>
      <c r="F21" s="43" t="s">
        <v>406</v>
      </c>
      <c r="G21" s="43" t="s">
        <v>384</v>
      </c>
      <c r="H21" s="43">
        <v>60</v>
      </c>
      <c r="I21" s="43">
        <v>-139.4308</v>
      </c>
      <c r="J21" s="28">
        <v>-9.9999999999999995E-7</v>
      </c>
      <c r="K21" s="43" t="s">
        <v>912</v>
      </c>
      <c r="L21" s="43" t="s">
        <v>65</v>
      </c>
      <c r="N21" s="43" t="s">
        <v>131</v>
      </c>
      <c r="O21" s="43">
        <v>220</v>
      </c>
      <c r="P21" s="43" t="s">
        <v>404</v>
      </c>
      <c r="Q21" s="43" t="s">
        <v>379</v>
      </c>
      <c r="R21" s="43" t="s">
        <v>406</v>
      </c>
      <c r="S21" s="43" t="s">
        <v>384</v>
      </c>
      <c r="T21" s="43">
        <v>10</v>
      </c>
      <c r="U21" s="43">
        <v>-136.7114</v>
      </c>
      <c r="V21" s="28">
        <v>-9.9999999999999995E-7</v>
      </c>
      <c r="W21" s="43" t="s">
        <v>912</v>
      </c>
      <c r="X21" s="43" t="s">
        <v>65</v>
      </c>
    </row>
    <row r="22" spans="2:24" x14ac:dyDescent="0.3">
      <c r="B22" s="43" t="s">
        <v>131</v>
      </c>
      <c r="C22" s="43">
        <v>223</v>
      </c>
      <c r="D22" s="43" t="s">
        <v>407</v>
      </c>
      <c r="E22" s="43" t="s">
        <v>107</v>
      </c>
      <c r="F22" s="43" t="s">
        <v>408</v>
      </c>
      <c r="G22" s="43" t="s">
        <v>382</v>
      </c>
      <c r="H22" s="43">
        <v>60</v>
      </c>
      <c r="I22" s="43">
        <v>37.934399999999997</v>
      </c>
      <c r="J22" s="28">
        <v>3.1790000000000001E-7</v>
      </c>
      <c r="K22" s="43" t="s">
        <v>912</v>
      </c>
      <c r="L22" s="43" t="s">
        <v>65</v>
      </c>
      <c r="N22" s="43" t="s">
        <v>131</v>
      </c>
      <c r="O22" s="43">
        <v>223</v>
      </c>
      <c r="P22" s="43" t="s">
        <v>407</v>
      </c>
      <c r="Q22" s="43" t="s">
        <v>379</v>
      </c>
      <c r="R22" s="43" t="s">
        <v>408</v>
      </c>
      <c r="S22" s="43" t="s">
        <v>382</v>
      </c>
      <c r="T22" s="43">
        <v>10</v>
      </c>
      <c r="U22" s="43">
        <v>35.047499999999999</v>
      </c>
      <c r="V22" s="28">
        <v>2.9369999999999999E-7</v>
      </c>
      <c r="W22" s="43" t="s">
        <v>912</v>
      </c>
      <c r="X22" s="43" t="s">
        <v>65</v>
      </c>
    </row>
    <row r="23" spans="2:24" x14ac:dyDescent="0.3">
      <c r="B23" s="43" t="s">
        <v>131</v>
      </c>
      <c r="C23" s="43">
        <v>223</v>
      </c>
      <c r="D23" s="43" t="s">
        <v>407</v>
      </c>
      <c r="E23" s="43" t="s">
        <v>107</v>
      </c>
      <c r="F23" s="43" t="s">
        <v>409</v>
      </c>
      <c r="G23" s="43" t="s">
        <v>384</v>
      </c>
      <c r="H23" s="43">
        <v>60</v>
      </c>
      <c r="I23" s="43">
        <v>-129.50749999999999</v>
      </c>
      <c r="J23" s="28">
        <v>-9.9999999999999995E-7</v>
      </c>
      <c r="K23" s="43" t="s">
        <v>912</v>
      </c>
      <c r="L23" s="43" t="s">
        <v>65</v>
      </c>
      <c r="N23" s="43" t="s">
        <v>131</v>
      </c>
      <c r="O23" s="43">
        <v>223</v>
      </c>
      <c r="P23" s="43" t="s">
        <v>407</v>
      </c>
      <c r="Q23" s="43" t="s">
        <v>379</v>
      </c>
      <c r="R23" s="43" t="s">
        <v>409</v>
      </c>
      <c r="S23" s="43" t="s">
        <v>384</v>
      </c>
      <c r="T23" s="43">
        <v>10</v>
      </c>
      <c r="U23" s="43">
        <v>-127.3519</v>
      </c>
      <c r="V23" s="28">
        <v>-9.9999999999999995E-7</v>
      </c>
      <c r="W23" s="43" t="s">
        <v>912</v>
      </c>
      <c r="X23" s="43" t="s">
        <v>65</v>
      </c>
    </row>
    <row r="24" spans="2:24" x14ac:dyDescent="0.3">
      <c r="B24" s="43" t="s">
        <v>131</v>
      </c>
      <c r="C24" s="43">
        <v>226</v>
      </c>
      <c r="D24" s="43" t="s">
        <v>410</v>
      </c>
      <c r="E24" s="43" t="s">
        <v>107</v>
      </c>
      <c r="F24" s="43" t="s">
        <v>411</v>
      </c>
      <c r="G24" s="43" t="s">
        <v>382</v>
      </c>
      <c r="H24" s="43">
        <v>60</v>
      </c>
      <c r="I24" s="43">
        <v>38.216200000000001</v>
      </c>
      <c r="J24" s="28">
        <v>4.1909999999999999E-7</v>
      </c>
      <c r="K24" s="43" t="s">
        <v>912</v>
      </c>
      <c r="L24" s="43" t="s">
        <v>65</v>
      </c>
      <c r="N24" s="43" t="s">
        <v>131</v>
      </c>
      <c r="O24" s="43">
        <v>226</v>
      </c>
      <c r="P24" s="43" t="s">
        <v>410</v>
      </c>
      <c r="Q24" s="43" t="s">
        <v>379</v>
      </c>
      <c r="R24" s="43" t="s">
        <v>411</v>
      </c>
      <c r="S24" s="43" t="s">
        <v>382</v>
      </c>
      <c r="T24" s="43">
        <v>10</v>
      </c>
      <c r="U24" s="43">
        <v>36.2575</v>
      </c>
      <c r="V24" s="28">
        <v>3.9760000000000001E-7</v>
      </c>
      <c r="W24" s="43" t="s">
        <v>912</v>
      </c>
      <c r="X24" s="43" t="s">
        <v>65</v>
      </c>
    </row>
    <row r="25" spans="2:24" x14ac:dyDescent="0.3">
      <c r="B25" s="43" t="s">
        <v>131</v>
      </c>
      <c r="C25" s="43">
        <v>226</v>
      </c>
      <c r="D25" s="43" t="s">
        <v>410</v>
      </c>
      <c r="E25" s="43" t="s">
        <v>107</v>
      </c>
      <c r="F25" s="43" t="s">
        <v>412</v>
      </c>
      <c r="G25" s="43" t="s">
        <v>384</v>
      </c>
      <c r="H25" s="43">
        <v>60</v>
      </c>
      <c r="I25" s="43">
        <v>-98.972899999999996</v>
      </c>
      <c r="J25" s="28">
        <v>-9.9999999999999995E-7</v>
      </c>
      <c r="K25" s="43" t="s">
        <v>912</v>
      </c>
      <c r="L25" s="43" t="s">
        <v>65</v>
      </c>
      <c r="N25" s="43" t="s">
        <v>131</v>
      </c>
      <c r="O25" s="43">
        <v>226</v>
      </c>
      <c r="P25" s="43" t="s">
        <v>410</v>
      </c>
      <c r="Q25" s="43" t="s">
        <v>379</v>
      </c>
      <c r="R25" s="43" t="s">
        <v>412</v>
      </c>
      <c r="S25" s="43" t="s">
        <v>384</v>
      </c>
      <c r="T25" s="43">
        <v>10</v>
      </c>
      <c r="U25" s="43">
        <v>-96.992999999999995</v>
      </c>
      <c r="V25" s="28">
        <v>-9.9999999999999995E-7</v>
      </c>
      <c r="W25" s="43" t="s">
        <v>912</v>
      </c>
      <c r="X25" s="43" t="s">
        <v>65</v>
      </c>
    </row>
    <row r="26" spans="2:24" x14ac:dyDescent="0.3">
      <c r="B26" s="43" t="s">
        <v>131</v>
      </c>
      <c r="C26" s="43">
        <v>234</v>
      </c>
      <c r="D26" s="43" t="s">
        <v>413</v>
      </c>
      <c r="E26" s="43" t="s">
        <v>107</v>
      </c>
      <c r="F26" s="43" t="s">
        <v>414</v>
      </c>
      <c r="G26" s="43" t="s">
        <v>382</v>
      </c>
      <c r="H26" s="43">
        <v>60</v>
      </c>
      <c r="I26" s="43">
        <v>-21.195900000000002</v>
      </c>
      <c r="J26" s="28">
        <v>-1.72E-7</v>
      </c>
      <c r="K26" s="43" t="s">
        <v>912</v>
      </c>
      <c r="L26" s="43" t="s">
        <v>65</v>
      </c>
      <c r="N26" s="43" t="s">
        <v>131</v>
      </c>
      <c r="O26" s="43">
        <v>234</v>
      </c>
      <c r="P26" s="43" t="s">
        <v>413</v>
      </c>
      <c r="Q26" s="43" t="s">
        <v>379</v>
      </c>
      <c r="R26" s="43" t="s">
        <v>414</v>
      </c>
      <c r="S26" s="43" t="s">
        <v>382</v>
      </c>
      <c r="T26" s="43">
        <v>10</v>
      </c>
      <c r="U26" s="43">
        <v>-21.755099999999999</v>
      </c>
      <c r="V26" s="28">
        <v>-1.7660000000000001E-7</v>
      </c>
      <c r="W26" s="43" t="s">
        <v>912</v>
      </c>
      <c r="X26" s="43" t="s">
        <v>65</v>
      </c>
    </row>
    <row r="27" spans="2:24" x14ac:dyDescent="0.3">
      <c r="B27" s="43" t="s">
        <v>131</v>
      </c>
      <c r="C27" s="43">
        <v>234</v>
      </c>
      <c r="D27" s="43" t="s">
        <v>413</v>
      </c>
      <c r="E27" s="43" t="s">
        <v>107</v>
      </c>
      <c r="F27" s="43" t="s">
        <v>415</v>
      </c>
      <c r="G27" s="43" t="s">
        <v>384</v>
      </c>
      <c r="H27" s="43">
        <v>60</v>
      </c>
      <c r="I27" s="43">
        <v>-14.531499999999999</v>
      </c>
      <c r="J27" s="28">
        <v>-1.179E-7</v>
      </c>
      <c r="K27" s="43" t="s">
        <v>912</v>
      </c>
      <c r="L27" s="43" t="s">
        <v>65</v>
      </c>
      <c r="N27" s="43" t="s">
        <v>131</v>
      </c>
      <c r="O27" s="43">
        <v>234</v>
      </c>
      <c r="P27" s="43" t="s">
        <v>413</v>
      </c>
      <c r="Q27" s="43" t="s">
        <v>379</v>
      </c>
      <c r="R27" s="43" t="s">
        <v>415</v>
      </c>
      <c r="S27" s="43" t="s">
        <v>384</v>
      </c>
      <c r="T27" s="43">
        <v>10</v>
      </c>
      <c r="U27" s="43">
        <v>-14.138500000000001</v>
      </c>
      <c r="V27" s="28">
        <v>-1.147E-7</v>
      </c>
      <c r="W27" s="43" t="s">
        <v>912</v>
      </c>
      <c r="X27" s="43" t="s">
        <v>65</v>
      </c>
    </row>
    <row r="28" spans="2:24" x14ac:dyDescent="0.3">
      <c r="B28" s="43" t="s">
        <v>131</v>
      </c>
      <c r="C28" s="43">
        <v>235</v>
      </c>
      <c r="D28" s="43" t="s">
        <v>416</v>
      </c>
      <c r="E28" s="43" t="s">
        <v>107</v>
      </c>
      <c r="F28" s="43" t="s">
        <v>417</v>
      </c>
      <c r="G28" s="43" t="s">
        <v>382</v>
      </c>
      <c r="H28" s="43">
        <v>60</v>
      </c>
      <c r="I28" s="43">
        <v>-14.841699999999999</v>
      </c>
      <c r="J28" s="28">
        <v>-1.108E-7</v>
      </c>
      <c r="K28" s="43" t="s">
        <v>912</v>
      </c>
      <c r="L28" s="43" t="s">
        <v>65</v>
      </c>
      <c r="N28" s="43" t="s">
        <v>131</v>
      </c>
      <c r="O28" s="43">
        <v>235</v>
      </c>
      <c r="P28" s="43" t="s">
        <v>416</v>
      </c>
      <c r="Q28" s="43" t="s">
        <v>379</v>
      </c>
      <c r="R28" s="43" t="s">
        <v>417</v>
      </c>
      <c r="S28" s="43" t="s">
        <v>382</v>
      </c>
      <c r="T28" s="43">
        <v>10</v>
      </c>
      <c r="U28" s="43">
        <v>-14.5122</v>
      </c>
      <c r="V28" s="28">
        <v>-1.084E-7</v>
      </c>
      <c r="W28" s="43" t="s">
        <v>912</v>
      </c>
      <c r="X28" s="43" t="s">
        <v>65</v>
      </c>
    </row>
    <row r="29" spans="2:24" x14ac:dyDescent="0.3">
      <c r="B29" s="43" t="s">
        <v>131</v>
      </c>
      <c r="C29" s="43">
        <v>235</v>
      </c>
      <c r="D29" s="43" t="s">
        <v>416</v>
      </c>
      <c r="E29" s="43" t="s">
        <v>107</v>
      </c>
      <c r="F29" s="43" t="s">
        <v>418</v>
      </c>
      <c r="G29" s="43" t="s">
        <v>384</v>
      </c>
      <c r="H29" s="43">
        <v>60</v>
      </c>
      <c r="I29" s="43">
        <v>-26.624600000000001</v>
      </c>
      <c r="J29" s="28">
        <v>-1.9880000000000001E-7</v>
      </c>
      <c r="K29" s="43" t="s">
        <v>912</v>
      </c>
      <c r="L29" s="43" t="s">
        <v>65</v>
      </c>
      <c r="N29" s="43" t="s">
        <v>131</v>
      </c>
      <c r="O29" s="43">
        <v>235</v>
      </c>
      <c r="P29" s="43" t="s">
        <v>416</v>
      </c>
      <c r="Q29" s="43" t="s">
        <v>379</v>
      </c>
      <c r="R29" s="43" t="s">
        <v>418</v>
      </c>
      <c r="S29" s="43" t="s">
        <v>384</v>
      </c>
      <c r="T29" s="43">
        <v>10</v>
      </c>
      <c r="U29" s="43">
        <v>-26.978899999999999</v>
      </c>
      <c r="V29" s="28">
        <v>-2.0139999999999999E-7</v>
      </c>
      <c r="W29" s="43" t="s">
        <v>912</v>
      </c>
      <c r="X29" s="43" t="s">
        <v>65</v>
      </c>
    </row>
    <row r="30" spans="2:24" x14ac:dyDescent="0.3">
      <c r="B30" s="43" t="s">
        <v>131</v>
      </c>
      <c r="C30" s="43">
        <v>236</v>
      </c>
      <c r="D30" s="43" t="s">
        <v>416</v>
      </c>
      <c r="E30" s="43" t="s">
        <v>107</v>
      </c>
      <c r="F30" s="43" t="s">
        <v>419</v>
      </c>
      <c r="G30" s="43" t="s">
        <v>382</v>
      </c>
      <c r="H30" s="43">
        <v>60</v>
      </c>
      <c r="I30" s="43">
        <v>-25.2256</v>
      </c>
      <c r="J30" s="28">
        <v>-1.991E-7</v>
      </c>
      <c r="K30" s="43" t="s">
        <v>912</v>
      </c>
      <c r="L30" s="43" t="s">
        <v>65</v>
      </c>
      <c r="N30" s="43" t="s">
        <v>131</v>
      </c>
      <c r="O30" s="43">
        <v>236</v>
      </c>
      <c r="P30" s="43" t="s">
        <v>416</v>
      </c>
      <c r="Q30" s="43" t="s">
        <v>379</v>
      </c>
      <c r="R30" s="43" t="s">
        <v>419</v>
      </c>
      <c r="S30" s="43" t="s">
        <v>382</v>
      </c>
      <c r="T30" s="43">
        <v>10</v>
      </c>
      <c r="U30" s="43">
        <v>-25.2423</v>
      </c>
      <c r="V30" s="28">
        <v>-1.9920000000000001E-7</v>
      </c>
      <c r="W30" s="43" t="s">
        <v>912</v>
      </c>
      <c r="X30" s="43" t="s">
        <v>65</v>
      </c>
    </row>
    <row r="31" spans="2:24" x14ac:dyDescent="0.3">
      <c r="B31" s="43" t="s">
        <v>131</v>
      </c>
      <c r="C31" s="43">
        <v>236</v>
      </c>
      <c r="D31" s="43" t="s">
        <v>416</v>
      </c>
      <c r="E31" s="43" t="s">
        <v>107</v>
      </c>
      <c r="F31" s="43" t="s">
        <v>420</v>
      </c>
      <c r="G31" s="43" t="s">
        <v>384</v>
      </c>
      <c r="H31" s="43">
        <v>60</v>
      </c>
      <c r="I31" s="43">
        <v>-25.0991</v>
      </c>
      <c r="J31" s="28">
        <v>-1.9810000000000001E-7</v>
      </c>
      <c r="K31" s="43" t="s">
        <v>912</v>
      </c>
      <c r="L31" s="43" t="s">
        <v>65</v>
      </c>
      <c r="N31" s="43" t="s">
        <v>131</v>
      </c>
      <c r="O31" s="43">
        <v>236</v>
      </c>
      <c r="P31" s="43" t="s">
        <v>416</v>
      </c>
      <c r="Q31" s="43" t="s">
        <v>379</v>
      </c>
      <c r="R31" s="43" t="s">
        <v>420</v>
      </c>
      <c r="S31" s="43" t="s">
        <v>384</v>
      </c>
      <c r="T31" s="43">
        <v>10</v>
      </c>
      <c r="U31" s="43">
        <v>-25.0974</v>
      </c>
      <c r="V31" s="28">
        <v>-1.9810000000000001E-7</v>
      </c>
      <c r="W31" s="43" t="s">
        <v>912</v>
      </c>
      <c r="X31" s="43" t="s">
        <v>65</v>
      </c>
    </row>
    <row r="32" spans="2:24" x14ac:dyDescent="0.3">
      <c r="B32" s="43" t="s">
        <v>131</v>
      </c>
      <c r="C32" s="43">
        <v>237</v>
      </c>
      <c r="D32" s="43" t="s">
        <v>416</v>
      </c>
      <c r="E32" s="43" t="s">
        <v>107</v>
      </c>
      <c r="F32" s="43" t="s">
        <v>421</v>
      </c>
      <c r="G32" s="43" t="s">
        <v>382</v>
      </c>
      <c r="H32" s="43">
        <v>60</v>
      </c>
      <c r="I32" s="43">
        <v>-26.841999999999999</v>
      </c>
      <c r="J32" s="28">
        <v>-2.0039999999999999E-7</v>
      </c>
      <c r="K32" s="43" t="s">
        <v>912</v>
      </c>
      <c r="L32" s="43" t="s">
        <v>65</v>
      </c>
      <c r="N32" s="43" t="s">
        <v>131</v>
      </c>
      <c r="O32" s="43">
        <v>237</v>
      </c>
      <c r="P32" s="43" t="s">
        <v>416</v>
      </c>
      <c r="Q32" s="43" t="s">
        <v>379</v>
      </c>
      <c r="R32" s="43" t="s">
        <v>421</v>
      </c>
      <c r="S32" s="43" t="s">
        <v>382</v>
      </c>
      <c r="T32" s="43">
        <v>10</v>
      </c>
      <c r="U32" s="43">
        <v>-27.179200000000002</v>
      </c>
      <c r="V32" s="28">
        <v>-2.029E-7</v>
      </c>
      <c r="W32" s="43" t="s">
        <v>912</v>
      </c>
      <c r="X32" s="43" t="s">
        <v>65</v>
      </c>
    </row>
    <row r="33" spans="2:24" x14ac:dyDescent="0.3">
      <c r="B33" s="43" t="s">
        <v>131</v>
      </c>
      <c r="C33" s="43">
        <v>237</v>
      </c>
      <c r="D33" s="43" t="s">
        <v>416</v>
      </c>
      <c r="E33" s="43" t="s">
        <v>107</v>
      </c>
      <c r="F33" s="43" t="s">
        <v>422</v>
      </c>
      <c r="G33" s="43" t="s">
        <v>384</v>
      </c>
      <c r="H33" s="43">
        <v>60</v>
      </c>
      <c r="I33" s="43">
        <v>-14.5403</v>
      </c>
      <c r="J33" s="28">
        <v>-1.0860000000000001E-7</v>
      </c>
      <c r="K33" s="43" t="s">
        <v>912</v>
      </c>
      <c r="L33" s="43" t="s">
        <v>65</v>
      </c>
      <c r="N33" s="43" t="s">
        <v>131</v>
      </c>
      <c r="O33" s="43">
        <v>237</v>
      </c>
      <c r="P33" s="43" t="s">
        <v>416</v>
      </c>
      <c r="Q33" s="43" t="s">
        <v>379</v>
      </c>
      <c r="R33" s="43" t="s">
        <v>422</v>
      </c>
      <c r="S33" s="43" t="s">
        <v>384</v>
      </c>
      <c r="T33" s="43">
        <v>10</v>
      </c>
      <c r="U33" s="43">
        <v>-14.2216</v>
      </c>
      <c r="V33" s="28">
        <v>-1.062E-7</v>
      </c>
      <c r="W33" s="43" t="s">
        <v>912</v>
      </c>
      <c r="X33" s="43" t="s">
        <v>65</v>
      </c>
    </row>
    <row r="34" spans="2:24" x14ac:dyDescent="0.3">
      <c r="B34" s="43" t="s">
        <v>131</v>
      </c>
      <c r="C34" s="43">
        <v>238</v>
      </c>
      <c r="D34" s="43" t="s">
        <v>423</v>
      </c>
      <c r="E34" s="43" t="s">
        <v>107</v>
      </c>
      <c r="F34" s="43" t="s">
        <v>424</v>
      </c>
      <c r="G34" s="43" t="s">
        <v>382</v>
      </c>
      <c r="H34" s="43">
        <v>60</v>
      </c>
      <c r="I34" s="43">
        <v>-13.878299999999999</v>
      </c>
      <c r="J34" s="28">
        <v>-1.126E-7</v>
      </c>
      <c r="K34" s="43" t="s">
        <v>912</v>
      </c>
      <c r="L34" s="43" t="s">
        <v>65</v>
      </c>
      <c r="N34" s="43" t="s">
        <v>131</v>
      </c>
      <c r="O34" s="43">
        <v>238</v>
      </c>
      <c r="P34" s="43" t="s">
        <v>423</v>
      </c>
      <c r="Q34" s="43" t="s">
        <v>379</v>
      </c>
      <c r="R34" s="43" t="s">
        <v>424</v>
      </c>
      <c r="S34" s="43" t="s">
        <v>382</v>
      </c>
      <c r="T34" s="43">
        <v>10</v>
      </c>
      <c r="U34" s="43">
        <v>-13.5372</v>
      </c>
      <c r="V34" s="28">
        <v>-1.099E-7</v>
      </c>
      <c r="W34" s="43" t="s">
        <v>912</v>
      </c>
      <c r="X34" s="43" t="s">
        <v>65</v>
      </c>
    </row>
    <row r="35" spans="2:24" x14ac:dyDescent="0.3">
      <c r="B35" s="43" t="s">
        <v>131</v>
      </c>
      <c r="C35" s="43">
        <v>238</v>
      </c>
      <c r="D35" s="43" t="s">
        <v>423</v>
      </c>
      <c r="E35" s="43" t="s">
        <v>107</v>
      </c>
      <c r="F35" s="43" t="s">
        <v>425</v>
      </c>
      <c r="G35" s="43" t="s">
        <v>384</v>
      </c>
      <c r="H35" s="43">
        <v>60</v>
      </c>
      <c r="I35" s="43">
        <v>-20.717700000000001</v>
      </c>
      <c r="J35" s="28">
        <v>-1.681E-7</v>
      </c>
      <c r="K35" s="43" t="s">
        <v>912</v>
      </c>
      <c r="L35" s="43" t="s">
        <v>65</v>
      </c>
      <c r="N35" s="43" t="s">
        <v>131</v>
      </c>
      <c r="O35" s="43">
        <v>238</v>
      </c>
      <c r="P35" s="43" t="s">
        <v>423</v>
      </c>
      <c r="Q35" s="43" t="s">
        <v>379</v>
      </c>
      <c r="R35" s="43" t="s">
        <v>425</v>
      </c>
      <c r="S35" s="43" t="s">
        <v>384</v>
      </c>
      <c r="T35" s="43">
        <v>10</v>
      </c>
      <c r="U35" s="43">
        <v>-21.1328</v>
      </c>
      <c r="V35" s="28">
        <v>-1.7149999999999999E-7</v>
      </c>
      <c r="W35" s="43" t="s">
        <v>912</v>
      </c>
      <c r="X35" s="43" t="s">
        <v>65</v>
      </c>
    </row>
    <row r="36" spans="2:24" x14ac:dyDescent="0.3">
      <c r="B36" s="43" t="s">
        <v>131</v>
      </c>
      <c r="C36" s="43">
        <v>212</v>
      </c>
      <c r="D36" s="43" t="s">
        <v>426</v>
      </c>
      <c r="E36" s="43" t="s">
        <v>107</v>
      </c>
      <c r="F36" s="43" t="s">
        <v>427</v>
      </c>
      <c r="G36" s="43" t="s">
        <v>382</v>
      </c>
      <c r="H36" s="43">
        <v>60</v>
      </c>
      <c r="I36" s="43">
        <v>44.827100000000002</v>
      </c>
      <c r="J36" s="28">
        <v>4.369E-7</v>
      </c>
      <c r="K36" s="43" t="s">
        <v>912</v>
      </c>
      <c r="L36" s="43" t="s">
        <v>65</v>
      </c>
      <c r="N36" s="43" t="s">
        <v>131</v>
      </c>
      <c r="O36" s="43">
        <v>212</v>
      </c>
      <c r="P36" s="43" t="s">
        <v>426</v>
      </c>
      <c r="Q36" s="43" t="s">
        <v>379</v>
      </c>
      <c r="R36" s="43" t="s">
        <v>427</v>
      </c>
      <c r="S36" s="43" t="s">
        <v>382</v>
      </c>
      <c r="T36" s="43">
        <v>10</v>
      </c>
      <c r="U36" s="43">
        <v>42.6021</v>
      </c>
      <c r="V36" s="28">
        <v>4.1520000000000001E-7</v>
      </c>
      <c r="W36" s="43" t="s">
        <v>912</v>
      </c>
      <c r="X36" s="43" t="s">
        <v>65</v>
      </c>
    </row>
    <row r="37" spans="2:24" x14ac:dyDescent="0.3">
      <c r="B37" s="43" t="s">
        <v>131</v>
      </c>
      <c r="C37" s="43">
        <v>212</v>
      </c>
      <c r="D37" s="43" t="s">
        <v>426</v>
      </c>
      <c r="E37" s="43" t="s">
        <v>107</v>
      </c>
      <c r="F37" s="43" t="s">
        <v>428</v>
      </c>
      <c r="G37" s="43" t="s">
        <v>384</v>
      </c>
      <c r="H37" s="43">
        <v>60</v>
      </c>
      <c r="I37" s="43">
        <v>-105.369</v>
      </c>
      <c r="J37" s="28">
        <v>-9.9999999999999995E-7</v>
      </c>
      <c r="K37" s="43" t="s">
        <v>912</v>
      </c>
      <c r="L37" s="43" t="s">
        <v>65</v>
      </c>
      <c r="N37" s="43" t="s">
        <v>131</v>
      </c>
      <c r="O37" s="43">
        <v>212</v>
      </c>
      <c r="P37" s="43" t="s">
        <v>426</v>
      </c>
      <c r="Q37" s="43" t="s">
        <v>379</v>
      </c>
      <c r="R37" s="43" t="s">
        <v>428</v>
      </c>
      <c r="S37" s="43" t="s">
        <v>384</v>
      </c>
      <c r="T37" s="43">
        <v>10</v>
      </c>
      <c r="U37" s="43">
        <v>-103.08320000000001</v>
      </c>
      <c r="V37" s="28">
        <v>-9.9999999999999995E-7</v>
      </c>
      <c r="W37" s="43" t="s">
        <v>912</v>
      </c>
      <c r="X37" s="43" t="s">
        <v>65</v>
      </c>
    </row>
    <row r="38" spans="2:24" x14ac:dyDescent="0.3">
      <c r="B38" s="43" t="s">
        <v>131</v>
      </c>
      <c r="C38" s="43">
        <v>215</v>
      </c>
      <c r="D38" s="43" t="s">
        <v>429</v>
      </c>
      <c r="E38" s="43" t="s">
        <v>107</v>
      </c>
      <c r="F38" s="43" t="s">
        <v>430</v>
      </c>
      <c r="G38" s="43" t="s">
        <v>382</v>
      </c>
      <c r="H38" s="43">
        <v>60</v>
      </c>
      <c r="I38" s="43">
        <v>9.0555000000000003</v>
      </c>
      <c r="J38" s="28">
        <v>7.3900000000000007E-8</v>
      </c>
      <c r="K38" s="43" t="s">
        <v>912</v>
      </c>
      <c r="L38" s="43" t="s">
        <v>65</v>
      </c>
      <c r="N38" s="43" t="s">
        <v>131</v>
      </c>
      <c r="O38" s="43">
        <v>215</v>
      </c>
      <c r="P38" s="43" t="s">
        <v>429</v>
      </c>
      <c r="Q38" s="43" t="s">
        <v>379</v>
      </c>
      <c r="R38" s="43" t="s">
        <v>430</v>
      </c>
      <c r="S38" s="43" t="s">
        <v>382</v>
      </c>
      <c r="T38" s="43">
        <v>10</v>
      </c>
      <c r="U38" s="43">
        <v>7.6574</v>
      </c>
      <c r="V38" s="28">
        <v>6.2489999999999999E-8</v>
      </c>
      <c r="W38" s="43" t="s">
        <v>912</v>
      </c>
      <c r="X38" s="43" t="s">
        <v>65</v>
      </c>
    </row>
    <row r="39" spans="2:24" x14ac:dyDescent="0.3">
      <c r="B39" s="43" t="s">
        <v>131</v>
      </c>
      <c r="C39" s="43">
        <v>215</v>
      </c>
      <c r="D39" s="43" t="s">
        <v>429</v>
      </c>
      <c r="E39" s="43" t="s">
        <v>107</v>
      </c>
      <c r="F39" s="43" t="s">
        <v>431</v>
      </c>
      <c r="G39" s="43" t="s">
        <v>384</v>
      </c>
      <c r="H39" s="43">
        <v>60</v>
      </c>
      <c r="I39" s="43">
        <v>-129.49299999999999</v>
      </c>
      <c r="J39" s="28">
        <v>-9.9999999999999995E-7</v>
      </c>
      <c r="K39" s="43" t="s">
        <v>912</v>
      </c>
      <c r="L39" s="43" t="s">
        <v>65</v>
      </c>
      <c r="N39" s="43" t="s">
        <v>131</v>
      </c>
      <c r="O39" s="43">
        <v>215</v>
      </c>
      <c r="P39" s="43" t="s">
        <v>429</v>
      </c>
      <c r="Q39" s="43" t="s">
        <v>379</v>
      </c>
      <c r="R39" s="43" t="s">
        <v>431</v>
      </c>
      <c r="S39" s="43" t="s">
        <v>384</v>
      </c>
      <c r="T39" s="43">
        <v>10</v>
      </c>
      <c r="U39" s="43">
        <v>-127.86799999999999</v>
      </c>
      <c r="V39" s="28">
        <v>-9.9999999999999995E-7</v>
      </c>
      <c r="W39" s="43" t="s">
        <v>912</v>
      </c>
      <c r="X39" s="43" t="s">
        <v>65</v>
      </c>
    </row>
    <row r="40" spans="2:24" x14ac:dyDescent="0.3">
      <c r="B40" s="43" t="s">
        <v>131</v>
      </c>
      <c r="C40" s="43">
        <v>218</v>
      </c>
      <c r="D40" s="43" t="s">
        <v>432</v>
      </c>
      <c r="E40" s="43" t="s">
        <v>107</v>
      </c>
      <c r="F40" s="43" t="s">
        <v>433</v>
      </c>
      <c r="G40" s="43" t="s">
        <v>382</v>
      </c>
      <c r="H40" s="43">
        <v>60</v>
      </c>
      <c r="I40" s="43">
        <v>44.510599999999997</v>
      </c>
      <c r="J40" s="28">
        <v>3.3780000000000002E-7</v>
      </c>
      <c r="K40" s="43" t="s">
        <v>912</v>
      </c>
      <c r="L40" s="43" t="s">
        <v>65</v>
      </c>
      <c r="N40" s="43" t="s">
        <v>131</v>
      </c>
      <c r="O40" s="43">
        <v>218</v>
      </c>
      <c r="P40" s="43" t="s">
        <v>432</v>
      </c>
      <c r="Q40" s="43" t="s">
        <v>379</v>
      </c>
      <c r="R40" s="43" t="s">
        <v>433</v>
      </c>
      <c r="S40" s="43" t="s">
        <v>382</v>
      </c>
      <c r="T40" s="43">
        <v>10</v>
      </c>
      <c r="U40" s="43">
        <v>41.513800000000003</v>
      </c>
      <c r="V40" s="28">
        <v>3.15E-7</v>
      </c>
      <c r="W40" s="43" t="s">
        <v>912</v>
      </c>
      <c r="X40" s="43" t="s">
        <v>65</v>
      </c>
    </row>
    <row r="41" spans="2:24" x14ac:dyDescent="0.3">
      <c r="B41" s="43" t="s">
        <v>131</v>
      </c>
      <c r="C41" s="43">
        <v>218</v>
      </c>
      <c r="D41" s="43" t="s">
        <v>432</v>
      </c>
      <c r="E41" s="43" t="s">
        <v>107</v>
      </c>
      <c r="F41" s="43" t="s">
        <v>434</v>
      </c>
      <c r="G41" s="43" t="s">
        <v>384</v>
      </c>
      <c r="H41" s="43">
        <v>60</v>
      </c>
      <c r="I41" s="43">
        <v>-142.20570000000001</v>
      </c>
      <c r="J41" s="28">
        <v>-9.9999999999999995E-7</v>
      </c>
      <c r="K41" s="43" t="s">
        <v>912</v>
      </c>
      <c r="L41" s="43" t="s">
        <v>65</v>
      </c>
      <c r="N41" s="43" t="s">
        <v>131</v>
      </c>
      <c r="O41" s="43">
        <v>218</v>
      </c>
      <c r="P41" s="43" t="s">
        <v>432</v>
      </c>
      <c r="Q41" s="43" t="s">
        <v>379</v>
      </c>
      <c r="R41" s="43" t="s">
        <v>434</v>
      </c>
      <c r="S41" s="43" t="s">
        <v>384</v>
      </c>
      <c r="T41" s="43">
        <v>10</v>
      </c>
      <c r="U41" s="43">
        <v>-139.23400000000001</v>
      </c>
      <c r="V41" s="28">
        <v>-9.9999999999999995E-7</v>
      </c>
      <c r="W41" s="43" t="s">
        <v>912</v>
      </c>
      <c r="X41" s="43" t="s">
        <v>65</v>
      </c>
    </row>
    <row r="42" spans="2:24" x14ac:dyDescent="0.3">
      <c r="B42" s="43" t="s">
        <v>131</v>
      </c>
      <c r="C42" s="43">
        <v>221</v>
      </c>
      <c r="D42" s="43" t="s">
        <v>435</v>
      </c>
      <c r="E42" s="43" t="s">
        <v>107</v>
      </c>
      <c r="F42" s="43" t="s">
        <v>436</v>
      </c>
      <c r="G42" s="43" t="s">
        <v>382</v>
      </c>
      <c r="H42" s="43">
        <v>60</v>
      </c>
      <c r="I42" s="43">
        <v>44.417400000000001</v>
      </c>
      <c r="J42" s="28">
        <v>3.3710000000000002E-7</v>
      </c>
      <c r="K42" s="43" t="s">
        <v>912</v>
      </c>
      <c r="L42" s="43" t="s">
        <v>65</v>
      </c>
      <c r="N42" s="43" t="s">
        <v>131</v>
      </c>
      <c r="O42" s="43">
        <v>221</v>
      </c>
      <c r="P42" s="43" t="s">
        <v>435</v>
      </c>
      <c r="Q42" s="43" t="s">
        <v>379</v>
      </c>
      <c r="R42" s="43" t="s">
        <v>436</v>
      </c>
      <c r="S42" s="43" t="s">
        <v>382</v>
      </c>
      <c r="T42" s="43">
        <v>10</v>
      </c>
      <c r="U42" s="43">
        <v>41.4176</v>
      </c>
      <c r="V42" s="28">
        <v>3.143E-7</v>
      </c>
      <c r="W42" s="43" t="s">
        <v>912</v>
      </c>
      <c r="X42" s="43" t="s">
        <v>65</v>
      </c>
    </row>
    <row r="43" spans="2:24" x14ac:dyDescent="0.3">
      <c r="B43" s="43" t="s">
        <v>131</v>
      </c>
      <c r="C43" s="43">
        <v>221</v>
      </c>
      <c r="D43" s="43" t="s">
        <v>435</v>
      </c>
      <c r="E43" s="43" t="s">
        <v>107</v>
      </c>
      <c r="F43" s="43" t="s">
        <v>437</v>
      </c>
      <c r="G43" s="43" t="s">
        <v>384</v>
      </c>
      <c r="H43" s="43">
        <v>60</v>
      </c>
      <c r="I43" s="43">
        <v>-142.13849999999999</v>
      </c>
      <c r="J43" s="28">
        <v>-9.9999999999999995E-7</v>
      </c>
      <c r="K43" s="43" t="s">
        <v>912</v>
      </c>
      <c r="L43" s="43" t="s">
        <v>65</v>
      </c>
      <c r="N43" s="43" t="s">
        <v>131</v>
      </c>
      <c r="O43" s="43">
        <v>221</v>
      </c>
      <c r="P43" s="43" t="s">
        <v>435</v>
      </c>
      <c r="Q43" s="43" t="s">
        <v>379</v>
      </c>
      <c r="R43" s="43" t="s">
        <v>437</v>
      </c>
      <c r="S43" s="43" t="s">
        <v>384</v>
      </c>
      <c r="T43" s="43">
        <v>10</v>
      </c>
      <c r="U43" s="43">
        <v>-139.17660000000001</v>
      </c>
      <c r="V43" s="28">
        <v>-9.9999999999999995E-7</v>
      </c>
      <c r="W43" s="43" t="s">
        <v>912</v>
      </c>
      <c r="X43" s="43" t="s">
        <v>65</v>
      </c>
    </row>
    <row r="44" spans="2:24" x14ac:dyDescent="0.3">
      <c r="B44" s="43" t="s">
        <v>131</v>
      </c>
      <c r="C44" s="43">
        <v>224</v>
      </c>
      <c r="D44" s="43" t="s">
        <v>438</v>
      </c>
      <c r="E44" s="43" t="s">
        <v>107</v>
      </c>
      <c r="F44" s="43" t="s">
        <v>439</v>
      </c>
      <c r="G44" s="43" t="s">
        <v>382</v>
      </c>
      <c r="H44" s="43">
        <v>60</v>
      </c>
      <c r="I44" s="43">
        <v>9.7464999999999993</v>
      </c>
      <c r="J44" s="28">
        <v>7.9539999999999996E-8</v>
      </c>
      <c r="K44" s="43" t="s">
        <v>912</v>
      </c>
      <c r="L44" s="43" t="s">
        <v>65</v>
      </c>
      <c r="N44" s="43" t="s">
        <v>131</v>
      </c>
      <c r="O44" s="43">
        <v>224</v>
      </c>
      <c r="P44" s="43" t="s">
        <v>438</v>
      </c>
      <c r="Q44" s="43" t="s">
        <v>379</v>
      </c>
      <c r="R44" s="43" t="s">
        <v>439</v>
      </c>
      <c r="S44" s="43" t="s">
        <v>382</v>
      </c>
      <c r="T44" s="43">
        <v>10</v>
      </c>
      <c r="U44" s="43">
        <v>8.3064</v>
      </c>
      <c r="V44" s="28">
        <v>6.779E-8</v>
      </c>
      <c r="W44" s="43" t="s">
        <v>912</v>
      </c>
      <c r="X44" s="43" t="s">
        <v>65</v>
      </c>
    </row>
    <row r="45" spans="2:24" x14ac:dyDescent="0.3">
      <c r="B45" s="43" t="s">
        <v>131</v>
      </c>
      <c r="C45" s="43">
        <v>224</v>
      </c>
      <c r="D45" s="43" t="s">
        <v>438</v>
      </c>
      <c r="E45" s="43" t="s">
        <v>107</v>
      </c>
      <c r="F45" s="43" t="s">
        <v>440</v>
      </c>
      <c r="G45" s="43" t="s">
        <v>384</v>
      </c>
      <c r="H45" s="43">
        <v>60</v>
      </c>
      <c r="I45" s="43">
        <v>-129.5675</v>
      </c>
      <c r="J45" s="28">
        <v>-9.9999999999999995E-7</v>
      </c>
      <c r="K45" s="43" t="s">
        <v>912</v>
      </c>
      <c r="L45" s="43" t="s">
        <v>65</v>
      </c>
      <c r="N45" s="43" t="s">
        <v>131</v>
      </c>
      <c r="O45" s="43">
        <v>224</v>
      </c>
      <c r="P45" s="43" t="s">
        <v>438</v>
      </c>
      <c r="Q45" s="43" t="s">
        <v>379</v>
      </c>
      <c r="R45" s="43" t="s">
        <v>440</v>
      </c>
      <c r="S45" s="43" t="s">
        <v>384</v>
      </c>
      <c r="T45" s="43">
        <v>10</v>
      </c>
      <c r="U45" s="43">
        <v>-127.93510000000001</v>
      </c>
      <c r="V45" s="28">
        <v>-9.9999999999999995E-7</v>
      </c>
      <c r="W45" s="43" t="s">
        <v>912</v>
      </c>
      <c r="X45" s="43" t="s">
        <v>65</v>
      </c>
    </row>
    <row r="46" spans="2:24" x14ac:dyDescent="0.3">
      <c r="B46" s="43" t="s">
        <v>131</v>
      </c>
      <c r="C46" s="43">
        <v>227</v>
      </c>
      <c r="D46" s="43" t="s">
        <v>441</v>
      </c>
      <c r="E46" s="43" t="s">
        <v>107</v>
      </c>
      <c r="F46" s="43" t="s">
        <v>442</v>
      </c>
      <c r="G46" s="43" t="s">
        <v>382</v>
      </c>
      <c r="H46" s="43">
        <v>60</v>
      </c>
      <c r="I46" s="43">
        <v>44.915399999999998</v>
      </c>
      <c r="J46" s="28">
        <v>4.3780000000000002E-7</v>
      </c>
      <c r="K46" s="43" t="s">
        <v>912</v>
      </c>
      <c r="L46" s="43" t="s">
        <v>65</v>
      </c>
      <c r="N46" s="43" t="s">
        <v>131</v>
      </c>
      <c r="O46" s="43">
        <v>227</v>
      </c>
      <c r="P46" s="43" t="s">
        <v>441</v>
      </c>
      <c r="Q46" s="43" t="s">
        <v>379</v>
      </c>
      <c r="R46" s="43" t="s">
        <v>442</v>
      </c>
      <c r="S46" s="43" t="s">
        <v>382</v>
      </c>
      <c r="T46" s="43">
        <v>10</v>
      </c>
      <c r="U46" s="43">
        <v>42.563499999999998</v>
      </c>
      <c r="V46" s="28">
        <v>4.1489999999999999E-7</v>
      </c>
      <c r="W46" s="43" t="s">
        <v>912</v>
      </c>
      <c r="X46" s="43" t="s">
        <v>65</v>
      </c>
    </row>
    <row r="47" spans="2:24" x14ac:dyDescent="0.3">
      <c r="B47" s="43" t="s">
        <v>131</v>
      </c>
      <c r="C47" s="43">
        <v>227</v>
      </c>
      <c r="D47" s="43" t="s">
        <v>441</v>
      </c>
      <c r="E47" s="43" t="s">
        <v>107</v>
      </c>
      <c r="F47" s="43" t="s">
        <v>443</v>
      </c>
      <c r="G47" s="43" t="s">
        <v>384</v>
      </c>
      <c r="H47" s="43">
        <v>60</v>
      </c>
      <c r="I47" s="43">
        <v>-105.1943</v>
      </c>
      <c r="J47" s="28">
        <v>-9.9999999999999995E-7</v>
      </c>
      <c r="K47" s="43" t="s">
        <v>912</v>
      </c>
      <c r="L47" s="43" t="s">
        <v>65</v>
      </c>
      <c r="N47" s="43" t="s">
        <v>131</v>
      </c>
      <c r="O47" s="43">
        <v>227</v>
      </c>
      <c r="P47" s="43" t="s">
        <v>441</v>
      </c>
      <c r="Q47" s="43" t="s">
        <v>379</v>
      </c>
      <c r="R47" s="43" t="s">
        <v>443</v>
      </c>
      <c r="S47" s="43" t="s">
        <v>384</v>
      </c>
      <c r="T47" s="43">
        <v>10</v>
      </c>
      <c r="U47" s="43">
        <v>-102.8853</v>
      </c>
      <c r="V47" s="28">
        <v>-9.9999999999999995E-7</v>
      </c>
      <c r="W47" s="43" t="s">
        <v>912</v>
      </c>
      <c r="X47" s="43" t="s">
        <v>65</v>
      </c>
    </row>
    <row r="48" spans="2:24" x14ac:dyDescent="0.3">
      <c r="B48" s="43" t="s">
        <v>131</v>
      </c>
      <c r="C48" s="43">
        <v>239</v>
      </c>
      <c r="D48" s="43" t="s">
        <v>444</v>
      </c>
      <c r="E48" s="43" t="s">
        <v>107</v>
      </c>
      <c r="F48" s="43" t="s">
        <v>445</v>
      </c>
      <c r="G48" s="43" t="s">
        <v>382</v>
      </c>
      <c r="H48" s="43">
        <v>60</v>
      </c>
      <c r="I48" s="43">
        <v>-21.2974</v>
      </c>
      <c r="J48" s="28">
        <v>-1.7280000000000001E-7</v>
      </c>
      <c r="K48" s="43" t="s">
        <v>912</v>
      </c>
      <c r="L48" s="43" t="s">
        <v>65</v>
      </c>
      <c r="N48" s="43" t="s">
        <v>131</v>
      </c>
      <c r="O48" s="43">
        <v>239</v>
      </c>
      <c r="P48" s="43" t="s">
        <v>444</v>
      </c>
      <c r="Q48" s="43" t="s">
        <v>379</v>
      </c>
      <c r="R48" s="43" t="s">
        <v>445</v>
      </c>
      <c r="S48" s="43" t="s">
        <v>382</v>
      </c>
      <c r="T48" s="43">
        <v>10</v>
      </c>
      <c r="U48" s="43">
        <v>-21.721299999999999</v>
      </c>
      <c r="V48" s="28">
        <v>-1.7630000000000001E-7</v>
      </c>
      <c r="W48" s="43" t="s">
        <v>912</v>
      </c>
      <c r="X48" s="43" t="s">
        <v>65</v>
      </c>
    </row>
    <row r="49" spans="2:24" x14ac:dyDescent="0.3">
      <c r="B49" s="43" t="s">
        <v>131</v>
      </c>
      <c r="C49" s="43">
        <v>239</v>
      </c>
      <c r="D49" s="43" t="s">
        <v>444</v>
      </c>
      <c r="E49" s="43" t="s">
        <v>107</v>
      </c>
      <c r="F49" s="43" t="s">
        <v>446</v>
      </c>
      <c r="G49" s="43" t="s">
        <v>384</v>
      </c>
      <c r="H49" s="43">
        <v>60</v>
      </c>
      <c r="I49" s="43">
        <v>-15.096399999999999</v>
      </c>
      <c r="J49" s="28">
        <v>-1.2249999999999999E-7</v>
      </c>
      <c r="K49" s="43" t="s">
        <v>912</v>
      </c>
      <c r="L49" s="43" t="s">
        <v>65</v>
      </c>
      <c r="N49" s="43" t="s">
        <v>131</v>
      </c>
      <c r="O49" s="43">
        <v>239</v>
      </c>
      <c r="P49" s="43" t="s">
        <v>444</v>
      </c>
      <c r="Q49" s="43" t="s">
        <v>379</v>
      </c>
      <c r="R49" s="43" t="s">
        <v>446</v>
      </c>
      <c r="S49" s="43" t="s">
        <v>384</v>
      </c>
      <c r="T49" s="43">
        <v>10</v>
      </c>
      <c r="U49" s="43">
        <v>-14.7286</v>
      </c>
      <c r="V49" s="28">
        <v>-1.195E-7</v>
      </c>
      <c r="W49" s="43" t="s">
        <v>912</v>
      </c>
      <c r="X49" s="43" t="s">
        <v>65</v>
      </c>
    </row>
    <row r="50" spans="2:24" x14ac:dyDescent="0.3">
      <c r="B50" s="43" t="s">
        <v>131</v>
      </c>
      <c r="C50" s="43">
        <v>240</v>
      </c>
      <c r="D50" s="43" t="s">
        <v>447</v>
      </c>
      <c r="E50" s="43" t="s">
        <v>107</v>
      </c>
      <c r="F50" s="43" t="s">
        <v>448</v>
      </c>
      <c r="G50" s="43" t="s">
        <v>382</v>
      </c>
      <c r="H50" s="43">
        <v>60</v>
      </c>
      <c r="I50" s="43">
        <v>-15.078799999999999</v>
      </c>
      <c r="J50" s="28">
        <v>-1.126E-7</v>
      </c>
      <c r="K50" s="43" t="s">
        <v>912</v>
      </c>
      <c r="L50" s="43" t="s">
        <v>65</v>
      </c>
      <c r="N50" s="43" t="s">
        <v>131</v>
      </c>
      <c r="O50" s="43">
        <v>240</v>
      </c>
      <c r="P50" s="43" t="s">
        <v>447</v>
      </c>
      <c r="Q50" s="43" t="s">
        <v>379</v>
      </c>
      <c r="R50" s="43" t="s">
        <v>448</v>
      </c>
      <c r="S50" s="43" t="s">
        <v>382</v>
      </c>
      <c r="T50" s="43">
        <v>10</v>
      </c>
      <c r="U50" s="43">
        <v>-14.834300000000001</v>
      </c>
      <c r="V50" s="28">
        <v>-1.108E-7</v>
      </c>
      <c r="W50" s="43" t="s">
        <v>912</v>
      </c>
      <c r="X50" s="43" t="s">
        <v>65</v>
      </c>
    </row>
    <row r="51" spans="2:24" x14ac:dyDescent="0.3">
      <c r="B51" s="43" t="s">
        <v>131</v>
      </c>
      <c r="C51" s="43">
        <v>240</v>
      </c>
      <c r="D51" s="43" t="s">
        <v>447</v>
      </c>
      <c r="E51" s="43" t="s">
        <v>107</v>
      </c>
      <c r="F51" s="43" t="s">
        <v>449</v>
      </c>
      <c r="G51" s="43" t="s">
        <v>384</v>
      </c>
      <c r="H51" s="43">
        <v>60</v>
      </c>
      <c r="I51" s="43">
        <v>-26.763000000000002</v>
      </c>
      <c r="J51" s="28">
        <v>-1.998E-7</v>
      </c>
      <c r="K51" s="43" t="s">
        <v>912</v>
      </c>
      <c r="L51" s="43" t="s">
        <v>65</v>
      </c>
      <c r="N51" s="43" t="s">
        <v>131</v>
      </c>
      <c r="O51" s="43">
        <v>240</v>
      </c>
      <c r="P51" s="43" t="s">
        <v>447</v>
      </c>
      <c r="Q51" s="43" t="s">
        <v>379</v>
      </c>
      <c r="R51" s="43" t="s">
        <v>449</v>
      </c>
      <c r="S51" s="43" t="s">
        <v>384</v>
      </c>
      <c r="T51" s="43">
        <v>10</v>
      </c>
      <c r="U51" s="43">
        <v>-27.009</v>
      </c>
      <c r="V51" s="28">
        <v>-2.0170000000000001E-7</v>
      </c>
      <c r="W51" s="43" t="s">
        <v>912</v>
      </c>
      <c r="X51" s="43" t="s">
        <v>65</v>
      </c>
    </row>
    <row r="52" spans="2:24" x14ac:dyDescent="0.3">
      <c r="B52" s="43" t="s">
        <v>131</v>
      </c>
      <c r="C52" s="43">
        <v>241</v>
      </c>
      <c r="D52" s="43" t="s">
        <v>447</v>
      </c>
      <c r="E52" s="43" t="s">
        <v>107</v>
      </c>
      <c r="F52" s="43" t="s">
        <v>450</v>
      </c>
      <c r="G52" s="43" t="s">
        <v>382</v>
      </c>
      <c r="H52" s="43">
        <v>60</v>
      </c>
      <c r="I52" s="43">
        <v>-25.244900000000001</v>
      </c>
      <c r="J52" s="28">
        <v>-1.9929999999999999E-7</v>
      </c>
      <c r="K52" s="43" t="s">
        <v>912</v>
      </c>
      <c r="L52" s="43" t="s">
        <v>65</v>
      </c>
      <c r="N52" s="43" t="s">
        <v>131</v>
      </c>
      <c r="O52" s="43">
        <v>241</v>
      </c>
      <c r="P52" s="43" t="s">
        <v>447</v>
      </c>
      <c r="Q52" s="43" t="s">
        <v>379</v>
      </c>
      <c r="R52" s="43" t="s">
        <v>450</v>
      </c>
      <c r="S52" s="43" t="s">
        <v>382</v>
      </c>
      <c r="T52" s="43">
        <v>10</v>
      </c>
      <c r="U52" s="43">
        <v>-25.305</v>
      </c>
      <c r="V52" s="28">
        <v>-1.9969999999999999E-7</v>
      </c>
      <c r="W52" s="43" t="s">
        <v>912</v>
      </c>
      <c r="X52" s="43" t="s">
        <v>65</v>
      </c>
    </row>
    <row r="53" spans="2:24" x14ac:dyDescent="0.3">
      <c r="B53" s="43" t="s">
        <v>131</v>
      </c>
      <c r="C53" s="43">
        <v>241</v>
      </c>
      <c r="D53" s="43" t="s">
        <v>447</v>
      </c>
      <c r="E53" s="43" t="s">
        <v>107</v>
      </c>
      <c r="F53" s="43" t="s">
        <v>451</v>
      </c>
      <c r="G53" s="43" t="s">
        <v>384</v>
      </c>
      <c r="H53" s="43">
        <v>60</v>
      </c>
      <c r="I53" s="43">
        <v>-25.404</v>
      </c>
      <c r="J53" s="28">
        <v>-2.005E-7</v>
      </c>
      <c r="K53" s="43" t="s">
        <v>912</v>
      </c>
      <c r="L53" s="43" t="s">
        <v>65</v>
      </c>
      <c r="N53" s="43" t="s">
        <v>131</v>
      </c>
      <c r="O53" s="43">
        <v>241</v>
      </c>
      <c r="P53" s="43" t="s">
        <v>447</v>
      </c>
      <c r="Q53" s="43" t="s">
        <v>379</v>
      </c>
      <c r="R53" s="43" t="s">
        <v>451</v>
      </c>
      <c r="S53" s="43" t="s">
        <v>384</v>
      </c>
      <c r="T53" s="43">
        <v>10</v>
      </c>
      <c r="U53" s="43">
        <v>-25.3964</v>
      </c>
      <c r="V53" s="28">
        <v>-2.005E-7</v>
      </c>
      <c r="W53" s="43" t="s">
        <v>912</v>
      </c>
      <c r="X53" s="43" t="s">
        <v>65</v>
      </c>
    </row>
    <row r="54" spans="2:24" x14ac:dyDescent="0.3">
      <c r="B54" s="43" t="s">
        <v>131</v>
      </c>
      <c r="C54" s="43">
        <v>242</v>
      </c>
      <c r="D54" s="43" t="s">
        <v>447</v>
      </c>
      <c r="E54" s="43" t="s">
        <v>107</v>
      </c>
      <c r="F54" s="43" t="s">
        <v>452</v>
      </c>
      <c r="G54" s="43" t="s">
        <v>382</v>
      </c>
      <c r="H54" s="43">
        <v>60</v>
      </c>
      <c r="I54" s="43">
        <v>-26.6157</v>
      </c>
      <c r="J54" s="28">
        <v>-1.987E-7</v>
      </c>
      <c r="K54" s="43" t="s">
        <v>912</v>
      </c>
      <c r="L54" s="43" t="s">
        <v>65</v>
      </c>
      <c r="N54" s="43" t="s">
        <v>131</v>
      </c>
      <c r="O54" s="43">
        <v>242</v>
      </c>
      <c r="P54" s="43" t="s">
        <v>447</v>
      </c>
      <c r="Q54" s="43" t="s">
        <v>379</v>
      </c>
      <c r="R54" s="43" t="s">
        <v>452</v>
      </c>
      <c r="S54" s="43" t="s">
        <v>382</v>
      </c>
      <c r="T54" s="43">
        <v>10</v>
      </c>
      <c r="U54" s="43">
        <v>-26.925999999999998</v>
      </c>
      <c r="V54" s="28">
        <v>-2.0100000000000001E-7</v>
      </c>
      <c r="W54" s="43" t="s">
        <v>912</v>
      </c>
      <c r="X54" s="43" t="s">
        <v>65</v>
      </c>
    </row>
    <row r="55" spans="2:24" x14ac:dyDescent="0.3">
      <c r="B55" s="43" t="s">
        <v>131</v>
      </c>
      <c r="C55" s="43">
        <v>242</v>
      </c>
      <c r="D55" s="43" t="s">
        <v>447</v>
      </c>
      <c r="E55" s="43" t="s">
        <v>107</v>
      </c>
      <c r="F55" s="43" t="s">
        <v>453</v>
      </c>
      <c r="G55" s="43" t="s">
        <v>384</v>
      </c>
      <c r="H55" s="43">
        <v>60</v>
      </c>
      <c r="I55" s="43">
        <v>-15.238099999999999</v>
      </c>
      <c r="J55" s="28">
        <v>-1.138E-7</v>
      </c>
      <c r="K55" s="43" t="s">
        <v>912</v>
      </c>
      <c r="L55" s="43" t="s">
        <v>65</v>
      </c>
      <c r="N55" s="43" t="s">
        <v>131</v>
      </c>
      <c r="O55" s="43">
        <v>242</v>
      </c>
      <c r="P55" s="43" t="s">
        <v>447</v>
      </c>
      <c r="Q55" s="43" t="s">
        <v>379</v>
      </c>
      <c r="R55" s="43" t="s">
        <v>453</v>
      </c>
      <c r="S55" s="43" t="s">
        <v>384</v>
      </c>
      <c r="T55" s="43">
        <v>10</v>
      </c>
      <c r="U55" s="43">
        <v>-14.925000000000001</v>
      </c>
      <c r="V55" s="28">
        <v>-1.114E-7</v>
      </c>
      <c r="W55" s="43" t="s">
        <v>912</v>
      </c>
      <c r="X55" s="43" t="s">
        <v>65</v>
      </c>
    </row>
    <row r="56" spans="2:24" x14ac:dyDescent="0.3">
      <c r="B56" s="43" t="s">
        <v>131</v>
      </c>
      <c r="C56" s="43">
        <v>243</v>
      </c>
      <c r="D56" s="43" t="s">
        <v>454</v>
      </c>
      <c r="E56" s="43" t="s">
        <v>107</v>
      </c>
      <c r="F56" s="43" t="s">
        <v>455</v>
      </c>
      <c r="G56" s="43" t="s">
        <v>382</v>
      </c>
      <c r="H56" s="43">
        <v>60</v>
      </c>
      <c r="I56" s="43">
        <v>-14.9054</v>
      </c>
      <c r="J56" s="28">
        <v>-1.2100000000000001E-7</v>
      </c>
      <c r="K56" s="43" t="s">
        <v>912</v>
      </c>
      <c r="L56" s="43" t="s">
        <v>65</v>
      </c>
      <c r="N56" s="43" t="s">
        <v>131</v>
      </c>
      <c r="O56" s="43">
        <v>243</v>
      </c>
      <c r="P56" s="43" t="s">
        <v>454</v>
      </c>
      <c r="Q56" s="43" t="s">
        <v>379</v>
      </c>
      <c r="R56" s="43" t="s">
        <v>455</v>
      </c>
      <c r="S56" s="43" t="s">
        <v>382</v>
      </c>
      <c r="T56" s="43">
        <v>10</v>
      </c>
      <c r="U56" s="43">
        <v>-14.5906</v>
      </c>
      <c r="V56" s="28">
        <v>-1.184E-7</v>
      </c>
      <c r="W56" s="43" t="s">
        <v>912</v>
      </c>
      <c r="X56" s="43" t="s">
        <v>65</v>
      </c>
    </row>
    <row r="57" spans="2:24" x14ac:dyDescent="0.3">
      <c r="B57" s="43" t="s">
        <v>131</v>
      </c>
      <c r="C57" s="43">
        <v>243</v>
      </c>
      <c r="D57" s="43" t="s">
        <v>454</v>
      </c>
      <c r="E57" s="43" t="s">
        <v>107</v>
      </c>
      <c r="F57" s="43" t="s">
        <v>456</v>
      </c>
      <c r="G57" s="43" t="s">
        <v>384</v>
      </c>
      <c r="H57" s="43">
        <v>60</v>
      </c>
      <c r="I57" s="43">
        <v>-21.475000000000001</v>
      </c>
      <c r="J57" s="28">
        <v>-1.7429999999999999E-7</v>
      </c>
      <c r="K57" s="43" t="s">
        <v>912</v>
      </c>
      <c r="L57" s="43" t="s">
        <v>65</v>
      </c>
      <c r="N57" s="43" t="s">
        <v>131</v>
      </c>
      <c r="O57" s="43">
        <v>243</v>
      </c>
      <c r="P57" s="43" t="s">
        <v>454</v>
      </c>
      <c r="Q57" s="43" t="s">
        <v>379</v>
      </c>
      <c r="R57" s="43" t="s">
        <v>456</v>
      </c>
      <c r="S57" s="43" t="s">
        <v>384</v>
      </c>
      <c r="T57" s="43">
        <v>10</v>
      </c>
      <c r="U57" s="43">
        <v>-21.831399999999999</v>
      </c>
      <c r="V57" s="28">
        <v>-1.772E-7</v>
      </c>
      <c r="W57" s="43" t="s">
        <v>912</v>
      </c>
      <c r="X57" s="43" t="s">
        <v>65</v>
      </c>
    </row>
    <row r="58" spans="2:24" x14ac:dyDescent="0.3">
      <c r="B58" s="43" t="s">
        <v>131</v>
      </c>
      <c r="C58" s="43">
        <v>213</v>
      </c>
      <c r="D58" s="43" t="s">
        <v>457</v>
      </c>
      <c r="E58" s="43" t="s">
        <v>107</v>
      </c>
      <c r="F58" s="43" t="s">
        <v>458</v>
      </c>
      <c r="G58" s="43" t="s">
        <v>382</v>
      </c>
      <c r="H58" s="43">
        <v>60</v>
      </c>
      <c r="I58" s="43">
        <v>29.140599999999999</v>
      </c>
      <c r="J58" s="28">
        <v>3.1950000000000002E-7</v>
      </c>
      <c r="K58" s="43" t="s">
        <v>912</v>
      </c>
      <c r="L58" s="43" t="s">
        <v>65</v>
      </c>
      <c r="N58" s="43" t="s">
        <v>131</v>
      </c>
      <c r="O58" s="43">
        <v>213</v>
      </c>
      <c r="P58" s="43" t="s">
        <v>457</v>
      </c>
      <c r="Q58" s="43" t="s">
        <v>379</v>
      </c>
      <c r="R58" s="43" t="s">
        <v>458</v>
      </c>
      <c r="S58" s="43" t="s">
        <v>382</v>
      </c>
      <c r="T58" s="43">
        <v>10</v>
      </c>
      <c r="U58" s="43">
        <v>26.9072</v>
      </c>
      <c r="V58" s="28">
        <v>2.9509999999999999E-7</v>
      </c>
      <c r="W58" s="43" t="s">
        <v>912</v>
      </c>
      <c r="X58" s="43" t="s">
        <v>65</v>
      </c>
    </row>
    <row r="59" spans="2:24" x14ac:dyDescent="0.3">
      <c r="B59" s="43" t="s">
        <v>131</v>
      </c>
      <c r="C59" s="43">
        <v>213</v>
      </c>
      <c r="D59" s="43" t="s">
        <v>457</v>
      </c>
      <c r="E59" s="43" t="s">
        <v>107</v>
      </c>
      <c r="F59" s="43" t="s">
        <v>459</v>
      </c>
      <c r="G59" s="43" t="s">
        <v>384</v>
      </c>
      <c r="H59" s="43">
        <v>60</v>
      </c>
      <c r="I59" s="43">
        <v>-80.538799999999995</v>
      </c>
      <c r="J59" s="28">
        <v>-3.6000000000000002E-4</v>
      </c>
      <c r="K59" s="43">
        <v>-1E-4</v>
      </c>
      <c r="L59" s="43" t="s">
        <v>376</v>
      </c>
      <c r="N59" s="43" t="s">
        <v>131</v>
      </c>
      <c r="O59" s="43">
        <v>213</v>
      </c>
      <c r="P59" s="43" t="s">
        <v>457</v>
      </c>
      <c r="Q59" s="43" t="s">
        <v>379</v>
      </c>
      <c r="R59" s="43" t="s">
        <v>459</v>
      </c>
      <c r="S59" s="43" t="s">
        <v>384</v>
      </c>
      <c r="T59" s="43">
        <v>10</v>
      </c>
      <c r="U59" s="43">
        <v>-80.509100000000004</v>
      </c>
      <c r="V59" s="28">
        <v>-2.05E-4</v>
      </c>
      <c r="W59" s="43">
        <v>-1E-4</v>
      </c>
      <c r="X59" s="43" t="s">
        <v>376</v>
      </c>
    </row>
    <row r="60" spans="2:24" x14ac:dyDescent="0.3">
      <c r="B60" s="43" t="s">
        <v>131</v>
      </c>
      <c r="C60" s="43">
        <v>216</v>
      </c>
      <c r="D60" s="43" t="s">
        <v>460</v>
      </c>
      <c r="E60" s="43" t="s">
        <v>107</v>
      </c>
      <c r="F60" s="43" t="s">
        <v>461</v>
      </c>
      <c r="G60" s="43" t="s">
        <v>382</v>
      </c>
      <c r="H60" s="43">
        <v>60</v>
      </c>
      <c r="I60" s="43">
        <v>12.6286</v>
      </c>
      <c r="J60" s="28">
        <v>1.0579999999999999E-7</v>
      </c>
      <c r="K60" s="43" t="s">
        <v>912</v>
      </c>
      <c r="L60" s="43" t="s">
        <v>65</v>
      </c>
      <c r="N60" s="43" t="s">
        <v>131</v>
      </c>
      <c r="O60" s="43">
        <v>216</v>
      </c>
      <c r="P60" s="43" t="s">
        <v>460</v>
      </c>
      <c r="Q60" s="43" t="s">
        <v>379</v>
      </c>
      <c r="R60" s="43" t="s">
        <v>461</v>
      </c>
      <c r="S60" s="43" t="s">
        <v>382</v>
      </c>
      <c r="T60" s="43">
        <v>10</v>
      </c>
      <c r="U60" s="43">
        <v>10.997</v>
      </c>
      <c r="V60" s="28">
        <v>9.2169999999999997E-8</v>
      </c>
      <c r="W60" s="43" t="s">
        <v>912</v>
      </c>
      <c r="X60" s="43" t="s">
        <v>65</v>
      </c>
    </row>
    <row r="61" spans="2:24" x14ac:dyDescent="0.3">
      <c r="B61" s="43" t="s">
        <v>131</v>
      </c>
      <c r="C61" s="43">
        <v>216</v>
      </c>
      <c r="D61" s="43" t="s">
        <v>460</v>
      </c>
      <c r="E61" s="43" t="s">
        <v>107</v>
      </c>
      <c r="F61" s="43" t="s">
        <v>462</v>
      </c>
      <c r="G61" s="43" t="s">
        <v>384</v>
      </c>
      <c r="H61" s="43">
        <v>60</v>
      </c>
      <c r="I61" s="43">
        <v>-133.11529999999999</v>
      </c>
      <c r="J61" s="28">
        <v>-9.9999999999999995E-7</v>
      </c>
      <c r="K61" s="43" t="s">
        <v>912</v>
      </c>
      <c r="L61" s="43" t="s">
        <v>65</v>
      </c>
      <c r="N61" s="43" t="s">
        <v>131</v>
      </c>
      <c r="O61" s="43">
        <v>216</v>
      </c>
      <c r="P61" s="43" t="s">
        <v>460</v>
      </c>
      <c r="Q61" s="43" t="s">
        <v>379</v>
      </c>
      <c r="R61" s="43" t="s">
        <v>462</v>
      </c>
      <c r="S61" s="43" t="s">
        <v>384</v>
      </c>
      <c r="T61" s="43">
        <v>10</v>
      </c>
      <c r="U61" s="43">
        <v>-130.54750000000001</v>
      </c>
      <c r="V61" s="28">
        <v>-9.9999999999999995E-7</v>
      </c>
      <c r="W61" s="43" t="s">
        <v>912</v>
      </c>
      <c r="X61" s="43" t="s">
        <v>65</v>
      </c>
    </row>
    <row r="62" spans="2:24" x14ac:dyDescent="0.3">
      <c r="B62" s="43" t="s">
        <v>131</v>
      </c>
      <c r="C62" s="43">
        <v>219</v>
      </c>
      <c r="D62" s="43" t="s">
        <v>463</v>
      </c>
      <c r="E62" s="43" t="s">
        <v>107</v>
      </c>
      <c r="F62" s="43" t="s">
        <v>464</v>
      </c>
      <c r="G62" s="43" t="s">
        <v>382</v>
      </c>
      <c r="H62" s="43">
        <v>60</v>
      </c>
      <c r="I62" s="43">
        <v>28.765599999999999</v>
      </c>
      <c r="J62" s="28">
        <v>2.3939999999999999E-7</v>
      </c>
      <c r="K62" s="43" t="s">
        <v>912</v>
      </c>
      <c r="L62" s="43" t="s">
        <v>65</v>
      </c>
      <c r="N62" s="43" t="s">
        <v>131</v>
      </c>
      <c r="O62" s="43">
        <v>219</v>
      </c>
      <c r="P62" s="43" t="s">
        <v>463</v>
      </c>
      <c r="Q62" s="43" t="s">
        <v>379</v>
      </c>
      <c r="R62" s="43" t="s">
        <v>464</v>
      </c>
      <c r="S62" s="43" t="s">
        <v>382</v>
      </c>
      <c r="T62" s="43">
        <v>10</v>
      </c>
      <c r="U62" s="43">
        <v>26.1479</v>
      </c>
      <c r="V62" s="28">
        <v>2.1759999999999999E-7</v>
      </c>
      <c r="W62" s="43" t="s">
        <v>912</v>
      </c>
      <c r="X62" s="43" t="s">
        <v>65</v>
      </c>
    </row>
    <row r="63" spans="2:24" x14ac:dyDescent="0.3">
      <c r="B63" s="43" t="s">
        <v>131</v>
      </c>
      <c r="C63" s="43">
        <v>219</v>
      </c>
      <c r="D63" s="43" t="s">
        <v>463</v>
      </c>
      <c r="E63" s="43" t="s">
        <v>107</v>
      </c>
      <c r="F63" s="43" t="s">
        <v>465</v>
      </c>
      <c r="G63" s="43" t="s">
        <v>384</v>
      </c>
      <c r="H63" s="43">
        <v>60</v>
      </c>
      <c r="I63" s="43">
        <v>-115.2046</v>
      </c>
      <c r="J63" s="28">
        <v>-4.1800000000000002E-4</v>
      </c>
      <c r="K63" s="43">
        <v>-1E-4</v>
      </c>
      <c r="L63" s="43" t="s">
        <v>376</v>
      </c>
      <c r="N63" s="43" t="s">
        <v>131</v>
      </c>
      <c r="O63" s="43">
        <v>219</v>
      </c>
      <c r="P63" s="43" t="s">
        <v>463</v>
      </c>
      <c r="Q63" s="43" t="s">
        <v>379</v>
      </c>
      <c r="R63" s="43" t="s">
        <v>465</v>
      </c>
      <c r="S63" s="43" t="s">
        <v>384</v>
      </c>
      <c r="T63" s="43">
        <v>10</v>
      </c>
      <c r="U63" s="43">
        <v>-115.1477</v>
      </c>
      <c r="V63" s="28">
        <v>-2.9599999999999998E-4</v>
      </c>
      <c r="W63" s="43">
        <v>-1E-4</v>
      </c>
      <c r="X63" s="43" t="s">
        <v>376</v>
      </c>
    </row>
    <row r="64" spans="2:24" x14ac:dyDescent="0.3">
      <c r="B64" s="43" t="s">
        <v>131</v>
      </c>
      <c r="C64" s="43">
        <v>222</v>
      </c>
      <c r="D64" s="43" t="s">
        <v>466</v>
      </c>
      <c r="E64" s="43" t="s">
        <v>107</v>
      </c>
      <c r="F64" s="43" t="s">
        <v>467</v>
      </c>
      <c r="G64" s="43" t="s">
        <v>382</v>
      </c>
      <c r="H64" s="43">
        <v>60</v>
      </c>
      <c r="I64" s="43">
        <v>28.665199999999999</v>
      </c>
      <c r="J64" s="28">
        <v>2.3850000000000002E-7</v>
      </c>
      <c r="K64" s="43" t="s">
        <v>912</v>
      </c>
      <c r="L64" s="43" t="s">
        <v>65</v>
      </c>
      <c r="N64" s="43" t="s">
        <v>131</v>
      </c>
      <c r="O64" s="43">
        <v>222</v>
      </c>
      <c r="P64" s="43" t="s">
        <v>466</v>
      </c>
      <c r="Q64" s="43" t="s">
        <v>379</v>
      </c>
      <c r="R64" s="43" t="s">
        <v>467</v>
      </c>
      <c r="S64" s="43" t="s">
        <v>382</v>
      </c>
      <c r="T64" s="43">
        <v>10</v>
      </c>
      <c r="U64" s="43">
        <v>26.0688</v>
      </c>
      <c r="V64" s="28">
        <v>2.1689999999999999E-7</v>
      </c>
      <c r="W64" s="43" t="s">
        <v>912</v>
      </c>
      <c r="X64" s="43" t="s">
        <v>65</v>
      </c>
    </row>
    <row r="65" spans="2:24" x14ac:dyDescent="0.3">
      <c r="B65" s="43" t="s">
        <v>131</v>
      </c>
      <c r="C65" s="43">
        <v>222</v>
      </c>
      <c r="D65" s="43" t="s">
        <v>466</v>
      </c>
      <c r="E65" s="43" t="s">
        <v>107</v>
      </c>
      <c r="F65" s="43" t="s">
        <v>468</v>
      </c>
      <c r="G65" s="43" t="s">
        <v>384</v>
      </c>
      <c r="H65" s="43">
        <v>60</v>
      </c>
      <c r="I65" s="43">
        <v>-115.20229999999999</v>
      </c>
      <c r="J65" s="28">
        <v>-4.1300000000000001E-4</v>
      </c>
      <c r="K65" s="43">
        <v>-1E-4</v>
      </c>
      <c r="L65" s="43" t="s">
        <v>376</v>
      </c>
      <c r="N65" s="43" t="s">
        <v>131</v>
      </c>
      <c r="O65" s="43">
        <v>222</v>
      </c>
      <c r="P65" s="43" t="s">
        <v>466</v>
      </c>
      <c r="Q65" s="43" t="s">
        <v>379</v>
      </c>
      <c r="R65" s="43" t="s">
        <v>468</v>
      </c>
      <c r="S65" s="43" t="s">
        <v>384</v>
      </c>
      <c r="T65" s="43">
        <v>10</v>
      </c>
      <c r="U65" s="43">
        <v>-115.1468</v>
      </c>
      <c r="V65" s="28">
        <v>-2.9399999999999999E-4</v>
      </c>
      <c r="W65" s="43">
        <v>-1E-4</v>
      </c>
      <c r="X65" s="43" t="s">
        <v>376</v>
      </c>
    </row>
    <row r="66" spans="2:24" x14ac:dyDescent="0.3">
      <c r="B66" s="43" t="s">
        <v>131</v>
      </c>
      <c r="C66" s="43">
        <v>225</v>
      </c>
      <c r="D66" s="43" t="s">
        <v>469</v>
      </c>
      <c r="E66" s="43" t="s">
        <v>107</v>
      </c>
      <c r="F66" s="43" t="s">
        <v>470</v>
      </c>
      <c r="G66" s="43" t="s">
        <v>382</v>
      </c>
      <c r="H66" s="43">
        <v>60</v>
      </c>
      <c r="I66" s="43">
        <v>12.367599999999999</v>
      </c>
      <c r="J66" s="28">
        <v>1.037E-7</v>
      </c>
      <c r="K66" s="43" t="s">
        <v>912</v>
      </c>
      <c r="L66" s="43" t="s">
        <v>65</v>
      </c>
      <c r="N66" s="43" t="s">
        <v>131</v>
      </c>
      <c r="O66" s="43">
        <v>225</v>
      </c>
      <c r="P66" s="43" t="s">
        <v>469</v>
      </c>
      <c r="Q66" s="43" t="s">
        <v>379</v>
      </c>
      <c r="R66" s="43" t="s">
        <v>470</v>
      </c>
      <c r="S66" s="43" t="s">
        <v>382</v>
      </c>
      <c r="T66" s="43">
        <v>10</v>
      </c>
      <c r="U66" s="43">
        <v>10.771800000000001</v>
      </c>
      <c r="V66" s="28">
        <v>9.0279999999999998E-8</v>
      </c>
      <c r="W66" s="43" t="s">
        <v>912</v>
      </c>
      <c r="X66" s="43" t="s">
        <v>65</v>
      </c>
    </row>
    <row r="67" spans="2:24" x14ac:dyDescent="0.3">
      <c r="B67" s="43" t="s">
        <v>131</v>
      </c>
      <c r="C67" s="43">
        <v>225</v>
      </c>
      <c r="D67" s="43" t="s">
        <v>469</v>
      </c>
      <c r="E67" s="43" t="s">
        <v>107</v>
      </c>
      <c r="F67" s="43" t="s">
        <v>471</v>
      </c>
      <c r="G67" s="43" t="s">
        <v>384</v>
      </c>
      <c r="H67" s="43">
        <v>60</v>
      </c>
      <c r="I67" s="43">
        <v>-132.85429999999999</v>
      </c>
      <c r="J67" s="28">
        <v>-9.9999999999999995E-7</v>
      </c>
      <c r="K67" s="43" t="s">
        <v>912</v>
      </c>
      <c r="L67" s="43" t="s">
        <v>65</v>
      </c>
      <c r="N67" s="43" t="s">
        <v>131</v>
      </c>
      <c r="O67" s="43">
        <v>225</v>
      </c>
      <c r="P67" s="43" t="s">
        <v>469</v>
      </c>
      <c r="Q67" s="43" t="s">
        <v>379</v>
      </c>
      <c r="R67" s="43" t="s">
        <v>471</v>
      </c>
      <c r="S67" s="43" t="s">
        <v>384</v>
      </c>
      <c r="T67" s="43">
        <v>10</v>
      </c>
      <c r="U67" s="43">
        <v>-130.29759999999999</v>
      </c>
      <c r="V67" s="28">
        <v>-9.9999999999999995E-7</v>
      </c>
      <c r="W67" s="43" t="s">
        <v>912</v>
      </c>
      <c r="X67" s="43" t="s">
        <v>65</v>
      </c>
    </row>
    <row r="68" spans="2:24" x14ac:dyDescent="0.3">
      <c r="B68" s="43" t="s">
        <v>131</v>
      </c>
      <c r="C68" s="43">
        <v>228</v>
      </c>
      <c r="D68" s="43" t="s">
        <v>472</v>
      </c>
      <c r="E68" s="43" t="s">
        <v>107</v>
      </c>
      <c r="F68" s="43" t="s">
        <v>473</v>
      </c>
      <c r="G68" s="43" t="s">
        <v>382</v>
      </c>
      <c r="H68" s="43">
        <v>60</v>
      </c>
      <c r="I68" s="43">
        <v>28.761500000000002</v>
      </c>
      <c r="J68" s="28">
        <v>3.1539999999999998E-7</v>
      </c>
      <c r="K68" s="43" t="s">
        <v>912</v>
      </c>
      <c r="L68" s="43" t="s">
        <v>65</v>
      </c>
      <c r="N68" s="43" t="s">
        <v>131</v>
      </c>
      <c r="O68" s="43">
        <v>228</v>
      </c>
      <c r="P68" s="43" t="s">
        <v>472</v>
      </c>
      <c r="Q68" s="43" t="s">
        <v>379</v>
      </c>
      <c r="R68" s="43" t="s">
        <v>473</v>
      </c>
      <c r="S68" s="43" t="s">
        <v>382</v>
      </c>
      <c r="T68" s="43">
        <v>10</v>
      </c>
      <c r="U68" s="43">
        <v>26.588100000000001</v>
      </c>
      <c r="V68" s="28">
        <v>2.9159999999999999E-7</v>
      </c>
      <c r="W68" s="43" t="s">
        <v>912</v>
      </c>
      <c r="X68" s="43" t="s">
        <v>65</v>
      </c>
    </row>
    <row r="69" spans="2:24" x14ac:dyDescent="0.3">
      <c r="B69" s="43" t="s">
        <v>131</v>
      </c>
      <c r="C69" s="43">
        <v>228</v>
      </c>
      <c r="D69" s="43" t="s">
        <v>472</v>
      </c>
      <c r="E69" s="43" t="s">
        <v>107</v>
      </c>
      <c r="F69" s="43" t="s">
        <v>474</v>
      </c>
      <c r="G69" s="43" t="s">
        <v>384</v>
      </c>
      <c r="H69" s="43">
        <v>60</v>
      </c>
      <c r="I69" s="43">
        <v>-80.535499999999999</v>
      </c>
      <c r="J69" s="28">
        <v>-3.4299999999999999E-4</v>
      </c>
      <c r="K69" s="43">
        <v>-1E-4</v>
      </c>
      <c r="L69" s="43" t="s">
        <v>376</v>
      </c>
      <c r="N69" s="43" t="s">
        <v>131</v>
      </c>
      <c r="O69" s="43">
        <v>228</v>
      </c>
      <c r="P69" s="43" t="s">
        <v>472</v>
      </c>
      <c r="Q69" s="43" t="s">
        <v>379</v>
      </c>
      <c r="R69" s="43" t="s">
        <v>474</v>
      </c>
      <c r="S69" s="43" t="s">
        <v>384</v>
      </c>
      <c r="T69" s="43">
        <v>10</v>
      </c>
      <c r="U69" s="43">
        <v>-80.506900000000002</v>
      </c>
      <c r="V69" s="28">
        <v>-1.93E-4</v>
      </c>
      <c r="W69" s="43">
        <v>-1E-4</v>
      </c>
      <c r="X69" s="43" t="s">
        <v>376</v>
      </c>
    </row>
    <row r="70" spans="2:24" x14ac:dyDescent="0.3">
      <c r="B70" s="43" t="s">
        <v>131</v>
      </c>
      <c r="C70" s="43">
        <v>244</v>
      </c>
      <c r="D70" s="43" t="s">
        <v>475</v>
      </c>
      <c r="E70" s="43" t="s">
        <v>107</v>
      </c>
      <c r="F70" s="43" t="s">
        <v>476</v>
      </c>
      <c r="G70" s="43" t="s">
        <v>382</v>
      </c>
      <c r="H70" s="43">
        <v>60</v>
      </c>
      <c r="I70" s="43">
        <v>-7.2153999999999998</v>
      </c>
      <c r="J70" s="28">
        <v>-8.2539999999999997E-8</v>
      </c>
      <c r="K70" s="43" t="s">
        <v>912</v>
      </c>
      <c r="L70" s="43" t="s">
        <v>65</v>
      </c>
      <c r="N70" s="43" t="s">
        <v>131</v>
      </c>
      <c r="O70" s="43">
        <v>244</v>
      </c>
      <c r="P70" s="43" t="s">
        <v>475</v>
      </c>
      <c r="Q70" s="43" t="s">
        <v>379</v>
      </c>
      <c r="R70" s="43" t="s">
        <v>476</v>
      </c>
      <c r="S70" s="43" t="s">
        <v>382</v>
      </c>
      <c r="T70" s="43">
        <v>10</v>
      </c>
      <c r="U70" s="43">
        <v>-6.7567000000000004</v>
      </c>
      <c r="V70" s="28">
        <v>-7.7289999999999999E-8</v>
      </c>
      <c r="W70" s="43" t="s">
        <v>912</v>
      </c>
      <c r="X70" s="43" t="s">
        <v>65</v>
      </c>
    </row>
    <row r="71" spans="2:24" x14ac:dyDescent="0.3">
      <c r="B71" s="43" t="s">
        <v>131</v>
      </c>
      <c r="C71" s="43">
        <v>244</v>
      </c>
      <c r="D71" s="43" t="s">
        <v>475</v>
      </c>
      <c r="E71" s="43" t="s">
        <v>107</v>
      </c>
      <c r="F71" s="43" t="s">
        <v>477</v>
      </c>
      <c r="G71" s="43" t="s">
        <v>384</v>
      </c>
      <c r="H71" s="43">
        <v>60</v>
      </c>
      <c r="I71" s="43">
        <v>-23.5166</v>
      </c>
      <c r="J71" s="28">
        <v>-2.6899999999999999E-7</v>
      </c>
      <c r="K71" s="43" t="s">
        <v>912</v>
      </c>
      <c r="L71" s="43" t="s">
        <v>65</v>
      </c>
      <c r="N71" s="43" t="s">
        <v>131</v>
      </c>
      <c r="O71" s="43">
        <v>244</v>
      </c>
      <c r="P71" s="43" t="s">
        <v>475</v>
      </c>
      <c r="Q71" s="43" t="s">
        <v>379</v>
      </c>
      <c r="R71" s="43" t="s">
        <v>477</v>
      </c>
      <c r="S71" s="43" t="s">
        <v>384</v>
      </c>
      <c r="T71" s="43">
        <v>10</v>
      </c>
      <c r="U71" s="43">
        <v>-23.945799999999998</v>
      </c>
      <c r="V71" s="28">
        <v>-2.7389999999999998E-7</v>
      </c>
      <c r="W71" s="43" t="s">
        <v>912</v>
      </c>
      <c r="X71" s="43" t="s">
        <v>65</v>
      </c>
    </row>
    <row r="72" spans="2:24" x14ac:dyDescent="0.3">
      <c r="B72" s="43" t="s">
        <v>131</v>
      </c>
      <c r="C72" s="43">
        <v>245</v>
      </c>
      <c r="D72" s="43" t="s">
        <v>478</v>
      </c>
      <c r="E72" s="43" t="s">
        <v>107</v>
      </c>
      <c r="F72" s="43" t="s">
        <v>479</v>
      </c>
      <c r="G72" s="43" t="s">
        <v>382</v>
      </c>
      <c r="H72" s="43">
        <v>60</v>
      </c>
      <c r="I72" s="43">
        <v>-19.6662</v>
      </c>
      <c r="J72" s="28">
        <v>-2.128E-7</v>
      </c>
      <c r="K72" s="43" t="s">
        <v>912</v>
      </c>
      <c r="L72" s="43" t="s">
        <v>65</v>
      </c>
      <c r="N72" s="43" t="s">
        <v>131</v>
      </c>
      <c r="O72" s="43">
        <v>245</v>
      </c>
      <c r="P72" s="43" t="s">
        <v>478</v>
      </c>
      <c r="Q72" s="43" t="s">
        <v>379</v>
      </c>
      <c r="R72" s="43" t="s">
        <v>479</v>
      </c>
      <c r="S72" s="43" t="s">
        <v>382</v>
      </c>
      <c r="T72" s="43">
        <v>10</v>
      </c>
      <c r="U72" s="43">
        <v>-19.739799999999999</v>
      </c>
      <c r="V72" s="28">
        <v>-2.1360000000000001E-7</v>
      </c>
      <c r="W72" s="43" t="s">
        <v>912</v>
      </c>
      <c r="X72" s="43" t="s">
        <v>65</v>
      </c>
    </row>
    <row r="73" spans="2:24" x14ac:dyDescent="0.3">
      <c r="B73" s="43" t="s">
        <v>131</v>
      </c>
      <c r="C73" s="43">
        <v>245</v>
      </c>
      <c r="D73" s="43" t="s">
        <v>478</v>
      </c>
      <c r="E73" s="43" t="s">
        <v>107</v>
      </c>
      <c r="F73" s="43" t="s">
        <v>480</v>
      </c>
      <c r="G73" s="43" t="s">
        <v>384</v>
      </c>
      <c r="H73" s="43">
        <v>60</v>
      </c>
      <c r="I73" s="43">
        <v>-8.9206000000000003</v>
      </c>
      <c r="J73" s="28">
        <v>-9.6530000000000005E-8</v>
      </c>
      <c r="K73" s="43" t="s">
        <v>912</v>
      </c>
      <c r="L73" s="43" t="s">
        <v>65</v>
      </c>
      <c r="N73" s="43" t="s">
        <v>131</v>
      </c>
      <c r="O73" s="43">
        <v>245</v>
      </c>
      <c r="P73" s="43" t="s">
        <v>478</v>
      </c>
      <c r="Q73" s="43" t="s">
        <v>379</v>
      </c>
      <c r="R73" s="43" t="s">
        <v>480</v>
      </c>
      <c r="S73" s="43" t="s">
        <v>384</v>
      </c>
      <c r="T73" s="43">
        <v>10</v>
      </c>
      <c r="U73" s="43">
        <v>-8.7166999999999994</v>
      </c>
      <c r="V73" s="28">
        <v>-9.4329999999999998E-8</v>
      </c>
      <c r="W73" s="43" t="s">
        <v>912</v>
      </c>
      <c r="X73" s="43" t="s">
        <v>65</v>
      </c>
    </row>
    <row r="74" spans="2:24" x14ac:dyDescent="0.3">
      <c r="B74" s="43" t="s">
        <v>131</v>
      </c>
      <c r="C74" s="43">
        <v>246</v>
      </c>
      <c r="D74" s="43" t="s">
        <v>478</v>
      </c>
      <c r="E74" s="43" t="s">
        <v>107</v>
      </c>
      <c r="F74" s="43" t="s">
        <v>481</v>
      </c>
      <c r="G74" s="43" t="s">
        <v>382</v>
      </c>
      <c r="H74" s="43">
        <v>60</v>
      </c>
      <c r="I74" s="43">
        <v>-10.8857</v>
      </c>
      <c r="J74" s="28">
        <v>-1.111E-7</v>
      </c>
      <c r="K74" s="43" t="s">
        <v>912</v>
      </c>
      <c r="L74" s="43" t="s">
        <v>65</v>
      </c>
      <c r="N74" s="43" t="s">
        <v>131</v>
      </c>
      <c r="O74" s="43">
        <v>246</v>
      </c>
      <c r="P74" s="43" t="s">
        <v>478</v>
      </c>
      <c r="Q74" s="43" t="s">
        <v>379</v>
      </c>
      <c r="R74" s="43" t="s">
        <v>481</v>
      </c>
      <c r="S74" s="43" t="s">
        <v>382</v>
      </c>
      <c r="T74" s="43">
        <v>10</v>
      </c>
      <c r="U74" s="43">
        <v>-10.871700000000001</v>
      </c>
      <c r="V74" s="28">
        <v>-1.1089999999999999E-7</v>
      </c>
      <c r="W74" s="43" t="s">
        <v>912</v>
      </c>
      <c r="X74" s="43" t="s">
        <v>65</v>
      </c>
    </row>
    <row r="75" spans="2:24" x14ac:dyDescent="0.3">
      <c r="B75" s="43" t="s">
        <v>131</v>
      </c>
      <c r="C75" s="43">
        <v>246</v>
      </c>
      <c r="D75" s="43" t="s">
        <v>478</v>
      </c>
      <c r="E75" s="43" t="s">
        <v>107</v>
      </c>
      <c r="F75" s="43" t="s">
        <v>482</v>
      </c>
      <c r="G75" s="43" t="s">
        <v>384</v>
      </c>
      <c r="H75" s="43">
        <v>60</v>
      </c>
      <c r="I75" s="43">
        <v>-11.2515</v>
      </c>
      <c r="J75" s="28">
        <v>-1.148E-7</v>
      </c>
      <c r="K75" s="43" t="s">
        <v>912</v>
      </c>
      <c r="L75" s="43" t="s">
        <v>65</v>
      </c>
      <c r="N75" s="43" t="s">
        <v>131</v>
      </c>
      <c r="O75" s="43">
        <v>246</v>
      </c>
      <c r="P75" s="43" t="s">
        <v>478</v>
      </c>
      <c r="Q75" s="43" t="s">
        <v>379</v>
      </c>
      <c r="R75" s="43" t="s">
        <v>482</v>
      </c>
      <c r="S75" s="43" t="s">
        <v>384</v>
      </c>
      <c r="T75" s="43">
        <v>10</v>
      </c>
      <c r="U75" s="43">
        <v>-11.146000000000001</v>
      </c>
      <c r="V75" s="28">
        <v>-1.1370000000000001E-7</v>
      </c>
      <c r="W75" s="43" t="s">
        <v>912</v>
      </c>
      <c r="X75" s="43" t="s">
        <v>65</v>
      </c>
    </row>
    <row r="76" spans="2:24" x14ac:dyDescent="0.3">
      <c r="B76" s="43" t="s">
        <v>131</v>
      </c>
      <c r="C76" s="43">
        <v>247</v>
      </c>
      <c r="D76" s="43" t="s">
        <v>478</v>
      </c>
      <c r="E76" s="43" t="s">
        <v>107</v>
      </c>
      <c r="F76" s="43" t="s">
        <v>483</v>
      </c>
      <c r="G76" s="43" t="s">
        <v>382</v>
      </c>
      <c r="H76" s="43">
        <v>60</v>
      </c>
      <c r="I76" s="43">
        <v>-8.6041000000000007</v>
      </c>
      <c r="J76" s="28">
        <v>-9.3110000000000005E-8</v>
      </c>
      <c r="K76" s="43" t="s">
        <v>912</v>
      </c>
      <c r="L76" s="43" t="s">
        <v>65</v>
      </c>
      <c r="N76" s="43" t="s">
        <v>131</v>
      </c>
      <c r="O76" s="43">
        <v>247</v>
      </c>
      <c r="P76" s="43" t="s">
        <v>478</v>
      </c>
      <c r="Q76" s="43" t="s">
        <v>379</v>
      </c>
      <c r="R76" s="43" t="s">
        <v>483</v>
      </c>
      <c r="S76" s="43" t="s">
        <v>382</v>
      </c>
      <c r="T76" s="43">
        <v>10</v>
      </c>
      <c r="U76" s="43">
        <v>-8.4678000000000004</v>
      </c>
      <c r="V76" s="28">
        <v>-9.1629999999999994E-8</v>
      </c>
      <c r="W76" s="43" t="s">
        <v>912</v>
      </c>
      <c r="X76" s="43" t="s">
        <v>65</v>
      </c>
    </row>
    <row r="77" spans="2:24" x14ac:dyDescent="0.3">
      <c r="B77" s="43" t="s">
        <v>131</v>
      </c>
      <c r="C77" s="43">
        <v>247</v>
      </c>
      <c r="D77" s="43" t="s">
        <v>478</v>
      </c>
      <c r="E77" s="43" t="s">
        <v>107</v>
      </c>
      <c r="F77" s="43" t="s">
        <v>484</v>
      </c>
      <c r="G77" s="43" t="s">
        <v>384</v>
      </c>
      <c r="H77" s="43">
        <v>60</v>
      </c>
      <c r="I77" s="43">
        <v>-19.931000000000001</v>
      </c>
      <c r="J77" s="28">
        <v>-2.1570000000000001E-7</v>
      </c>
      <c r="K77" s="43" t="s">
        <v>912</v>
      </c>
      <c r="L77" s="43" t="s">
        <v>65</v>
      </c>
      <c r="N77" s="43" t="s">
        <v>131</v>
      </c>
      <c r="O77" s="43">
        <v>247</v>
      </c>
      <c r="P77" s="43" t="s">
        <v>478</v>
      </c>
      <c r="Q77" s="43" t="s">
        <v>379</v>
      </c>
      <c r="R77" s="43" t="s">
        <v>484</v>
      </c>
      <c r="S77" s="43" t="s">
        <v>384</v>
      </c>
      <c r="T77" s="43">
        <v>10</v>
      </c>
      <c r="U77" s="43">
        <v>-19.9621</v>
      </c>
      <c r="V77" s="28">
        <v>-2.16E-7</v>
      </c>
      <c r="W77" s="43" t="s">
        <v>912</v>
      </c>
      <c r="X77" s="43" t="s">
        <v>65</v>
      </c>
    </row>
    <row r="78" spans="2:24" x14ac:dyDescent="0.3">
      <c r="B78" s="43" t="s">
        <v>131</v>
      </c>
      <c r="C78" s="43">
        <v>248</v>
      </c>
      <c r="D78" s="43" t="s">
        <v>485</v>
      </c>
      <c r="E78" s="43" t="s">
        <v>107</v>
      </c>
      <c r="F78" s="43" t="s">
        <v>486</v>
      </c>
      <c r="G78" s="43" t="s">
        <v>382</v>
      </c>
      <c r="H78" s="43">
        <v>60</v>
      </c>
      <c r="I78" s="43">
        <v>-23.268799999999999</v>
      </c>
      <c r="J78" s="28">
        <v>-2.6619999999999999E-7</v>
      </c>
      <c r="K78" s="43" t="s">
        <v>912</v>
      </c>
      <c r="L78" s="43" t="s">
        <v>65</v>
      </c>
      <c r="N78" s="43" t="s">
        <v>131</v>
      </c>
      <c r="O78" s="43">
        <v>248</v>
      </c>
      <c r="P78" s="43" t="s">
        <v>485</v>
      </c>
      <c r="Q78" s="43" t="s">
        <v>379</v>
      </c>
      <c r="R78" s="43" t="s">
        <v>486</v>
      </c>
      <c r="S78" s="43" t="s">
        <v>382</v>
      </c>
      <c r="T78" s="43">
        <v>10</v>
      </c>
      <c r="U78" s="43">
        <v>-23.7379</v>
      </c>
      <c r="V78" s="28">
        <v>-2.7160000000000002E-7</v>
      </c>
      <c r="W78" s="43" t="s">
        <v>912</v>
      </c>
      <c r="X78" s="43" t="s">
        <v>65</v>
      </c>
    </row>
    <row r="79" spans="2:24" x14ac:dyDescent="0.3">
      <c r="B79" s="43" t="s">
        <v>131</v>
      </c>
      <c r="C79" s="43">
        <v>248</v>
      </c>
      <c r="D79" s="43" t="s">
        <v>485</v>
      </c>
      <c r="E79" s="43" t="s">
        <v>107</v>
      </c>
      <c r="F79" s="43" t="s">
        <v>487</v>
      </c>
      <c r="G79" s="43" t="s">
        <v>384</v>
      </c>
      <c r="H79" s="43">
        <v>60</v>
      </c>
      <c r="I79" s="43">
        <v>-7.4550000000000001</v>
      </c>
      <c r="J79" s="28">
        <v>-8.5280000000000007E-8</v>
      </c>
      <c r="K79" s="43" t="s">
        <v>912</v>
      </c>
      <c r="L79" s="43" t="s">
        <v>65</v>
      </c>
      <c r="N79" s="43" t="s">
        <v>131</v>
      </c>
      <c r="O79" s="43">
        <v>248</v>
      </c>
      <c r="P79" s="43" t="s">
        <v>485</v>
      </c>
      <c r="Q79" s="43" t="s">
        <v>379</v>
      </c>
      <c r="R79" s="43" t="s">
        <v>487</v>
      </c>
      <c r="S79" s="43" t="s">
        <v>384</v>
      </c>
      <c r="T79" s="43">
        <v>10</v>
      </c>
      <c r="U79" s="43">
        <v>-6.9379999999999997</v>
      </c>
      <c r="V79" s="28">
        <v>-7.9370000000000002E-8</v>
      </c>
      <c r="W79" s="43" t="s">
        <v>912</v>
      </c>
      <c r="X79" s="43" t="s">
        <v>65</v>
      </c>
    </row>
    <row r="80" spans="2:24" x14ac:dyDescent="0.3">
      <c r="B80" s="43" t="s">
        <v>180</v>
      </c>
      <c r="C80" s="43">
        <v>291</v>
      </c>
      <c r="D80" s="43" t="s">
        <v>488</v>
      </c>
      <c r="E80" s="43" t="s">
        <v>107</v>
      </c>
      <c r="F80" s="43" t="s">
        <v>489</v>
      </c>
      <c r="G80" s="43" t="s">
        <v>382</v>
      </c>
      <c r="H80" s="43">
        <v>60</v>
      </c>
      <c r="I80" s="43">
        <v>-12.7011</v>
      </c>
      <c r="J80" s="28">
        <v>-1.3019999999999999E-7</v>
      </c>
      <c r="K80" s="43" t="s">
        <v>912</v>
      </c>
      <c r="L80" s="43" t="s">
        <v>65</v>
      </c>
      <c r="N80" s="43" t="s">
        <v>180</v>
      </c>
      <c r="O80" s="43">
        <v>291</v>
      </c>
      <c r="P80" s="43" t="s">
        <v>488</v>
      </c>
      <c r="Q80" s="43" t="s">
        <v>379</v>
      </c>
      <c r="R80" s="43" t="s">
        <v>489</v>
      </c>
      <c r="S80" s="43" t="s">
        <v>382</v>
      </c>
      <c r="T80" s="43">
        <v>10</v>
      </c>
      <c r="U80" s="43">
        <v>-12.613</v>
      </c>
      <c r="V80" s="28">
        <v>-1.293E-7</v>
      </c>
      <c r="W80" s="43" t="s">
        <v>912</v>
      </c>
      <c r="X80" s="43" t="s">
        <v>65</v>
      </c>
    </row>
    <row r="81" spans="2:24" x14ac:dyDescent="0.3">
      <c r="B81" s="43" t="s">
        <v>180</v>
      </c>
      <c r="C81" s="43">
        <v>291</v>
      </c>
      <c r="D81" s="43" t="s">
        <v>488</v>
      </c>
      <c r="E81" s="43" t="s">
        <v>107</v>
      </c>
      <c r="F81" s="43" t="s">
        <v>490</v>
      </c>
      <c r="G81" s="43" t="s">
        <v>384</v>
      </c>
      <c r="H81" s="43">
        <v>60</v>
      </c>
      <c r="I81" s="43">
        <v>-25.757000000000001</v>
      </c>
      <c r="J81" s="28">
        <v>-2.6399999999999998E-7</v>
      </c>
      <c r="K81" s="43" t="s">
        <v>912</v>
      </c>
      <c r="L81" s="43" t="s">
        <v>65</v>
      </c>
      <c r="N81" s="43" t="s">
        <v>180</v>
      </c>
      <c r="O81" s="43">
        <v>291</v>
      </c>
      <c r="P81" s="43" t="s">
        <v>488</v>
      </c>
      <c r="Q81" s="43" t="s">
        <v>379</v>
      </c>
      <c r="R81" s="43" t="s">
        <v>490</v>
      </c>
      <c r="S81" s="43" t="s">
        <v>384</v>
      </c>
      <c r="T81" s="43">
        <v>10</v>
      </c>
      <c r="U81" s="43">
        <v>-25.98</v>
      </c>
      <c r="V81" s="28">
        <v>-2.663E-7</v>
      </c>
      <c r="W81" s="43" t="s">
        <v>912</v>
      </c>
      <c r="X81" s="43" t="s">
        <v>65</v>
      </c>
    </row>
    <row r="82" spans="2:24" x14ac:dyDescent="0.3">
      <c r="B82" s="43" t="s">
        <v>180</v>
      </c>
      <c r="C82" s="43">
        <v>292</v>
      </c>
      <c r="D82" s="43" t="s">
        <v>491</v>
      </c>
      <c r="E82" s="43" t="s">
        <v>107</v>
      </c>
      <c r="F82" s="43" t="s">
        <v>492</v>
      </c>
      <c r="G82" s="43" t="s">
        <v>382</v>
      </c>
      <c r="H82" s="43">
        <v>60</v>
      </c>
      <c r="I82" s="43">
        <v>-25.689499999999999</v>
      </c>
      <c r="J82" s="28">
        <v>-2.2840000000000001E-7</v>
      </c>
      <c r="K82" s="43" t="s">
        <v>912</v>
      </c>
      <c r="L82" s="43" t="s">
        <v>65</v>
      </c>
      <c r="N82" s="43" t="s">
        <v>180</v>
      </c>
      <c r="O82" s="43">
        <v>292</v>
      </c>
      <c r="P82" s="43" t="s">
        <v>491</v>
      </c>
      <c r="Q82" s="43" t="s">
        <v>379</v>
      </c>
      <c r="R82" s="43" t="s">
        <v>492</v>
      </c>
      <c r="S82" s="43" t="s">
        <v>382</v>
      </c>
      <c r="T82" s="43">
        <v>10</v>
      </c>
      <c r="U82" s="43">
        <v>-25.883900000000001</v>
      </c>
      <c r="V82" s="28">
        <v>-2.301E-7</v>
      </c>
      <c r="W82" s="43" t="s">
        <v>912</v>
      </c>
      <c r="X82" s="43" t="s">
        <v>65</v>
      </c>
    </row>
    <row r="83" spans="2:24" x14ac:dyDescent="0.3">
      <c r="B83" s="43" t="s">
        <v>180</v>
      </c>
      <c r="C83" s="43">
        <v>292</v>
      </c>
      <c r="D83" s="43" t="s">
        <v>491</v>
      </c>
      <c r="E83" s="43" t="s">
        <v>107</v>
      </c>
      <c r="F83" s="43" t="s">
        <v>493</v>
      </c>
      <c r="G83" s="43" t="s">
        <v>384</v>
      </c>
      <c r="H83" s="43">
        <v>60</v>
      </c>
      <c r="I83" s="43">
        <v>-8.3216999999999999</v>
      </c>
      <c r="J83" s="28">
        <v>-7.3970000000000007E-8</v>
      </c>
      <c r="K83" s="43" t="s">
        <v>912</v>
      </c>
      <c r="L83" s="43" t="s">
        <v>65</v>
      </c>
      <c r="N83" s="43" t="s">
        <v>180</v>
      </c>
      <c r="O83" s="43">
        <v>292</v>
      </c>
      <c r="P83" s="43" t="s">
        <v>491</v>
      </c>
      <c r="Q83" s="43" t="s">
        <v>379</v>
      </c>
      <c r="R83" s="43" t="s">
        <v>493</v>
      </c>
      <c r="S83" s="43" t="s">
        <v>384</v>
      </c>
      <c r="T83" s="43">
        <v>10</v>
      </c>
      <c r="U83" s="43">
        <v>-8.2337000000000007</v>
      </c>
      <c r="V83" s="28">
        <v>-7.3189999999999996E-8</v>
      </c>
      <c r="W83" s="43" t="s">
        <v>912</v>
      </c>
      <c r="X83" s="43" t="s">
        <v>65</v>
      </c>
    </row>
    <row r="84" spans="2:24" x14ac:dyDescent="0.3">
      <c r="B84" s="43" t="s">
        <v>180</v>
      </c>
      <c r="C84" s="43">
        <v>293</v>
      </c>
      <c r="D84" s="43" t="s">
        <v>491</v>
      </c>
      <c r="E84" s="43" t="s">
        <v>107</v>
      </c>
      <c r="F84" s="43" t="s">
        <v>494</v>
      </c>
      <c r="G84" s="43" t="s">
        <v>382</v>
      </c>
      <c r="H84" s="43">
        <v>60</v>
      </c>
      <c r="I84" s="43">
        <v>-13.4191</v>
      </c>
      <c r="J84" s="28">
        <v>-1.1249999999999999E-7</v>
      </c>
      <c r="K84" s="43" t="s">
        <v>912</v>
      </c>
      <c r="L84" s="43" t="s">
        <v>65</v>
      </c>
      <c r="N84" s="43" t="s">
        <v>180</v>
      </c>
      <c r="O84" s="43">
        <v>293</v>
      </c>
      <c r="P84" s="43" t="s">
        <v>491</v>
      </c>
      <c r="Q84" s="43" t="s">
        <v>379</v>
      </c>
      <c r="R84" s="43" t="s">
        <v>494</v>
      </c>
      <c r="S84" s="43" t="s">
        <v>382</v>
      </c>
      <c r="T84" s="43">
        <v>10</v>
      </c>
      <c r="U84" s="43">
        <v>-13.446099999999999</v>
      </c>
      <c r="V84" s="28">
        <v>-1.127E-7</v>
      </c>
      <c r="W84" s="43" t="s">
        <v>912</v>
      </c>
      <c r="X84" s="43" t="s">
        <v>65</v>
      </c>
    </row>
    <row r="85" spans="2:24" x14ac:dyDescent="0.3">
      <c r="B85" s="43" t="s">
        <v>180</v>
      </c>
      <c r="C85" s="43">
        <v>293</v>
      </c>
      <c r="D85" s="43" t="s">
        <v>491</v>
      </c>
      <c r="E85" s="43" t="s">
        <v>107</v>
      </c>
      <c r="F85" s="43" t="s">
        <v>495</v>
      </c>
      <c r="G85" s="43" t="s">
        <v>384</v>
      </c>
      <c r="H85" s="43">
        <v>60</v>
      </c>
      <c r="I85" s="43">
        <v>-12.984299999999999</v>
      </c>
      <c r="J85" s="28">
        <v>-1.0879999999999999E-7</v>
      </c>
      <c r="K85" s="43" t="s">
        <v>912</v>
      </c>
      <c r="L85" s="43" t="s">
        <v>65</v>
      </c>
      <c r="N85" s="43" t="s">
        <v>180</v>
      </c>
      <c r="O85" s="43">
        <v>293</v>
      </c>
      <c r="P85" s="43" t="s">
        <v>491</v>
      </c>
      <c r="Q85" s="43" t="s">
        <v>379</v>
      </c>
      <c r="R85" s="43" t="s">
        <v>495</v>
      </c>
      <c r="S85" s="43" t="s">
        <v>384</v>
      </c>
      <c r="T85" s="43">
        <v>10</v>
      </c>
      <c r="U85" s="43">
        <v>-13.0357</v>
      </c>
      <c r="V85" s="28">
        <v>-1.0930000000000001E-7</v>
      </c>
      <c r="W85" s="43" t="s">
        <v>912</v>
      </c>
      <c r="X85" s="43" t="s">
        <v>65</v>
      </c>
    </row>
    <row r="86" spans="2:24" x14ac:dyDescent="0.3">
      <c r="B86" s="43" t="s">
        <v>180</v>
      </c>
      <c r="C86" s="43">
        <v>294</v>
      </c>
      <c r="D86" s="43" t="s">
        <v>491</v>
      </c>
      <c r="E86" s="43" t="s">
        <v>107</v>
      </c>
      <c r="F86" s="43" t="s">
        <v>496</v>
      </c>
      <c r="G86" s="43" t="s">
        <v>382</v>
      </c>
      <c r="H86" s="43">
        <v>60</v>
      </c>
      <c r="I86" s="43">
        <v>-8.6552000000000007</v>
      </c>
      <c r="J86" s="28">
        <v>-7.6939999999999999E-8</v>
      </c>
      <c r="K86" s="43" t="s">
        <v>912</v>
      </c>
      <c r="L86" s="43" t="s">
        <v>65</v>
      </c>
      <c r="N86" s="43" t="s">
        <v>180</v>
      </c>
      <c r="O86" s="43">
        <v>294</v>
      </c>
      <c r="P86" s="43" t="s">
        <v>491</v>
      </c>
      <c r="Q86" s="43" t="s">
        <v>379</v>
      </c>
      <c r="R86" s="43" t="s">
        <v>496</v>
      </c>
      <c r="S86" s="43" t="s">
        <v>382</v>
      </c>
      <c r="T86" s="43">
        <v>10</v>
      </c>
      <c r="U86" s="43">
        <v>-8.5448000000000004</v>
      </c>
      <c r="V86" s="28">
        <v>-7.5950000000000002E-8</v>
      </c>
      <c r="W86" s="43" t="s">
        <v>912</v>
      </c>
      <c r="X86" s="43" t="s">
        <v>65</v>
      </c>
    </row>
    <row r="87" spans="2:24" x14ac:dyDescent="0.3">
      <c r="B87" s="43" t="s">
        <v>180</v>
      </c>
      <c r="C87" s="43">
        <v>294</v>
      </c>
      <c r="D87" s="43" t="s">
        <v>491</v>
      </c>
      <c r="E87" s="43" t="s">
        <v>107</v>
      </c>
      <c r="F87" s="43" t="s">
        <v>497</v>
      </c>
      <c r="G87" s="43" t="s">
        <v>384</v>
      </c>
      <c r="H87" s="43">
        <v>60</v>
      </c>
      <c r="I87" s="43">
        <v>-25.5624</v>
      </c>
      <c r="J87" s="28">
        <v>-2.272E-7</v>
      </c>
      <c r="K87" s="43" t="s">
        <v>912</v>
      </c>
      <c r="L87" s="43" t="s">
        <v>65</v>
      </c>
      <c r="N87" s="43" t="s">
        <v>180</v>
      </c>
      <c r="O87" s="43">
        <v>294</v>
      </c>
      <c r="P87" s="43" t="s">
        <v>491</v>
      </c>
      <c r="Q87" s="43" t="s">
        <v>379</v>
      </c>
      <c r="R87" s="43" t="s">
        <v>497</v>
      </c>
      <c r="S87" s="43" t="s">
        <v>384</v>
      </c>
      <c r="T87" s="43">
        <v>10</v>
      </c>
      <c r="U87" s="43">
        <v>-25.7788</v>
      </c>
      <c r="V87" s="28">
        <v>-2.2910000000000001E-7</v>
      </c>
      <c r="W87" s="43" t="s">
        <v>912</v>
      </c>
      <c r="X87" s="43" t="s">
        <v>65</v>
      </c>
    </row>
    <row r="88" spans="2:24" x14ac:dyDescent="0.3">
      <c r="B88" s="43" t="s">
        <v>180</v>
      </c>
      <c r="C88" s="43">
        <v>295</v>
      </c>
      <c r="D88" s="43" t="s">
        <v>498</v>
      </c>
      <c r="E88" s="43" t="s">
        <v>107</v>
      </c>
      <c r="F88" s="43" t="s">
        <v>499</v>
      </c>
      <c r="G88" s="43" t="s">
        <v>382</v>
      </c>
      <c r="H88" s="43">
        <v>60</v>
      </c>
      <c r="I88" s="43">
        <v>-27.171199999999999</v>
      </c>
      <c r="J88" s="28">
        <v>-2.7850000000000001E-7</v>
      </c>
      <c r="K88" s="43" t="s">
        <v>912</v>
      </c>
      <c r="L88" s="43" t="s">
        <v>65</v>
      </c>
      <c r="N88" s="43" t="s">
        <v>180</v>
      </c>
      <c r="O88" s="43">
        <v>295</v>
      </c>
      <c r="P88" s="43" t="s">
        <v>498</v>
      </c>
      <c r="Q88" s="43" t="s">
        <v>379</v>
      </c>
      <c r="R88" s="43" t="s">
        <v>499</v>
      </c>
      <c r="S88" s="43" t="s">
        <v>382</v>
      </c>
      <c r="T88" s="43">
        <v>10</v>
      </c>
      <c r="U88" s="43">
        <v>-27.366199999999999</v>
      </c>
      <c r="V88" s="28">
        <v>-2.805E-7</v>
      </c>
      <c r="W88" s="43" t="s">
        <v>912</v>
      </c>
      <c r="X88" s="43" t="s">
        <v>65</v>
      </c>
    </row>
    <row r="89" spans="2:24" x14ac:dyDescent="0.3">
      <c r="B89" s="43" t="s">
        <v>180</v>
      </c>
      <c r="C89" s="43">
        <v>295</v>
      </c>
      <c r="D89" s="43" t="s">
        <v>498</v>
      </c>
      <c r="E89" s="43" t="s">
        <v>107</v>
      </c>
      <c r="F89" s="43" t="s">
        <v>500</v>
      </c>
      <c r="G89" s="43" t="s">
        <v>384</v>
      </c>
      <c r="H89" s="43">
        <v>60</v>
      </c>
      <c r="I89" s="43">
        <v>-13.1587</v>
      </c>
      <c r="J89" s="28">
        <v>-1.349E-7</v>
      </c>
      <c r="K89" s="43" t="s">
        <v>912</v>
      </c>
      <c r="L89" s="43" t="s">
        <v>65</v>
      </c>
      <c r="N89" s="43" t="s">
        <v>180</v>
      </c>
      <c r="O89" s="43">
        <v>295</v>
      </c>
      <c r="P89" s="43" t="s">
        <v>498</v>
      </c>
      <c r="Q89" s="43" t="s">
        <v>379</v>
      </c>
      <c r="R89" s="43" t="s">
        <v>500</v>
      </c>
      <c r="S89" s="43" t="s">
        <v>384</v>
      </c>
      <c r="T89" s="43">
        <v>10</v>
      </c>
      <c r="U89" s="43">
        <v>-13.0891</v>
      </c>
      <c r="V89" s="28">
        <v>-1.342E-7</v>
      </c>
      <c r="W89" s="43" t="s">
        <v>912</v>
      </c>
      <c r="X89" s="43" t="s">
        <v>65</v>
      </c>
    </row>
    <row r="90" spans="2:24" x14ac:dyDescent="0.3">
      <c r="B90" s="43" t="s">
        <v>180</v>
      </c>
      <c r="C90" s="43">
        <v>273</v>
      </c>
      <c r="D90" s="43" t="s">
        <v>501</v>
      </c>
      <c r="E90" s="43" t="s">
        <v>107</v>
      </c>
      <c r="F90" s="43" t="s">
        <v>502</v>
      </c>
      <c r="G90" s="43" t="s">
        <v>382</v>
      </c>
      <c r="H90" s="43">
        <v>60</v>
      </c>
      <c r="I90" s="43">
        <v>58.125599999999999</v>
      </c>
      <c r="J90" s="28">
        <v>9.9999999999999995E-7</v>
      </c>
      <c r="K90" s="43" t="s">
        <v>912</v>
      </c>
      <c r="L90" s="43" t="s">
        <v>65</v>
      </c>
      <c r="N90" s="43" t="s">
        <v>180</v>
      </c>
      <c r="O90" s="43">
        <v>273</v>
      </c>
      <c r="P90" s="43" t="s">
        <v>501</v>
      </c>
      <c r="Q90" s="43" t="s">
        <v>379</v>
      </c>
      <c r="R90" s="43" t="s">
        <v>502</v>
      </c>
      <c r="S90" s="43" t="s">
        <v>382</v>
      </c>
      <c r="T90" s="43">
        <v>10</v>
      </c>
      <c r="U90" s="43">
        <v>55.409700000000001</v>
      </c>
      <c r="V90" s="28">
        <v>9.9999999999999995E-7</v>
      </c>
      <c r="W90" s="43" t="s">
        <v>912</v>
      </c>
      <c r="X90" s="43" t="s">
        <v>65</v>
      </c>
    </row>
    <row r="91" spans="2:24" x14ac:dyDescent="0.3">
      <c r="B91" s="43" t="s">
        <v>180</v>
      </c>
      <c r="C91" s="43">
        <v>273</v>
      </c>
      <c r="D91" s="43" t="s">
        <v>501</v>
      </c>
      <c r="E91" s="43" t="s">
        <v>107</v>
      </c>
      <c r="F91" s="43" t="s">
        <v>503</v>
      </c>
      <c r="G91" s="43" t="s">
        <v>384</v>
      </c>
      <c r="H91" s="43">
        <v>60</v>
      </c>
      <c r="I91" s="43">
        <v>-148.72880000000001</v>
      </c>
      <c r="J91" s="28">
        <v>-9.9999999999999995E-7</v>
      </c>
      <c r="K91" s="43" t="s">
        <v>912</v>
      </c>
      <c r="L91" s="43" t="s">
        <v>65</v>
      </c>
      <c r="N91" s="43" t="s">
        <v>180</v>
      </c>
      <c r="O91" s="43">
        <v>273</v>
      </c>
      <c r="P91" s="43" t="s">
        <v>501</v>
      </c>
      <c r="Q91" s="43" t="s">
        <v>379</v>
      </c>
      <c r="R91" s="43" t="s">
        <v>503</v>
      </c>
      <c r="S91" s="43" t="s">
        <v>384</v>
      </c>
      <c r="T91" s="43">
        <v>10</v>
      </c>
      <c r="U91" s="43">
        <v>-145.95050000000001</v>
      </c>
      <c r="V91" s="28">
        <v>-9.9999999999999995E-7</v>
      </c>
      <c r="W91" s="43" t="s">
        <v>912</v>
      </c>
      <c r="X91" s="43" t="s">
        <v>65</v>
      </c>
    </row>
    <row r="92" spans="2:24" x14ac:dyDescent="0.3">
      <c r="B92" s="43" t="s">
        <v>180</v>
      </c>
      <c r="C92" s="43">
        <v>276</v>
      </c>
      <c r="D92" s="43" t="s">
        <v>504</v>
      </c>
      <c r="E92" s="43" t="s">
        <v>107</v>
      </c>
      <c r="F92" s="43" t="s">
        <v>505</v>
      </c>
      <c r="G92" s="43" t="s">
        <v>382</v>
      </c>
      <c r="H92" s="43">
        <v>60</v>
      </c>
      <c r="I92" s="43">
        <v>75.004199999999997</v>
      </c>
      <c r="J92" s="28">
        <v>9.9999999999999995E-7</v>
      </c>
      <c r="K92" s="43" t="s">
        <v>912</v>
      </c>
      <c r="L92" s="43" t="s">
        <v>65</v>
      </c>
      <c r="N92" s="43" t="s">
        <v>180</v>
      </c>
      <c r="O92" s="43">
        <v>276</v>
      </c>
      <c r="P92" s="43" t="s">
        <v>504</v>
      </c>
      <c r="Q92" s="43" t="s">
        <v>379</v>
      </c>
      <c r="R92" s="43" t="s">
        <v>505</v>
      </c>
      <c r="S92" s="43" t="s">
        <v>382</v>
      </c>
      <c r="T92" s="43">
        <v>10</v>
      </c>
      <c r="U92" s="43">
        <v>71.077200000000005</v>
      </c>
      <c r="V92" s="28">
        <v>4.7930000000000001E-7</v>
      </c>
      <c r="W92" s="43" t="s">
        <v>912</v>
      </c>
      <c r="X92" s="43" t="s">
        <v>65</v>
      </c>
    </row>
    <row r="93" spans="2:24" x14ac:dyDescent="0.3">
      <c r="B93" s="43" t="s">
        <v>180</v>
      </c>
      <c r="C93" s="43">
        <v>276</v>
      </c>
      <c r="D93" s="43" t="s">
        <v>504</v>
      </c>
      <c r="E93" s="43" t="s">
        <v>107</v>
      </c>
      <c r="F93" s="43" t="s">
        <v>506</v>
      </c>
      <c r="G93" s="43" t="s">
        <v>384</v>
      </c>
      <c r="H93" s="43">
        <v>60</v>
      </c>
      <c r="I93" s="43">
        <v>-199.73490000000001</v>
      </c>
      <c r="J93" s="28">
        <v>-9.9999999999999995E-7</v>
      </c>
      <c r="K93" s="43" t="s">
        <v>912</v>
      </c>
      <c r="L93" s="43" t="s">
        <v>65</v>
      </c>
      <c r="N93" s="43" t="s">
        <v>180</v>
      </c>
      <c r="O93" s="43">
        <v>276</v>
      </c>
      <c r="P93" s="43" t="s">
        <v>504</v>
      </c>
      <c r="Q93" s="43" t="s">
        <v>379</v>
      </c>
      <c r="R93" s="43" t="s">
        <v>506</v>
      </c>
      <c r="S93" s="43" t="s">
        <v>384</v>
      </c>
      <c r="T93" s="43">
        <v>10</v>
      </c>
      <c r="U93" s="43">
        <v>-196.07990000000001</v>
      </c>
      <c r="V93" s="28">
        <v>-9.9999999999999995E-7</v>
      </c>
      <c r="W93" s="43" t="s">
        <v>912</v>
      </c>
      <c r="X93" s="43" t="s">
        <v>65</v>
      </c>
    </row>
    <row r="94" spans="2:24" x14ac:dyDescent="0.3">
      <c r="B94" s="43" t="s">
        <v>180</v>
      </c>
      <c r="C94" s="43">
        <v>279</v>
      </c>
      <c r="D94" s="43" t="s">
        <v>507</v>
      </c>
      <c r="E94" s="43" t="s">
        <v>107</v>
      </c>
      <c r="F94" s="43" t="s">
        <v>508</v>
      </c>
      <c r="G94" s="43" t="s">
        <v>382</v>
      </c>
      <c r="H94" s="43">
        <v>60</v>
      </c>
      <c r="I94" s="43">
        <v>76.205299999999994</v>
      </c>
      <c r="J94" s="28">
        <v>9.9999999999999995E-7</v>
      </c>
      <c r="K94" s="43" t="s">
        <v>912</v>
      </c>
      <c r="L94" s="43" t="s">
        <v>65</v>
      </c>
      <c r="N94" s="43" t="s">
        <v>180</v>
      </c>
      <c r="O94" s="43">
        <v>279</v>
      </c>
      <c r="P94" s="43" t="s">
        <v>507</v>
      </c>
      <c r="Q94" s="43" t="s">
        <v>379</v>
      </c>
      <c r="R94" s="43" t="s">
        <v>508</v>
      </c>
      <c r="S94" s="43" t="s">
        <v>382</v>
      </c>
      <c r="T94" s="43">
        <v>10</v>
      </c>
      <c r="U94" s="43">
        <v>72.649199999999993</v>
      </c>
      <c r="V94" s="28">
        <v>9.9999999999999995E-7</v>
      </c>
      <c r="W94" s="43" t="s">
        <v>912</v>
      </c>
      <c r="X94" s="43" t="s">
        <v>65</v>
      </c>
    </row>
    <row r="95" spans="2:24" x14ac:dyDescent="0.3">
      <c r="B95" s="43" t="s">
        <v>180</v>
      </c>
      <c r="C95" s="43">
        <v>279</v>
      </c>
      <c r="D95" s="43" t="s">
        <v>507</v>
      </c>
      <c r="E95" s="43" t="s">
        <v>107</v>
      </c>
      <c r="F95" s="43" t="s">
        <v>509</v>
      </c>
      <c r="G95" s="43" t="s">
        <v>384</v>
      </c>
      <c r="H95" s="43">
        <v>60</v>
      </c>
      <c r="I95" s="43">
        <v>-183.53620000000001</v>
      </c>
      <c r="J95" s="28">
        <v>-3.6499999999999998E-4</v>
      </c>
      <c r="K95" s="43">
        <v>-1E-4</v>
      </c>
      <c r="L95" s="43" t="s">
        <v>376</v>
      </c>
      <c r="N95" s="43" t="s">
        <v>180</v>
      </c>
      <c r="O95" s="43">
        <v>279</v>
      </c>
      <c r="P95" s="43" t="s">
        <v>507</v>
      </c>
      <c r="Q95" s="43" t="s">
        <v>379</v>
      </c>
      <c r="R95" s="43" t="s">
        <v>509</v>
      </c>
      <c r="S95" s="43" t="s">
        <v>384</v>
      </c>
      <c r="T95" s="43">
        <v>10</v>
      </c>
      <c r="U95" s="43">
        <v>-183.40629999999999</v>
      </c>
      <c r="V95" s="28">
        <v>-2.3900000000000001E-4</v>
      </c>
      <c r="W95" s="43">
        <v>-1E-4</v>
      </c>
      <c r="X95" s="43" t="s">
        <v>376</v>
      </c>
    </row>
    <row r="96" spans="2:24" x14ac:dyDescent="0.3">
      <c r="B96" s="43" t="s">
        <v>180</v>
      </c>
      <c r="C96" s="43">
        <v>282</v>
      </c>
      <c r="D96" s="43" t="s">
        <v>510</v>
      </c>
      <c r="E96" s="43" t="s">
        <v>107</v>
      </c>
      <c r="F96" s="43" t="s">
        <v>511</v>
      </c>
      <c r="G96" s="43" t="s">
        <v>382</v>
      </c>
      <c r="H96" s="43">
        <v>60</v>
      </c>
      <c r="I96" s="43">
        <v>75.923699999999997</v>
      </c>
      <c r="J96" s="28">
        <v>9.9999999999999995E-7</v>
      </c>
      <c r="K96" s="43" t="s">
        <v>912</v>
      </c>
      <c r="L96" s="43" t="s">
        <v>65</v>
      </c>
      <c r="N96" s="43" t="s">
        <v>180</v>
      </c>
      <c r="O96" s="43">
        <v>282</v>
      </c>
      <c r="P96" s="43" t="s">
        <v>510</v>
      </c>
      <c r="Q96" s="43" t="s">
        <v>379</v>
      </c>
      <c r="R96" s="43" t="s">
        <v>511</v>
      </c>
      <c r="S96" s="43" t="s">
        <v>382</v>
      </c>
      <c r="T96" s="43">
        <v>10</v>
      </c>
      <c r="U96" s="43">
        <v>72.398600000000002</v>
      </c>
      <c r="V96" s="28">
        <v>9.9999999999999995E-7</v>
      </c>
      <c r="W96" s="43" t="s">
        <v>912</v>
      </c>
      <c r="X96" s="43" t="s">
        <v>65</v>
      </c>
    </row>
    <row r="97" spans="2:24" x14ac:dyDescent="0.3">
      <c r="B97" s="43" t="s">
        <v>180</v>
      </c>
      <c r="C97" s="43">
        <v>282</v>
      </c>
      <c r="D97" s="43" t="s">
        <v>510</v>
      </c>
      <c r="E97" s="43" t="s">
        <v>107</v>
      </c>
      <c r="F97" s="43" t="s">
        <v>512</v>
      </c>
      <c r="G97" s="43" t="s">
        <v>384</v>
      </c>
      <c r="H97" s="43">
        <v>60</v>
      </c>
      <c r="I97" s="43">
        <v>-183.53489999999999</v>
      </c>
      <c r="J97" s="28">
        <v>-3.6299999999999999E-4</v>
      </c>
      <c r="K97" s="43">
        <v>-1E-4</v>
      </c>
      <c r="L97" s="43" t="s">
        <v>376</v>
      </c>
      <c r="N97" s="43" t="s">
        <v>180</v>
      </c>
      <c r="O97" s="43">
        <v>282</v>
      </c>
      <c r="P97" s="43" t="s">
        <v>510</v>
      </c>
      <c r="Q97" s="43" t="s">
        <v>379</v>
      </c>
      <c r="R97" s="43" t="s">
        <v>512</v>
      </c>
      <c r="S97" s="43" t="s">
        <v>384</v>
      </c>
      <c r="T97" s="43">
        <v>10</v>
      </c>
      <c r="U97" s="43">
        <v>-183.4067</v>
      </c>
      <c r="V97" s="28">
        <v>-2.4000000000000001E-4</v>
      </c>
      <c r="W97" s="43">
        <v>-1E-4</v>
      </c>
      <c r="X97" s="43" t="s">
        <v>376</v>
      </c>
    </row>
    <row r="98" spans="2:24" x14ac:dyDescent="0.3">
      <c r="B98" s="43" t="s">
        <v>180</v>
      </c>
      <c r="C98" s="43">
        <v>285</v>
      </c>
      <c r="D98" s="43" t="s">
        <v>513</v>
      </c>
      <c r="E98" s="43" t="s">
        <v>107</v>
      </c>
      <c r="F98" s="43" t="s">
        <v>514</v>
      </c>
      <c r="G98" s="43" t="s">
        <v>382</v>
      </c>
      <c r="H98" s="43">
        <v>60</v>
      </c>
      <c r="I98" s="43">
        <v>72.519000000000005</v>
      </c>
      <c r="J98" s="28">
        <v>4.89E-7</v>
      </c>
      <c r="K98" s="43" t="s">
        <v>912</v>
      </c>
      <c r="L98" s="43" t="s">
        <v>65</v>
      </c>
      <c r="N98" s="43" t="s">
        <v>180</v>
      </c>
      <c r="O98" s="43">
        <v>285</v>
      </c>
      <c r="P98" s="43" t="s">
        <v>513</v>
      </c>
      <c r="Q98" s="43" t="s">
        <v>379</v>
      </c>
      <c r="R98" s="43" t="s">
        <v>514</v>
      </c>
      <c r="S98" s="43" t="s">
        <v>382</v>
      </c>
      <c r="T98" s="43">
        <v>10</v>
      </c>
      <c r="U98" s="43">
        <v>68.690299999999993</v>
      </c>
      <c r="V98" s="28">
        <v>4.6320000000000002E-7</v>
      </c>
      <c r="W98" s="43" t="s">
        <v>912</v>
      </c>
      <c r="X98" s="43" t="s">
        <v>65</v>
      </c>
    </row>
    <row r="99" spans="2:24" x14ac:dyDescent="0.3">
      <c r="B99" s="43" t="s">
        <v>180</v>
      </c>
      <c r="C99" s="43">
        <v>285</v>
      </c>
      <c r="D99" s="43" t="s">
        <v>513</v>
      </c>
      <c r="E99" s="43" t="s">
        <v>107</v>
      </c>
      <c r="F99" s="43" t="s">
        <v>515</v>
      </c>
      <c r="G99" s="43" t="s">
        <v>384</v>
      </c>
      <c r="H99" s="43">
        <v>60</v>
      </c>
      <c r="I99" s="43">
        <v>-201.5377</v>
      </c>
      <c r="J99" s="28">
        <v>-9.9999999999999995E-7</v>
      </c>
      <c r="K99" s="43" t="s">
        <v>912</v>
      </c>
      <c r="L99" s="43" t="s">
        <v>65</v>
      </c>
      <c r="N99" s="43" t="s">
        <v>180</v>
      </c>
      <c r="O99" s="43">
        <v>285</v>
      </c>
      <c r="P99" s="43" t="s">
        <v>513</v>
      </c>
      <c r="Q99" s="43" t="s">
        <v>379</v>
      </c>
      <c r="R99" s="43" t="s">
        <v>515</v>
      </c>
      <c r="S99" s="43" t="s">
        <v>384</v>
      </c>
      <c r="T99" s="43">
        <v>10</v>
      </c>
      <c r="U99" s="43">
        <v>-197.89769999999999</v>
      </c>
      <c r="V99" s="28">
        <v>-9.9999999999999995E-7</v>
      </c>
      <c r="W99" s="43" t="s">
        <v>912</v>
      </c>
      <c r="X99" s="43" t="s">
        <v>65</v>
      </c>
    </row>
    <row r="100" spans="2:24" x14ac:dyDescent="0.3">
      <c r="B100" s="43" t="s">
        <v>180</v>
      </c>
      <c r="C100" s="43">
        <v>288</v>
      </c>
      <c r="D100" s="43" t="s">
        <v>516</v>
      </c>
      <c r="E100" s="43" t="s">
        <v>107</v>
      </c>
      <c r="F100" s="43" t="s">
        <v>517</v>
      </c>
      <c r="G100" s="43" t="s">
        <v>382</v>
      </c>
      <c r="H100" s="43">
        <v>60</v>
      </c>
      <c r="I100" s="43">
        <v>55.580500000000001</v>
      </c>
      <c r="J100" s="28">
        <v>9.9999999999999995E-7</v>
      </c>
      <c r="K100" s="43" t="s">
        <v>912</v>
      </c>
      <c r="L100" s="43" t="s">
        <v>65</v>
      </c>
      <c r="N100" s="43" t="s">
        <v>180</v>
      </c>
      <c r="O100" s="43">
        <v>288</v>
      </c>
      <c r="P100" s="43" t="s">
        <v>516</v>
      </c>
      <c r="Q100" s="43" t="s">
        <v>379</v>
      </c>
      <c r="R100" s="43" t="s">
        <v>517</v>
      </c>
      <c r="S100" s="43" t="s">
        <v>382</v>
      </c>
      <c r="T100" s="43">
        <v>10</v>
      </c>
      <c r="U100" s="43">
        <v>53.076900000000002</v>
      </c>
      <c r="V100" s="28">
        <v>9.9999999999999995E-7</v>
      </c>
      <c r="W100" s="43" t="s">
        <v>912</v>
      </c>
      <c r="X100" s="43" t="s">
        <v>65</v>
      </c>
    </row>
    <row r="101" spans="2:24" x14ac:dyDescent="0.3">
      <c r="B101" s="43" t="s">
        <v>180</v>
      </c>
      <c r="C101" s="43">
        <v>288</v>
      </c>
      <c r="D101" s="43" t="s">
        <v>516</v>
      </c>
      <c r="E101" s="43" t="s">
        <v>107</v>
      </c>
      <c r="F101" s="43" t="s">
        <v>518</v>
      </c>
      <c r="G101" s="43" t="s">
        <v>384</v>
      </c>
      <c r="H101" s="43">
        <v>60</v>
      </c>
      <c r="I101" s="43">
        <v>-149.22380000000001</v>
      </c>
      <c r="J101" s="28">
        <v>-6.0000000000000002E-5</v>
      </c>
      <c r="K101" s="43" t="s">
        <v>912</v>
      </c>
      <c r="L101" s="43" t="s">
        <v>65</v>
      </c>
      <c r="N101" s="43" t="s">
        <v>180</v>
      </c>
      <c r="O101" s="43">
        <v>288</v>
      </c>
      <c r="P101" s="43" t="s">
        <v>516</v>
      </c>
      <c r="Q101" s="43" t="s">
        <v>379</v>
      </c>
      <c r="R101" s="43" t="s">
        <v>518</v>
      </c>
      <c r="S101" s="43" t="s">
        <v>384</v>
      </c>
      <c r="T101" s="43">
        <v>10</v>
      </c>
      <c r="U101" s="43">
        <v>-147.7867</v>
      </c>
      <c r="V101" s="28">
        <v>-9.9999999999999995E-7</v>
      </c>
      <c r="W101" s="43" t="s">
        <v>912</v>
      </c>
      <c r="X101" s="43" t="s">
        <v>65</v>
      </c>
    </row>
    <row r="102" spans="2:24" x14ac:dyDescent="0.3">
      <c r="B102" s="43" t="s">
        <v>180</v>
      </c>
      <c r="C102" s="43">
        <v>296</v>
      </c>
      <c r="D102" s="43" t="s">
        <v>519</v>
      </c>
      <c r="E102" s="43" t="s">
        <v>107</v>
      </c>
      <c r="F102" s="43" t="s">
        <v>520</v>
      </c>
      <c r="G102" s="43" t="s">
        <v>382</v>
      </c>
      <c r="H102" s="43">
        <v>60</v>
      </c>
      <c r="I102" s="43">
        <v>-31.028500000000001</v>
      </c>
      <c r="J102" s="28">
        <v>-2.3169999999999999E-7</v>
      </c>
      <c r="K102" s="43" t="s">
        <v>912</v>
      </c>
      <c r="L102" s="43" t="s">
        <v>65</v>
      </c>
      <c r="N102" s="43" t="s">
        <v>180</v>
      </c>
      <c r="O102" s="43">
        <v>296</v>
      </c>
      <c r="P102" s="43" t="s">
        <v>519</v>
      </c>
      <c r="Q102" s="43" t="s">
        <v>379</v>
      </c>
      <c r="R102" s="43" t="s">
        <v>520</v>
      </c>
      <c r="S102" s="43" t="s">
        <v>382</v>
      </c>
      <c r="T102" s="43">
        <v>10</v>
      </c>
      <c r="U102" s="43">
        <v>-31.3794</v>
      </c>
      <c r="V102" s="28">
        <v>-2.343E-7</v>
      </c>
      <c r="W102" s="43" t="s">
        <v>912</v>
      </c>
      <c r="X102" s="43" t="s">
        <v>65</v>
      </c>
    </row>
    <row r="103" spans="2:24" x14ac:dyDescent="0.3">
      <c r="B103" s="43" t="s">
        <v>180</v>
      </c>
      <c r="C103" s="43">
        <v>296</v>
      </c>
      <c r="D103" s="43" t="s">
        <v>519</v>
      </c>
      <c r="E103" s="43" t="s">
        <v>107</v>
      </c>
      <c r="F103" s="43" t="s">
        <v>521</v>
      </c>
      <c r="G103" s="43" t="s">
        <v>384</v>
      </c>
      <c r="H103" s="43">
        <v>60</v>
      </c>
      <c r="I103" s="43">
        <v>-14.5608</v>
      </c>
      <c r="J103" s="28">
        <v>-1.087E-7</v>
      </c>
      <c r="K103" s="43" t="s">
        <v>912</v>
      </c>
      <c r="L103" s="43" t="s">
        <v>65</v>
      </c>
      <c r="N103" s="43" t="s">
        <v>180</v>
      </c>
      <c r="O103" s="43">
        <v>296</v>
      </c>
      <c r="P103" s="43" t="s">
        <v>519</v>
      </c>
      <c r="Q103" s="43" t="s">
        <v>379</v>
      </c>
      <c r="R103" s="43" t="s">
        <v>521</v>
      </c>
      <c r="S103" s="43" t="s">
        <v>384</v>
      </c>
      <c r="T103" s="43">
        <v>10</v>
      </c>
      <c r="U103" s="43">
        <v>-14.241099999999999</v>
      </c>
      <c r="V103" s="28">
        <v>-1.0630000000000001E-7</v>
      </c>
      <c r="W103" s="43" t="s">
        <v>912</v>
      </c>
      <c r="X103" s="43" t="s">
        <v>65</v>
      </c>
    </row>
    <row r="104" spans="2:24" x14ac:dyDescent="0.3">
      <c r="B104" s="43" t="s">
        <v>180</v>
      </c>
      <c r="C104" s="43">
        <v>297</v>
      </c>
      <c r="D104" s="43" t="s">
        <v>522</v>
      </c>
      <c r="E104" s="43" t="s">
        <v>107</v>
      </c>
      <c r="F104" s="43" t="s">
        <v>523</v>
      </c>
      <c r="G104" s="43" t="s">
        <v>382</v>
      </c>
      <c r="H104" s="43">
        <v>60</v>
      </c>
      <c r="I104" s="43">
        <v>-16.096</v>
      </c>
      <c r="J104" s="28">
        <v>-1.202E-7</v>
      </c>
      <c r="K104" s="43" t="s">
        <v>912</v>
      </c>
      <c r="L104" s="43" t="s">
        <v>65</v>
      </c>
      <c r="N104" s="43" t="s">
        <v>180</v>
      </c>
      <c r="O104" s="43">
        <v>297</v>
      </c>
      <c r="P104" s="43" t="s">
        <v>522</v>
      </c>
      <c r="Q104" s="43" t="s">
        <v>379</v>
      </c>
      <c r="R104" s="43" t="s">
        <v>523</v>
      </c>
      <c r="S104" s="43" t="s">
        <v>382</v>
      </c>
      <c r="T104" s="43">
        <v>10</v>
      </c>
      <c r="U104" s="43">
        <v>-15.847099999999999</v>
      </c>
      <c r="V104" s="28">
        <v>-1.1829999999999999E-7</v>
      </c>
      <c r="W104" s="43" t="s">
        <v>912</v>
      </c>
      <c r="X104" s="43" t="s">
        <v>65</v>
      </c>
    </row>
    <row r="105" spans="2:24" x14ac:dyDescent="0.3">
      <c r="B105" s="43" t="s">
        <v>180</v>
      </c>
      <c r="C105" s="43">
        <v>297</v>
      </c>
      <c r="D105" s="43" t="s">
        <v>522</v>
      </c>
      <c r="E105" s="43" t="s">
        <v>107</v>
      </c>
      <c r="F105" s="43" t="s">
        <v>524</v>
      </c>
      <c r="G105" s="43" t="s">
        <v>384</v>
      </c>
      <c r="H105" s="43">
        <v>60</v>
      </c>
      <c r="I105" s="43">
        <v>-30.6355</v>
      </c>
      <c r="J105" s="28">
        <v>-2.287E-7</v>
      </c>
      <c r="K105" s="43" t="s">
        <v>912</v>
      </c>
      <c r="L105" s="43" t="s">
        <v>65</v>
      </c>
      <c r="N105" s="43" t="s">
        <v>180</v>
      </c>
      <c r="O105" s="43">
        <v>297</v>
      </c>
      <c r="P105" s="43" t="s">
        <v>522</v>
      </c>
      <c r="Q105" s="43" t="s">
        <v>379</v>
      </c>
      <c r="R105" s="43" t="s">
        <v>524</v>
      </c>
      <c r="S105" s="43" t="s">
        <v>384</v>
      </c>
      <c r="T105" s="43">
        <v>10</v>
      </c>
      <c r="U105" s="43">
        <v>-30.865400000000001</v>
      </c>
      <c r="V105" s="28">
        <v>-2.3050000000000001E-7</v>
      </c>
      <c r="W105" s="43" t="s">
        <v>912</v>
      </c>
      <c r="X105" s="43" t="s">
        <v>65</v>
      </c>
    </row>
    <row r="106" spans="2:24" x14ac:dyDescent="0.3">
      <c r="B106" s="43" t="s">
        <v>180</v>
      </c>
      <c r="C106" s="43">
        <v>298</v>
      </c>
      <c r="D106" s="43" t="s">
        <v>522</v>
      </c>
      <c r="E106" s="43" t="s">
        <v>107</v>
      </c>
      <c r="F106" s="43" t="s">
        <v>525</v>
      </c>
      <c r="G106" s="43" t="s">
        <v>382</v>
      </c>
      <c r="H106" s="43">
        <v>60</v>
      </c>
      <c r="I106" s="43">
        <v>-28.686</v>
      </c>
      <c r="J106" s="28">
        <v>-2.2639999999999999E-7</v>
      </c>
      <c r="K106" s="43" t="s">
        <v>912</v>
      </c>
      <c r="L106" s="43" t="s">
        <v>65</v>
      </c>
      <c r="N106" s="43" t="s">
        <v>180</v>
      </c>
      <c r="O106" s="43">
        <v>298</v>
      </c>
      <c r="P106" s="43" t="s">
        <v>522</v>
      </c>
      <c r="Q106" s="43" t="s">
        <v>379</v>
      </c>
      <c r="R106" s="43" t="s">
        <v>525</v>
      </c>
      <c r="S106" s="43" t="s">
        <v>382</v>
      </c>
      <c r="T106" s="43">
        <v>10</v>
      </c>
      <c r="U106" s="43">
        <v>-28.701799999999999</v>
      </c>
      <c r="V106" s="28">
        <v>-2.266E-7</v>
      </c>
      <c r="W106" s="43" t="s">
        <v>912</v>
      </c>
      <c r="X106" s="43" t="s">
        <v>65</v>
      </c>
    </row>
    <row r="107" spans="2:24" x14ac:dyDescent="0.3">
      <c r="B107" s="43" t="s">
        <v>180</v>
      </c>
      <c r="C107" s="43">
        <v>298</v>
      </c>
      <c r="D107" s="43" t="s">
        <v>522</v>
      </c>
      <c r="E107" s="43" t="s">
        <v>107</v>
      </c>
      <c r="F107" s="43" t="s">
        <v>526</v>
      </c>
      <c r="G107" s="43" t="s">
        <v>384</v>
      </c>
      <c r="H107" s="43">
        <v>60</v>
      </c>
      <c r="I107" s="43">
        <v>-28.5505</v>
      </c>
      <c r="J107" s="28">
        <v>-2.2539999999999999E-7</v>
      </c>
      <c r="K107" s="43" t="s">
        <v>912</v>
      </c>
      <c r="L107" s="43" t="s">
        <v>65</v>
      </c>
      <c r="N107" s="43" t="s">
        <v>180</v>
      </c>
      <c r="O107" s="43">
        <v>298</v>
      </c>
      <c r="P107" s="43" t="s">
        <v>522</v>
      </c>
      <c r="Q107" s="43" t="s">
        <v>379</v>
      </c>
      <c r="R107" s="43" t="s">
        <v>526</v>
      </c>
      <c r="S107" s="43" t="s">
        <v>384</v>
      </c>
      <c r="T107" s="43">
        <v>10</v>
      </c>
      <c r="U107" s="43">
        <v>-28.506799999999998</v>
      </c>
      <c r="V107" s="28">
        <v>-2.2499999999999999E-7</v>
      </c>
      <c r="W107" s="43" t="s">
        <v>912</v>
      </c>
      <c r="X107" s="43" t="s">
        <v>65</v>
      </c>
    </row>
    <row r="108" spans="2:24" x14ac:dyDescent="0.3">
      <c r="B108" s="43" t="s">
        <v>180</v>
      </c>
      <c r="C108" s="43">
        <v>299</v>
      </c>
      <c r="D108" s="43" t="s">
        <v>522</v>
      </c>
      <c r="E108" s="43" t="s">
        <v>107</v>
      </c>
      <c r="F108" s="43" t="s">
        <v>527</v>
      </c>
      <c r="G108" s="43" t="s">
        <v>382</v>
      </c>
      <c r="H108" s="43">
        <v>60</v>
      </c>
      <c r="I108" s="43">
        <v>-30.720400000000001</v>
      </c>
      <c r="J108" s="28">
        <v>-2.294E-7</v>
      </c>
      <c r="K108" s="43" t="s">
        <v>912</v>
      </c>
      <c r="L108" s="43" t="s">
        <v>65</v>
      </c>
      <c r="N108" s="43" t="s">
        <v>180</v>
      </c>
      <c r="O108" s="43">
        <v>299</v>
      </c>
      <c r="P108" s="43" t="s">
        <v>522</v>
      </c>
      <c r="Q108" s="43" t="s">
        <v>379</v>
      </c>
      <c r="R108" s="43" t="s">
        <v>527</v>
      </c>
      <c r="S108" s="43" t="s">
        <v>382</v>
      </c>
      <c r="T108" s="43">
        <v>10</v>
      </c>
      <c r="U108" s="43">
        <v>-30.969200000000001</v>
      </c>
      <c r="V108" s="28">
        <v>-2.3120000000000001E-7</v>
      </c>
      <c r="W108" s="43" t="s">
        <v>912</v>
      </c>
      <c r="X108" s="43" t="s">
        <v>65</v>
      </c>
    </row>
    <row r="109" spans="2:24" x14ac:dyDescent="0.3">
      <c r="B109" s="43" t="s">
        <v>180</v>
      </c>
      <c r="C109" s="43">
        <v>299</v>
      </c>
      <c r="D109" s="43" t="s">
        <v>522</v>
      </c>
      <c r="E109" s="43" t="s">
        <v>107</v>
      </c>
      <c r="F109" s="43" t="s">
        <v>528</v>
      </c>
      <c r="G109" s="43" t="s">
        <v>384</v>
      </c>
      <c r="H109" s="43">
        <v>60</v>
      </c>
      <c r="I109" s="43">
        <v>-16.05</v>
      </c>
      <c r="J109" s="28">
        <v>-1.198E-7</v>
      </c>
      <c r="K109" s="43" t="s">
        <v>912</v>
      </c>
      <c r="L109" s="43" t="s">
        <v>65</v>
      </c>
      <c r="N109" s="43" t="s">
        <v>180</v>
      </c>
      <c r="O109" s="43">
        <v>299</v>
      </c>
      <c r="P109" s="43" t="s">
        <v>522</v>
      </c>
      <c r="Q109" s="43" t="s">
        <v>379</v>
      </c>
      <c r="R109" s="43" t="s">
        <v>528</v>
      </c>
      <c r="S109" s="43" t="s">
        <v>384</v>
      </c>
      <c r="T109" s="43">
        <v>10</v>
      </c>
      <c r="U109" s="43">
        <v>-15.7897</v>
      </c>
      <c r="V109" s="28">
        <v>-1.179E-7</v>
      </c>
      <c r="W109" s="43" t="s">
        <v>912</v>
      </c>
      <c r="X109" s="43" t="s">
        <v>65</v>
      </c>
    </row>
    <row r="110" spans="2:24" x14ac:dyDescent="0.3">
      <c r="B110" s="43" t="s">
        <v>180</v>
      </c>
      <c r="C110" s="43">
        <v>300</v>
      </c>
      <c r="D110" s="43" t="s">
        <v>529</v>
      </c>
      <c r="E110" s="43" t="s">
        <v>107</v>
      </c>
      <c r="F110" s="43" t="s">
        <v>530</v>
      </c>
      <c r="G110" s="43" t="s">
        <v>382</v>
      </c>
      <c r="H110" s="43">
        <v>60</v>
      </c>
      <c r="I110" s="43">
        <v>-15.432499999999999</v>
      </c>
      <c r="J110" s="28">
        <v>-1.152E-7</v>
      </c>
      <c r="K110" s="43" t="s">
        <v>912</v>
      </c>
      <c r="L110" s="43" t="s">
        <v>65</v>
      </c>
      <c r="N110" s="43" t="s">
        <v>180</v>
      </c>
      <c r="O110" s="43">
        <v>300</v>
      </c>
      <c r="P110" s="43" t="s">
        <v>529</v>
      </c>
      <c r="Q110" s="43" t="s">
        <v>379</v>
      </c>
      <c r="R110" s="43" t="s">
        <v>530</v>
      </c>
      <c r="S110" s="43" t="s">
        <v>382</v>
      </c>
      <c r="T110" s="43">
        <v>10</v>
      </c>
      <c r="U110" s="43">
        <v>-15.1496</v>
      </c>
      <c r="V110" s="28">
        <v>-1.131E-7</v>
      </c>
      <c r="W110" s="43" t="s">
        <v>912</v>
      </c>
      <c r="X110" s="43" t="s">
        <v>65</v>
      </c>
    </row>
    <row r="111" spans="2:24" x14ac:dyDescent="0.3">
      <c r="B111" s="43" t="s">
        <v>180</v>
      </c>
      <c r="C111" s="43">
        <v>300</v>
      </c>
      <c r="D111" s="43" t="s">
        <v>529</v>
      </c>
      <c r="E111" s="43" t="s">
        <v>107</v>
      </c>
      <c r="F111" s="43" t="s">
        <v>531</v>
      </c>
      <c r="G111" s="43" t="s">
        <v>384</v>
      </c>
      <c r="H111" s="43">
        <v>60</v>
      </c>
      <c r="I111" s="43">
        <v>-31.596299999999999</v>
      </c>
      <c r="J111" s="28">
        <v>-2.3589999999999999E-7</v>
      </c>
      <c r="K111" s="43" t="s">
        <v>912</v>
      </c>
      <c r="L111" s="43" t="s">
        <v>65</v>
      </c>
      <c r="N111" s="43" t="s">
        <v>180</v>
      </c>
      <c r="O111" s="43">
        <v>300</v>
      </c>
      <c r="P111" s="43" t="s">
        <v>529</v>
      </c>
      <c r="Q111" s="43" t="s">
        <v>379</v>
      </c>
      <c r="R111" s="43" t="s">
        <v>531</v>
      </c>
      <c r="S111" s="43" t="s">
        <v>384</v>
      </c>
      <c r="T111" s="43">
        <v>10</v>
      </c>
      <c r="U111" s="43">
        <v>-31.881900000000002</v>
      </c>
      <c r="V111" s="28">
        <v>-2.3809999999999999E-7</v>
      </c>
      <c r="W111" s="43" t="s">
        <v>912</v>
      </c>
      <c r="X111" s="43" t="s">
        <v>65</v>
      </c>
    </row>
    <row r="112" spans="2:24" x14ac:dyDescent="0.3">
      <c r="B112" s="43" t="s">
        <v>180</v>
      </c>
      <c r="C112" s="43">
        <v>274</v>
      </c>
      <c r="D112" s="43" t="s">
        <v>532</v>
      </c>
      <c r="E112" s="43" t="s">
        <v>107</v>
      </c>
      <c r="F112" s="43" t="s">
        <v>533</v>
      </c>
      <c r="G112" s="43" t="s">
        <v>382</v>
      </c>
      <c r="H112" s="43">
        <v>60</v>
      </c>
      <c r="I112" s="43">
        <v>64.772499999999994</v>
      </c>
      <c r="J112" s="28">
        <v>9.9999999999999995E-7</v>
      </c>
      <c r="K112" s="43" t="s">
        <v>912</v>
      </c>
      <c r="L112" s="43" t="s">
        <v>65</v>
      </c>
      <c r="N112" s="43" t="s">
        <v>180</v>
      </c>
      <c r="O112" s="43">
        <v>274</v>
      </c>
      <c r="P112" s="43" t="s">
        <v>532</v>
      </c>
      <c r="Q112" s="43" t="s">
        <v>379</v>
      </c>
      <c r="R112" s="43" t="s">
        <v>533</v>
      </c>
      <c r="S112" s="43" t="s">
        <v>382</v>
      </c>
      <c r="T112" s="43">
        <v>10</v>
      </c>
      <c r="U112" s="43">
        <v>61.828699999999998</v>
      </c>
      <c r="V112" s="28">
        <v>9.9999999999999995E-7</v>
      </c>
      <c r="W112" s="43" t="s">
        <v>912</v>
      </c>
      <c r="X112" s="43" t="s">
        <v>65</v>
      </c>
    </row>
    <row r="113" spans="2:24" x14ac:dyDescent="0.3">
      <c r="B113" s="43" t="s">
        <v>180</v>
      </c>
      <c r="C113" s="43">
        <v>274</v>
      </c>
      <c r="D113" s="43" t="s">
        <v>532</v>
      </c>
      <c r="E113" s="43" t="s">
        <v>107</v>
      </c>
      <c r="F113" s="43" t="s">
        <v>534</v>
      </c>
      <c r="G113" s="43" t="s">
        <v>384</v>
      </c>
      <c r="H113" s="43">
        <v>60</v>
      </c>
      <c r="I113" s="43">
        <v>-149.2869</v>
      </c>
      <c r="J113" s="28">
        <v>-1.44E-4</v>
      </c>
      <c r="K113" s="43">
        <v>-1E-4</v>
      </c>
      <c r="L113" s="43" t="s">
        <v>376</v>
      </c>
      <c r="N113" s="43" t="s">
        <v>180</v>
      </c>
      <c r="O113" s="43">
        <v>274</v>
      </c>
      <c r="P113" s="43" t="s">
        <v>532</v>
      </c>
      <c r="Q113" s="43" t="s">
        <v>379</v>
      </c>
      <c r="R113" s="43" t="s">
        <v>534</v>
      </c>
      <c r="S113" s="43" t="s">
        <v>384</v>
      </c>
      <c r="T113" s="43">
        <v>10</v>
      </c>
      <c r="U113" s="43">
        <v>-148.89680000000001</v>
      </c>
      <c r="V113" s="28">
        <v>-9.9999999999999995E-7</v>
      </c>
      <c r="W113" s="43" t="s">
        <v>912</v>
      </c>
      <c r="X113" s="43" t="s">
        <v>65</v>
      </c>
    </row>
    <row r="114" spans="2:24" x14ac:dyDescent="0.3">
      <c r="B114" s="43" t="s">
        <v>180</v>
      </c>
      <c r="C114" s="43">
        <v>277</v>
      </c>
      <c r="D114" s="43" t="s">
        <v>535</v>
      </c>
      <c r="E114" s="43" t="s">
        <v>107</v>
      </c>
      <c r="F114" s="43" t="s">
        <v>536</v>
      </c>
      <c r="G114" s="43" t="s">
        <v>382</v>
      </c>
      <c r="H114" s="43">
        <v>60</v>
      </c>
      <c r="I114" s="43">
        <v>55.9255</v>
      </c>
      <c r="J114" s="28">
        <v>3.7370000000000002E-7</v>
      </c>
      <c r="K114" s="43" t="s">
        <v>912</v>
      </c>
      <c r="L114" s="43" t="s">
        <v>65</v>
      </c>
      <c r="N114" s="43" t="s">
        <v>180</v>
      </c>
      <c r="O114" s="43">
        <v>277</v>
      </c>
      <c r="P114" s="43" t="s">
        <v>535</v>
      </c>
      <c r="Q114" s="43" t="s">
        <v>379</v>
      </c>
      <c r="R114" s="43" t="s">
        <v>536</v>
      </c>
      <c r="S114" s="43" t="s">
        <v>382</v>
      </c>
      <c r="T114" s="43">
        <v>10</v>
      </c>
      <c r="U114" s="43">
        <v>53.007899999999999</v>
      </c>
      <c r="V114" s="28">
        <v>3.5419999999999998E-7</v>
      </c>
      <c r="W114" s="43" t="s">
        <v>912</v>
      </c>
      <c r="X114" s="43" t="s">
        <v>65</v>
      </c>
    </row>
    <row r="115" spans="2:24" x14ac:dyDescent="0.3">
      <c r="B115" s="43" t="s">
        <v>180</v>
      </c>
      <c r="C115" s="43">
        <v>277</v>
      </c>
      <c r="D115" s="43" t="s">
        <v>535</v>
      </c>
      <c r="E115" s="43" t="s">
        <v>107</v>
      </c>
      <c r="F115" s="43" t="s">
        <v>537</v>
      </c>
      <c r="G115" s="43" t="s">
        <v>384</v>
      </c>
      <c r="H115" s="43">
        <v>60</v>
      </c>
      <c r="I115" s="43">
        <v>-200.58709999999999</v>
      </c>
      <c r="J115" s="28">
        <v>-9.9999999999999995E-7</v>
      </c>
      <c r="K115" s="43" t="s">
        <v>912</v>
      </c>
      <c r="L115" s="43" t="s">
        <v>65</v>
      </c>
      <c r="N115" s="43" t="s">
        <v>180</v>
      </c>
      <c r="O115" s="43">
        <v>277</v>
      </c>
      <c r="P115" s="43" t="s">
        <v>535</v>
      </c>
      <c r="Q115" s="43" t="s">
        <v>379</v>
      </c>
      <c r="R115" s="43" t="s">
        <v>537</v>
      </c>
      <c r="S115" s="43" t="s">
        <v>384</v>
      </c>
      <c r="T115" s="43">
        <v>10</v>
      </c>
      <c r="U115" s="43">
        <v>-197.10980000000001</v>
      </c>
      <c r="V115" s="28">
        <v>-9.9999999999999995E-7</v>
      </c>
      <c r="W115" s="43" t="s">
        <v>912</v>
      </c>
      <c r="X115" s="43" t="s">
        <v>65</v>
      </c>
    </row>
    <row r="116" spans="2:24" x14ac:dyDescent="0.3">
      <c r="B116" s="43" t="s">
        <v>180</v>
      </c>
      <c r="C116" s="43">
        <v>280</v>
      </c>
      <c r="D116" s="43" t="s">
        <v>538</v>
      </c>
      <c r="E116" s="43" t="s">
        <v>107</v>
      </c>
      <c r="F116" s="43" t="s">
        <v>539</v>
      </c>
      <c r="G116" s="43" t="s">
        <v>382</v>
      </c>
      <c r="H116" s="43">
        <v>60</v>
      </c>
      <c r="I116" s="43">
        <v>77.087900000000005</v>
      </c>
      <c r="J116" s="28">
        <v>9.9999999999999995E-7</v>
      </c>
      <c r="K116" s="43" t="s">
        <v>912</v>
      </c>
      <c r="L116" s="43" t="s">
        <v>65</v>
      </c>
      <c r="N116" s="43" t="s">
        <v>180</v>
      </c>
      <c r="O116" s="43">
        <v>280</v>
      </c>
      <c r="P116" s="43" t="s">
        <v>538</v>
      </c>
      <c r="Q116" s="43" t="s">
        <v>379</v>
      </c>
      <c r="R116" s="43" t="s">
        <v>539</v>
      </c>
      <c r="S116" s="43" t="s">
        <v>382</v>
      </c>
      <c r="T116" s="43">
        <v>10</v>
      </c>
      <c r="U116" s="43">
        <v>73.282600000000002</v>
      </c>
      <c r="V116" s="28">
        <v>4.9910000000000002E-7</v>
      </c>
      <c r="W116" s="43" t="s">
        <v>912</v>
      </c>
      <c r="X116" s="43" t="s">
        <v>65</v>
      </c>
    </row>
    <row r="117" spans="2:24" x14ac:dyDescent="0.3">
      <c r="B117" s="43" t="s">
        <v>180</v>
      </c>
      <c r="C117" s="43">
        <v>280</v>
      </c>
      <c r="D117" s="43" t="s">
        <v>538</v>
      </c>
      <c r="E117" s="43" t="s">
        <v>107</v>
      </c>
      <c r="F117" s="43" t="s">
        <v>540</v>
      </c>
      <c r="G117" s="43" t="s">
        <v>384</v>
      </c>
      <c r="H117" s="43">
        <v>60</v>
      </c>
      <c r="I117" s="43">
        <v>-183.4683</v>
      </c>
      <c r="J117" s="28">
        <v>-2.99E-4</v>
      </c>
      <c r="K117" s="43">
        <v>-1E-4</v>
      </c>
      <c r="L117" s="43" t="s">
        <v>376</v>
      </c>
      <c r="N117" s="43" t="s">
        <v>180</v>
      </c>
      <c r="O117" s="43">
        <v>280</v>
      </c>
      <c r="P117" s="43" t="s">
        <v>538</v>
      </c>
      <c r="Q117" s="43" t="s">
        <v>379</v>
      </c>
      <c r="R117" s="43" t="s">
        <v>540</v>
      </c>
      <c r="S117" s="43" t="s">
        <v>384</v>
      </c>
      <c r="T117" s="43">
        <v>10</v>
      </c>
      <c r="U117" s="43">
        <v>-183.33340000000001</v>
      </c>
      <c r="V117" s="28">
        <v>-1.6899999999999999E-4</v>
      </c>
      <c r="W117" s="43">
        <v>-1E-4</v>
      </c>
      <c r="X117" s="43" t="s">
        <v>376</v>
      </c>
    </row>
    <row r="118" spans="2:24" x14ac:dyDescent="0.3">
      <c r="B118" s="43" t="s">
        <v>180</v>
      </c>
      <c r="C118" s="43">
        <v>283</v>
      </c>
      <c r="D118" s="43" t="s">
        <v>541</v>
      </c>
      <c r="E118" s="43" t="s">
        <v>107</v>
      </c>
      <c r="F118" s="43" t="s">
        <v>542</v>
      </c>
      <c r="G118" s="43" t="s">
        <v>382</v>
      </c>
      <c r="H118" s="43">
        <v>60</v>
      </c>
      <c r="I118" s="43">
        <v>76.953999999999994</v>
      </c>
      <c r="J118" s="28">
        <v>9.9999999999999995E-7</v>
      </c>
      <c r="K118" s="43" t="s">
        <v>912</v>
      </c>
      <c r="L118" s="43" t="s">
        <v>65</v>
      </c>
      <c r="N118" s="43" t="s">
        <v>180</v>
      </c>
      <c r="O118" s="43">
        <v>283</v>
      </c>
      <c r="P118" s="43" t="s">
        <v>541</v>
      </c>
      <c r="Q118" s="43" t="s">
        <v>379</v>
      </c>
      <c r="R118" s="43" t="s">
        <v>542</v>
      </c>
      <c r="S118" s="43" t="s">
        <v>382</v>
      </c>
      <c r="T118" s="43">
        <v>10</v>
      </c>
      <c r="U118" s="43">
        <v>73.260199999999998</v>
      </c>
      <c r="V118" s="28">
        <v>4.9900000000000001E-7</v>
      </c>
      <c r="W118" s="43" t="s">
        <v>912</v>
      </c>
      <c r="X118" s="43" t="s">
        <v>65</v>
      </c>
    </row>
    <row r="119" spans="2:24" x14ac:dyDescent="0.3">
      <c r="B119" s="43" t="s">
        <v>180</v>
      </c>
      <c r="C119" s="43">
        <v>283</v>
      </c>
      <c r="D119" s="43" t="s">
        <v>541</v>
      </c>
      <c r="E119" s="43" t="s">
        <v>107</v>
      </c>
      <c r="F119" s="43" t="s">
        <v>543</v>
      </c>
      <c r="G119" s="43" t="s">
        <v>384</v>
      </c>
      <c r="H119" s="43">
        <v>60</v>
      </c>
      <c r="I119" s="43">
        <v>-183.46369999999999</v>
      </c>
      <c r="J119" s="28">
        <v>-2.9500000000000001E-4</v>
      </c>
      <c r="K119" s="43">
        <v>-1E-4</v>
      </c>
      <c r="L119" s="43" t="s">
        <v>376</v>
      </c>
      <c r="N119" s="43" t="s">
        <v>180</v>
      </c>
      <c r="O119" s="43">
        <v>283</v>
      </c>
      <c r="P119" s="43" t="s">
        <v>541</v>
      </c>
      <c r="Q119" s="43" t="s">
        <v>379</v>
      </c>
      <c r="R119" s="43" t="s">
        <v>543</v>
      </c>
      <c r="S119" s="43" t="s">
        <v>384</v>
      </c>
      <c r="T119" s="43">
        <v>10</v>
      </c>
      <c r="U119" s="43">
        <v>-183.31569999999999</v>
      </c>
      <c r="V119" s="28">
        <v>-1.5200000000000001E-4</v>
      </c>
      <c r="W119" s="43">
        <v>-1E-4</v>
      </c>
      <c r="X119" s="43" t="s">
        <v>376</v>
      </c>
    </row>
    <row r="120" spans="2:24" x14ac:dyDescent="0.3">
      <c r="B120" s="43" t="s">
        <v>180</v>
      </c>
      <c r="C120" s="43">
        <v>286</v>
      </c>
      <c r="D120" s="43" t="s">
        <v>544</v>
      </c>
      <c r="E120" s="43" t="s">
        <v>107</v>
      </c>
      <c r="F120" s="43" t="s">
        <v>545</v>
      </c>
      <c r="G120" s="43" t="s">
        <v>382</v>
      </c>
      <c r="H120" s="43">
        <v>60</v>
      </c>
      <c r="I120" s="43">
        <v>54.917000000000002</v>
      </c>
      <c r="J120" s="28">
        <v>3.6689999999999998E-7</v>
      </c>
      <c r="K120" s="43" t="s">
        <v>912</v>
      </c>
      <c r="L120" s="43" t="s">
        <v>65</v>
      </c>
      <c r="N120" s="43" t="s">
        <v>180</v>
      </c>
      <c r="O120" s="43">
        <v>286</v>
      </c>
      <c r="P120" s="43" t="s">
        <v>544</v>
      </c>
      <c r="Q120" s="43" t="s">
        <v>379</v>
      </c>
      <c r="R120" s="43" t="s">
        <v>545</v>
      </c>
      <c r="S120" s="43" t="s">
        <v>382</v>
      </c>
      <c r="T120" s="43">
        <v>10</v>
      </c>
      <c r="U120" s="43">
        <v>52.057699999999997</v>
      </c>
      <c r="V120" s="28">
        <v>3.4779999999999998E-7</v>
      </c>
      <c r="W120" s="43" t="s">
        <v>912</v>
      </c>
      <c r="X120" s="43" t="s">
        <v>65</v>
      </c>
    </row>
    <row r="121" spans="2:24" x14ac:dyDescent="0.3">
      <c r="B121" s="43" t="s">
        <v>180</v>
      </c>
      <c r="C121" s="43">
        <v>286</v>
      </c>
      <c r="D121" s="43" t="s">
        <v>544</v>
      </c>
      <c r="E121" s="43" t="s">
        <v>107</v>
      </c>
      <c r="F121" s="43" t="s">
        <v>546</v>
      </c>
      <c r="G121" s="43" t="s">
        <v>384</v>
      </c>
      <c r="H121" s="43">
        <v>60</v>
      </c>
      <c r="I121" s="43">
        <v>-199.9864</v>
      </c>
      <c r="J121" s="28">
        <v>-9.9999999999999995E-7</v>
      </c>
      <c r="K121" s="43" t="s">
        <v>912</v>
      </c>
      <c r="L121" s="43" t="s">
        <v>65</v>
      </c>
      <c r="N121" s="43" t="s">
        <v>180</v>
      </c>
      <c r="O121" s="43">
        <v>286</v>
      </c>
      <c r="P121" s="43" t="s">
        <v>544</v>
      </c>
      <c r="Q121" s="43" t="s">
        <v>379</v>
      </c>
      <c r="R121" s="43" t="s">
        <v>546</v>
      </c>
      <c r="S121" s="43" t="s">
        <v>384</v>
      </c>
      <c r="T121" s="43">
        <v>10</v>
      </c>
      <c r="U121" s="43">
        <v>-196.61510000000001</v>
      </c>
      <c r="V121" s="28">
        <v>-9.9999999999999995E-7</v>
      </c>
      <c r="W121" s="43" t="s">
        <v>912</v>
      </c>
      <c r="X121" s="43" t="s">
        <v>65</v>
      </c>
    </row>
    <row r="122" spans="2:24" x14ac:dyDescent="0.3">
      <c r="B122" s="43" t="s">
        <v>180</v>
      </c>
      <c r="C122" s="43">
        <v>289</v>
      </c>
      <c r="D122" s="43" t="s">
        <v>547</v>
      </c>
      <c r="E122" s="43" t="s">
        <v>107</v>
      </c>
      <c r="F122" s="43" t="s">
        <v>548</v>
      </c>
      <c r="G122" s="43" t="s">
        <v>382</v>
      </c>
      <c r="H122" s="43">
        <v>60</v>
      </c>
      <c r="I122" s="43">
        <v>64.070700000000002</v>
      </c>
      <c r="J122" s="28">
        <v>9.9999999999999995E-7</v>
      </c>
      <c r="K122" s="43" t="s">
        <v>912</v>
      </c>
      <c r="L122" s="43" t="s">
        <v>65</v>
      </c>
      <c r="N122" s="43" t="s">
        <v>180</v>
      </c>
      <c r="O122" s="43">
        <v>289</v>
      </c>
      <c r="P122" s="43" t="s">
        <v>547</v>
      </c>
      <c r="Q122" s="43" t="s">
        <v>379</v>
      </c>
      <c r="R122" s="43" t="s">
        <v>548</v>
      </c>
      <c r="S122" s="43" t="s">
        <v>382</v>
      </c>
      <c r="T122" s="43">
        <v>10</v>
      </c>
      <c r="U122" s="43">
        <v>61.228900000000003</v>
      </c>
      <c r="V122" s="28">
        <v>9.9999999999999995E-7</v>
      </c>
      <c r="W122" s="43" t="s">
        <v>912</v>
      </c>
      <c r="X122" s="43" t="s">
        <v>65</v>
      </c>
    </row>
    <row r="123" spans="2:24" x14ac:dyDescent="0.3">
      <c r="B123" s="43" t="s">
        <v>180</v>
      </c>
      <c r="C123" s="43">
        <v>289</v>
      </c>
      <c r="D123" s="43" t="s">
        <v>547</v>
      </c>
      <c r="E123" s="43" t="s">
        <v>107</v>
      </c>
      <c r="F123" s="43" t="s">
        <v>549</v>
      </c>
      <c r="G123" s="43" t="s">
        <v>384</v>
      </c>
      <c r="H123" s="43">
        <v>60</v>
      </c>
      <c r="I123" s="43">
        <v>-149.2578</v>
      </c>
      <c r="J123" s="28">
        <v>-1.05E-4</v>
      </c>
      <c r="K123" s="43">
        <v>-1E-4</v>
      </c>
      <c r="L123" s="43" t="s">
        <v>376</v>
      </c>
      <c r="N123" s="43" t="s">
        <v>180</v>
      </c>
      <c r="O123" s="43">
        <v>289</v>
      </c>
      <c r="P123" s="43" t="s">
        <v>547</v>
      </c>
      <c r="Q123" s="43" t="s">
        <v>379</v>
      </c>
      <c r="R123" s="43" t="s">
        <v>549</v>
      </c>
      <c r="S123" s="43" t="s">
        <v>384</v>
      </c>
      <c r="T123" s="43">
        <v>10</v>
      </c>
      <c r="U123" s="43">
        <v>-148.3432</v>
      </c>
      <c r="V123" s="28">
        <v>-9.9999999999999995E-7</v>
      </c>
      <c r="W123" s="43" t="s">
        <v>912</v>
      </c>
      <c r="X123" s="43" t="s">
        <v>65</v>
      </c>
    </row>
    <row r="124" spans="2:24" x14ac:dyDescent="0.3">
      <c r="B124" s="43" t="s">
        <v>180</v>
      </c>
      <c r="C124" s="43">
        <v>301</v>
      </c>
      <c r="D124" s="43" t="s">
        <v>550</v>
      </c>
      <c r="E124" s="43" t="s">
        <v>107</v>
      </c>
      <c r="F124" s="43" t="s">
        <v>551</v>
      </c>
      <c r="G124" s="43" t="s">
        <v>382</v>
      </c>
      <c r="H124" s="43">
        <v>60</v>
      </c>
      <c r="I124" s="43">
        <v>-30.2561</v>
      </c>
      <c r="J124" s="28">
        <v>-2.259E-7</v>
      </c>
      <c r="K124" s="43" t="s">
        <v>912</v>
      </c>
      <c r="L124" s="43" t="s">
        <v>65</v>
      </c>
      <c r="N124" s="43" t="s">
        <v>180</v>
      </c>
      <c r="O124" s="43">
        <v>301</v>
      </c>
      <c r="P124" s="43" t="s">
        <v>550</v>
      </c>
      <c r="Q124" s="43" t="s">
        <v>379</v>
      </c>
      <c r="R124" s="43" t="s">
        <v>551</v>
      </c>
      <c r="S124" s="43" t="s">
        <v>382</v>
      </c>
      <c r="T124" s="43">
        <v>10</v>
      </c>
      <c r="U124" s="43">
        <v>-30.5975</v>
      </c>
      <c r="V124" s="28">
        <v>-2.2849999999999999E-7</v>
      </c>
      <c r="W124" s="43" t="s">
        <v>912</v>
      </c>
      <c r="X124" s="43" t="s">
        <v>65</v>
      </c>
    </row>
    <row r="125" spans="2:24" x14ac:dyDescent="0.3">
      <c r="B125" s="43" t="s">
        <v>180</v>
      </c>
      <c r="C125" s="43">
        <v>301</v>
      </c>
      <c r="D125" s="43" t="s">
        <v>550</v>
      </c>
      <c r="E125" s="43" t="s">
        <v>107</v>
      </c>
      <c r="F125" s="43" t="s">
        <v>552</v>
      </c>
      <c r="G125" s="43" t="s">
        <v>384</v>
      </c>
      <c r="H125" s="43">
        <v>60</v>
      </c>
      <c r="I125" s="43">
        <v>-15.5267</v>
      </c>
      <c r="J125" s="28">
        <v>-1.159E-7</v>
      </c>
      <c r="K125" s="43" t="s">
        <v>912</v>
      </c>
      <c r="L125" s="43" t="s">
        <v>65</v>
      </c>
      <c r="N125" s="43" t="s">
        <v>180</v>
      </c>
      <c r="O125" s="43">
        <v>301</v>
      </c>
      <c r="P125" s="43" t="s">
        <v>550</v>
      </c>
      <c r="Q125" s="43" t="s">
        <v>379</v>
      </c>
      <c r="R125" s="43" t="s">
        <v>552</v>
      </c>
      <c r="S125" s="43" t="s">
        <v>384</v>
      </c>
      <c r="T125" s="43">
        <v>10</v>
      </c>
      <c r="U125" s="43">
        <v>-15.1768</v>
      </c>
      <c r="V125" s="28">
        <v>-1.133E-7</v>
      </c>
      <c r="W125" s="43" t="s">
        <v>912</v>
      </c>
      <c r="X125" s="43" t="s">
        <v>65</v>
      </c>
    </row>
    <row r="126" spans="2:24" x14ac:dyDescent="0.3">
      <c r="B126" s="43" t="s">
        <v>180</v>
      </c>
      <c r="C126" s="43">
        <v>302</v>
      </c>
      <c r="D126" s="43" t="s">
        <v>553</v>
      </c>
      <c r="E126" s="43" t="s">
        <v>107</v>
      </c>
      <c r="F126" s="43" t="s">
        <v>554</v>
      </c>
      <c r="G126" s="43" t="s">
        <v>382</v>
      </c>
      <c r="H126" s="43">
        <v>60</v>
      </c>
      <c r="I126" s="43">
        <v>-16.422999999999998</v>
      </c>
      <c r="J126" s="28">
        <v>-1.226E-7</v>
      </c>
      <c r="K126" s="43" t="s">
        <v>912</v>
      </c>
      <c r="L126" s="43" t="s">
        <v>65</v>
      </c>
      <c r="N126" s="43" t="s">
        <v>180</v>
      </c>
      <c r="O126" s="43">
        <v>302</v>
      </c>
      <c r="P126" s="43" t="s">
        <v>553</v>
      </c>
      <c r="Q126" s="43" t="s">
        <v>379</v>
      </c>
      <c r="R126" s="43" t="s">
        <v>554</v>
      </c>
      <c r="S126" s="43" t="s">
        <v>382</v>
      </c>
      <c r="T126" s="43">
        <v>10</v>
      </c>
      <c r="U126" s="43">
        <v>-16.228899999999999</v>
      </c>
      <c r="V126" s="28">
        <v>-1.212E-7</v>
      </c>
      <c r="W126" s="43" t="s">
        <v>912</v>
      </c>
      <c r="X126" s="43" t="s">
        <v>65</v>
      </c>
    </row>
    <row r="127" spans="2:24" x14ac:dyDescent="0.3">
      <c r="B127" s="43" t="s">
        <v>180</v>
      </c>
      <c r="C127" s="43">
        <v>302</v>
      </c>
      <c r="D127" s="43" t="s">
        <v>553</v>
      </c>
      <c r="E127" s="43" t="s">
        <v>107</v>
      </c>
      <c r="F127" s="43" t="s">
        <v>555</v>
      </c>
      <c r="G127" s="43" t="s">
        <v>384</v>
      </c>
      <c r="H127" s="43">
        <v>60</v>
      </c>
      <c r="I127" s="43">
        <v>-30.4194</v>
      </c>
      <c r="J127" s="28">
        <v>-2.2709999999999999E-7</v>
      </c>
      <c r="K127" s="43" t="s">
        <v>912</v>
      </c>
      <c r="L127" s="43" t="s">
        <v>65</v>
      </c>
      <c r="N127" s="43" t="s">
        <v>180</v>
      </c>
      <c r="O127" s="43">
        <v>302</v>
      </c>
      <c r="P127" s="43" t="s">
        <v>553</v>
      </c>
      <c r="Q127" s="43" t="s">
        <v>379</v>
      </c>
      <c r="R127" s="43" t="s">
        <v>555</v>
      </c>
      <c r="S127" s="43" t="s">
        <v>384</v>
      </c>
      <c r="T127" s="43">
        <v>10</v>
      </c>
      <c r="U127" s="43">
        <v>-30.579499999999999</v>
      </c>
      <c r="V127" s="28">
        <v>-2.283E-7</v>
      </c>
      <c r="W127" s="43" t="s">
        <v>912</v>
      </c>
      <c r="X127" s="43" t="s">
        <v>65</v>
      </c>
    </row>
    <row r="128" spans="2:24" x14ac:dyDescent="0.3">
      <c r="B128" s="43" t="s">
        <v>180</v>
      </c>
      <c r="C128" s="43">
        <v>303</v>
      </c>
      <c r="D128" s="43" t="s">
        <v>553</v>
      </c>
      <c r="E128" s="43" t="s">
        <v>107</v>
      </c>
      <c r="F128" s="43" t="s">
        <v>556</v>
      </c>
      <c r="G128" s="43" t="s">
        <v>382</v>
      </c>
      <c r="H128" s="43">
        <v>60</v>
      </c>
      <c r="I128" s="43">
        <v>-28.767399999999999</v>
      </c>
      <c r="J128" s="28">
        <v>-2.2709999999999999E-7</v>
      </c>
      <c r="K128" s="43" t="s">
        <v>912</v>
      </c>
      <c r="L128" s="43" t="s">
        <v>65</v>
      </c>
      <c r="N128" s="43" t="s">
        <v>180</v>
      </c>
      <c r="O128" s="43">
        <v>303</v>
      </c>
      <c r="P128" s="43" t="s">
        <v>553</v>
      </c>
      <c r="Q128" s="43" t="s">
        <v>379</v>
      </c>
      <c r="R128" s="43" t="s">
        <v>556</v>
      </c>
      <c r="S128" s="43" t="s">
        <v>382</v>
      </c>
      <c r="T128" s="43">
        <v>10</v>
      </c>
      <c r="U128" s="43">
        <v>-28.787800000000001</v>
      </c>
      <c r="V128" s="28">
        <v>-2.272E-7</v>
      </c>
      <c r="W128" s="43" t="s">
        <v>912</v>
      </c>
      <c r="X128" s="43" t="s">
        <v>65</v>
      </c>
    </row>
    <row r="129" spans="2:24" x14ac:dyDescent="0.3">
      <c r="B129" s="43" t="s">
        <v>180</v>
      </c>
      <c r="C129" s="43">
        <v>303</v>
      </c>
      <c r="D129" s="43" t="s">
        <v>553</v>
      </c>
      <c r="E129" s="43" t="s">
        <v>107</v>
      </c>
      <c r="F129" s="43" t="s">
        <v>557</v>
      </c>
      <c r="G129" s="43" t="s">
        <v>384</v>
      </c>
      <c r="H129" s="43">
        <v>60</v>
      </c>
      <c r="I129" s="43">
        <v>-28.956900000000001</v>
      </c>
      <c r="J129" s="28">
        <v>-2.286E-7</v>
      </c>
      <c r="K129" s="43" t="s">
        <v>912</v>
      </c>
      <c r="L129" s="43" t="s">
        <v>65</v>
      </c>
      <c r="N129" s="43" t="s">
        <v>180</v>
      </c>
      <c r="O129" s="43">
        <v>303</v>
      </c>
      <c r="P129" s="43" t="s">
        <v>553</v>
      </c>
      <c r="Q129" s="43" t="s">
        <v>379</v>
      </c>
      <c r="R129" s="43" t="s">
        <v>557</v>
      </c>
      <c r="S129" s="43" t="s">
        <v>384</v>
      </c>
      <c r="T129" s="43">
        <v>10</v>
      </c>
      <c r="U129" s="43">
        <v>-28.8828</v>
      </c>
      <c r="V129" s="28">
        <v>-2.28E-7</v>
      </c>
      <c r="W129" s="43" t="s">
        <v>912</v>
      </c>
      <c r="X129" s="43" t="s">
        <v>65</v>
      </c>
    </row>
    <row r="130" spans="2:24" x14ac:dyDescent="0.3">
      <c r="B130" s="43" t="s">
        <v>180</v>
      </c>
      <c r="C130" s="43">
        <v>304</v>
      </c>
      <c r="D130" s="43" t="s">
        <v>553</v>
      </c>
      <c r="E130" s="43" t="s">
        <v>107</v>
      </c>
      <c r="F130" s="43" t="s">
        <v>558</v>
      </c>
      <c r="G130" s="43" t="s">
        <v>382</v>
      </c>
      <c r="H130" s="43">
        <v>60</v>
      </c>
      <c r="I130" s="43">
        <v>-30.209700000000002</v>
      </c>
      <c r="J130" s="28">
        <v>-2.2560000000000001E-7</v>
      </c>
      <c r="K130" s="43" t="s">
        <v>912</v>
      </c>
      <c r="L130" s="43" t="s">
        <v>65</v>
      </c>
      <c r="N130" s="43" t="s">
        <v>180</v>
      </c>
      <c r="O130" s="43">
        <v>304</v>
      </c>
      <c r="P130" s="43" t="s">
        <v>553</v>
      </c>
      <c r="Q130" s="43" t="s">
        <v>379</v>
      </c>
      <c r="R130" s="43" t="s">
        <v>558</v>
      </c>
      <c r="S130" s="43" t="s">
        <v>382</v>
      </c>
      <c r="T130" s="43">
        <v>10</v>
      </c>
      <c r="U130" s="43">
        <v>-30.459800000000001</v>
      </c>
      <c r="V130" s="28">
        <v>-2.2740000000000001E-7</v>
      </c>
      <c r="W130" s="43" t="s">
        <v>912</v>
      </c>
      <c r="X130" s="43" t="s">
        <v>65</v>
      </c>
    </row>
    <row r="131" spans="2:24" x14ac:dyDescent="0.3">
      <c r="B131" s="43" t="s">
        <v>180</v>
      </c>
      <c r="C131" s="43">
        <v>304</v>
      </c>
      <c r="D131" s="43" t="s">
        <v>553</v>
      </c>
      <c r="E131" s="43" t="s">
        <v>107</v>
      </c>
      <c r="F131" s="43" t="s">
        <v>559</v>
      </c>
      <c r="G131" s="43" t="s">
        <v>384</v>
      </c>
      <c r="H131" s="43">
        <v>60</v>
      </c>
      <c r="I131" s="43">
        <v>-16.623699999999999</v>
      </c>
      <c r="J131" s="28">
        <v>-1.2410000000000001E-7</v>
      </c>
      <c r="K131" s="43" t="s">
        <v>912</v>
      </c>
      <c r="L131" s="43" t="s">
        <v>65</v>
      </c>
      <c r="N131" s="43" t="s">
        <v>180</v>
      </c>
      <c r="O131" s="43">
        <v>304</v>
      </c>
      <c r="P131" s="43" t="s">
        <v>553</v>
      </c>
      <c r="Q131" s="43" t="s">
        <v>379</v>
      </c>
      <c r="R131" s="43" t="s">
        <v>559</v>
      </c>
      <c r="S131" s="43" t="s">
        <v>384</v>
      </c>
      <c r="T131" s="43">
        <v>10</v>
      </c>
      <c r="U131" s="43">
        <v>-16.337700000000002</v>
      </c>
      <c r="V131" s="28">
        <v>-1.2200000000000001E-7</v>
      </c>
      <c r="W131" s="43" t="s">
        <v>912</v>
      </c>
      <c r="X131" s="43" t="s">
        <v>65</v>
      </c>
    </row>
    <row r="132" spans="2:24" x14ac:dyDescent="0.3">
      <c r="B132" s="43" t="s">
        <v>180</v>
      </c>
      <c r="C132" s="43">
        <v>305</v>
      </c>
      <c r="D132" s="43" t="s">
        <v>560</v>
      </c>
      <c r="E132" s="43" t="s">
        <v>107</v>
      </c>
      <c r="F132" s="43" t="s">
        <v>561</v>
      </c>
      <c r="G132" s="43" t="s">
        <v>382</v>
      </c>
      <c r="H132" s="43">
        <v>60</v>
      </c>
      <c r="I132" s="43">
        <v>-15.352600000000001</v>
      </c>
      <c r="J132" s="28">
        <v>-1.1459999999999999E-7</v>
      </c>
      <c r="K132" s="43" t="s">
        <v>912</v>
      </c>
      <c r="L132" s="43" t="s">
        <v>65</v>
      </c>
      <c r="N132" s="43" t="s">
        <v>180</v>
      </c>
      <c r="O132" s="43">
        <v>305</v>
      </c>
      <c r="P132" s="43" t="s">
        <v>560</v>
      </c>
      <c r="Q132" s="43" t="s">
        <v>379</v>
      </c>
      <c r="R132" s="43" t="s">
        <v>561</v>
      </c>
      <c r="S132" s="43" t="s">
        <v>382</v>
      </c>
      <c r="T132" s="43">
        <v>10</v>
      </c>
      <c r="U132" s="43">
        <v>-15.076499999999999</v>
      </c>
      <c r="V132" s="28">
        <v>-1.126E-7</v>
      </c>
      <c r="W132" s="43" t="s">
        <v>912</v>
      </c>
      <c r="X132" s="43" t="s">
        <v>65</v>
      </c>
    </row>
    <row r="133" spans="2:24" x14ac:dyDescent="0.3">
      <c r="B133" s="43" t="s">
        <v>180</v>
      </c>
      <c r="C133" s="43">
        <v>305</v>
      </c>
      <c r="D133" s="43" t="s">
        <v>560</v>
      </c>
      <c r="E133" s="43" t="s">
        <v>107</v>
      </c>
      <c r="F133" s="43" t="s">
        <v>562</v>
      </c>
      <c r="G133" s="43" t="s">
        <v>384</v>
      </c>
      <c r="H133" s="43">
        <v>60</v>
      </c>
      <c r="I133" s="43">
        <v>-30.4739</v>
      </c>
      <c r="J133" s="28">
        <v>-2.2749999999999999E-7</v>
      </c>
      <c r="K133" s="43" t="s">
        <v>912</v>
      </c>
      <c r="L133" s="43" t="s">
        <v>65</v>
      </c>
      <c r="N133" s="43" t="s">
        <v>180</v>
      </c>
      <c r="O133" s="43">
        <v>305</v>
      </c>
      <c r="P133" s="43" t="s">
        <v>560</v>
      </c>
      <c r="Q133" s="43" t="s">
        <v>379</v>
      </c>
      <c r="R133" s="43" t="s">
        <v>562</v>
      </c>
      <c r="S133" s="43" t="s">
        <v>384</v>
      </c>
      <c r="T133" s="43">
        <v>10</v>
      </c>
      <c r="U133" s="43">
        <v>-30.7484</v>
      </c>
      <c r="V133" s="28">
        <v>-2.2959999999999999E-7</v>
      </c>
      <c r="W133" s="43" t="s">
        <v>912</v>
      </c>
      <c r="X133" s="43" t="s">
        <v>65</v>
      </c>
    </row>
    <row r="134" spans="2:24" x14ac:dyDescent="0.3">
      <c r="B134" s="43" t="s">
        <v>180</v>
      </c>
      <c r="C134" s="43">
        <v>275</v>
      </c>
      <c r="D134" s="43" t="s">
        <v>563</v>
      </c>
      <c r="E134" s="43" t="s">
        <v>107</v>
      </c>
      <c r="F134" s="43" t="s">
        <v>564</v>
      </c>
      <c r="G134" s="43" t="s">
        <v>382</v>
      </c>
      <c r="H134" s="43">
        <v>60</v>
      </c>
      <c r="I134" s="43">
        <v>46.257300000000001</v>
      </c>
      <c r="J134" s="28">
        <v>4.3770000000000001E-7</v>
      </c>
      <c r="K134" s="43" t="s">
        <v>912</v>
      </c>
      <c r="L134" s="43" t="s">
        <v>65</v>
      </c>
      <c r="N134" s="43" t="s">
        <v>180</v>
      </c>
      <c r="O134" s="43">
        <v>275</v>
      </c>
      <c r="P134" s="43" t="s">
        <v>563</v>
      </c>
      <c r="Q134" s="43" t="s">
        <v>379</v>
      </c>
      <c r="R134" s="43" t="s">
        <v>564</v>
      </c>
      <c r="S134" s="43" t="s">
        <v>382</v>
      </c>
      <c r="T134" s="43">
        <v>10</v>
      </c>
      <c r="U134" s="43">
        <v>43.387</v>
      </c>
      <c r="V134" s="28">
        <v>4.1049999999999998E-7</v>
      </c>
      <c r="W134" s="43" t="s">
        <v>912</v>
      </c>
      <c r="X134" s="43" t="s">
        <v>65</v>
      </c>
    </row>
    <row r="135" spans="2:24" x14ac:dyDescent="0.3">
      <c r="B135" s="43" t="s">
        <v>180</v>
      </c>
      <c r="C135" s="43">
        <v>275</v>
      </c>
      <c r="D135" s="43" t="s">
        <v>563</v>
      </c>
      <c r="E135" s="43" t="s">
        <v>107</v>
      </c>
      <c r="F135" s="43" t="s">
        <v>565</v>
      </c>
      <c r="G135" s="43" t="s">
        <v>384</v>
      </c>
      <c r="H135" s="43">
        <v>60</v>
      </c>
      <c r="I135" s="43">
        <v>-115.6915</v>
      </c>
      <c r="J135" s="28">
        <v>-1.56E-3</v>
      </c>
      <c r="K135" s="43">
        <v>-1E-4</v>
      </c>
      <c r="L135" s="43" t="s">
        <v>376</v>
      </c>
      <c r="N135" s="43" t="s">
        <v>180</v>
      </c>
      <c r="O135" s="43">
        <v>275</v>
      </c>
      <c r="P135" s="43" t="s">
        <v>563</v>
      </c>
      <c r="Q135" s="43" t="s">
        <v>379</v>
      </c>
      <c r="R135" s="43" t="s">
        <v>565</v>
      </c>
      <c r="S135" s="43" t="s">
        <v>384</v>
      </c>
      <c r="T135" s="43">
        <v>10</v>
      </c>
      <c r="U135" s="43">
        <v>-115.6016</v>
      </c>
      <c r="V135" s="28">
        <v>-1.369E-3</v>
      </c>
      <c r="W135" s="43">
        <v>-1E-4</v>
      </c>
      <c r="X135" s="43" t="s">
        <v>376</v>
      </c>
    </row>
    <row r="136" spans="2:24" x14ac:dyDescent="0.3">
      <c r="B136" s="43" t="s">
        <v>180</v>
      </c>
      <c r="C136" s="43">
        <v>278</v>
      </c>
      <c r="D136" s="43" t="s">
        <v>566</v>
      </c>
      <c r="E136" s="43" t="s">
        <v>107</v>
      </c>
      <c r="F136" s="43" t="s">
        <v>567</v>
      </c>
      <c r="G136" s="43" t="s">
        <v>382</v>
      </c>
      <c r="H136" s="43">
        <v>60</v>
      </c>
      <c r="I136" s="43">
        <v>57.914900000000003</v>
      </c>
      <c r="J136" s="28">
        <v>3.9050000000000001E-7</v>
      </c>
      <c r="K136" s="43" t="s">
        <v>912</v>
      </c>
      <c r="L136" s="43" t="s">
        <v>65</v>
      </c>
      <c r="N136" s="43" t="s">
        <v>180</v>
      </c>
      <c r="O136" s="43">
        <v>278</v>
      </c>
      <c r="P136" s="43" t="s">
        <v>566</v>
      </c>
      <c r="Q136" s="43" t="s">
        <v>379</v>
      </c>
      <c r="R136" s="43" t="s">
        <v>567</v>
      </c>
      <c r="S136" s="43" t="s">
        <v>382</v>
      </c>
      <c r="T136" s="43">
        <v>10</v>
      </c>
      <c r="U136" s="43">
        <v>55.184800000000003</v>
      </c>
      <c r="V136" s="28">
        <v>3.721E-7</v>
      </c>
      <c r="W136" s="43" t="s">
        <v>912</v>
      </c>
      <c r="X136" s="43" t="s">
        <v>65</v>
      </c>
    </row>
    <row r="137" spans="2:24" x14ac:dyDescent="0.3">
      <c r="B137" s="43" t="s">
        <v>180</v>
      </c>
      <c r="C137" s="43">
        <v>278</v>
      </c>
      <c r="D137" s="43" t="s">
        <v>566</v>
      </c>
      <c r="E137" s="43" t="s">
        <v>107</v>
      </c>
      <c r="F137" s="43" t="s">
        <v>568</v>
      </c>
      <c r="G137" s="43" t="s">
        <v>384</v>
      </c>
      <c r="H137" s="43">
        <v>60</v>
      </c>
      <c r="I137" s="43">
        <v>-183.6558</v>
      </c>
      <c r="J137" s="28">
        <v>-4.8000000000000001E-4</v>
      </c>
      <c r="K137" s="43">
        <v>-1E-4</v>
      </c>
      <c r="L137" s="43" t="s">
        <v>376</v>
      </c>
      <c r="N137" s="43" t="s">
        <v>180</v>
      </c>
      <c r="O137" s="43">
        <v>278</v>
      </c>
      <c r="P137" s="43" t="s">
        <v>566</v>
      </c>
      <c r="Q137" s="43" t="s">
        <v>379</v>
      </c>
      <c r="R137" s="43" t="s">
        <v>568</v>
      </c>
      <c r="S137" s="43" t="s">
        <v>384</v>
      </c>
      <c r="T137" s="43">
        <v>10</v>
      </c>
      <c r="U137" s="43">
        <v>-183.52680000000001</v>
      </c>
      <c r="V137" s="28">
        <v>-3.5599999999999998E-4</v>
      </c>
      <c r="W137" s="43">
        <v>-1E-4</v>
      </c>
      <c r="X137" s="43" t="s">
        <v>376</v>
      </c>
    </row>
    <row r="138" spans="2:24" x14ac:dyDescent="0.3">
      <c r="B138" s="43" t="s">
        <v>180</v>
      </c>
      <c r="C138" s="43">
        <v>281</v>
      </c>
      <c r="D138" s="43" t="s">
        <v>569</v>
      </c>
      <c r="E138" s="43" t="s">
        <v>107</v>
      </c>
      <c r="F138" s="43" t="s">
        <v>570</v>
      </c>
      <c r="G138" s="43" t="s">
        <v>382</v>
      </c>
      <c r="H138" s="43">
        <v>60</v>
      </c>
      <c r="I138" s="43">
        <v>70.313800000000001</v>
      </c>
      <c r="J138" s="28">
        <v>4.9699999999999996E-7</v>
      </c>
      <c r="K138" s="43" t="s">
        <v>912</v>
      </c>
      <c r="L138" s="43" t="s">
        <v>65</v>
      </c>
      <c r="N138" s="43" t="s">
        <v>180</v>
      </c>
      <c r="O138" s="43">
        <v>281</v>
      </c>
      <c r="P138" s="43" t="s">
        <v>569</v>
      </c>
      <c r="Q138" s="43" t="s">
        <v>379</v>
      </c>
      <c r="R138" s="43" t="s">
        <v>570</v>
      </c>
      <c r="S138" s="43" t="s">
        <v>382</v>
      </c>
      <c r="T138" s="43">
        <v>10</v>
      </c>
      <c r="U138" s="43">
        <v>66.749300000000005</v>
      </c>
      <c r="V138" s="28">
        <v>4.7179999999999998E-7</v>
      </c>
      <c r="W138" s="43" t="s">
        <v>912</v>
      </c>
      <c r="X138" s="43" t="s">
        <v>65</v>
      </c>
    </row>
    <row r="139" spans="2:24" x14ac:dyDescent="0.3">
      <c r="B139" s="43" t="s">
        <v>180</v>
      </c>
      <c r="C139" s="43">
        <v>281</v>
      </c>
      <c r="D139" s="43" t="s">
        <v>569</v>
      </c>
      <c r="E139" s="43" t="s">
        <v>107</v>
      </c>
      <c r="F139" s="43" t="s">
        <v>571</v>
      </c>
      <c r="G139" s="43" t="s">
        <v>384</v>
      </c>
      <c r="H139" s="43">
        <v>60</v>
      </c>
      <c r="I139" s="43">
        <v>-183.79759999999999</v>
      </c>
      <c r="J139" s="28">
        <v>-6.1700000000000004E-4</v>
      </c>
      <c r="K139" s="43">
        <v>-1E-4</v>
      </c>
      <c r="L139" s="43" t="s">
        <v>376</v>
      </c>
      <c r="N139" s="43" t="s">
        <v>180</v>
      </c>
      <c r="O139" s="43">
        <v>281</v>
      </c>
      <c r="P139" s="43" t="s">
        <v>569</v>
      </c>
      <c r="Q139" s="43" t="s">
        <v>379</v>
      </c>
      <c r="R139" s="43" t="s">
        <v>571</v>
      </c>
      <c r="S139" s="43" t="s">
        <v>384</v>
      </c>
      <c r="T139" s="43">
        <v>10</v>
      </c>
      <c r="U139" s="43">
        <v>-183.64250000000001</v>
      </c>
      <c r="V139" s="28">
        <v>-4.6700000000000002E-4</v>
      </c>
      <c r="W139" s="43">
        <v>-1E-4</v>
      </c>
      <c r="X139" s="43" t="s">
        <v>376</v>
      </c>
    </row>
    <row r="140" spans="2:24" x14ac:dyDescent="0.3">
      <c r="B140" s="43" t="s">
        <v>180</v>
      </c>
      <c r="C140" s="43">
        <v>284</v>
      </c>
      <c r="D140" s="43" t="s">
        <v>572</v>
      </c>
      <c r="E140" s="43" t="s">
        <v>107</v>
      </c>
      <c r="F140" s="43" t="s">
        <v>573</v>
      </c>
      <c r="G140" s="43" t="s">
        <v>382</v>
      </c>
      <c r="H140" s="43">
        <v>60</v>
      </c>
      <c r="I140" s="43">
        <v>70.187399999999997</v>
      </c>
      <c r="J140" s="28">
        <v>4.961E-7</v>
      </c>
      <c r="K140" s="43" t="s">
        <v>912</v>
      </c>
      <c r="L140" s="43" t="s">
        <v>65</v>
      </c>
      <c r="N140" s="43" t="s">
        <v>180</v>
      </c>
      <c r="O140" s="43">
        <v>284</v>
      </c>
      <c r="P140" s="43" t="s">
        <v>572</v>
      </c>
      <c r="Q140" s="43" t="s">
        <v>379</v>
      </c>
      <c r="R140" s="43" t="s">
        <v>573</v>
      </c>
      <c r="S140" s="43" t="s">
        <v>382</v>
      </c>
      <c r="T140" s="43">
        <v>10</v>
      </c>
      <c r="U140" s="43">
        <v>66.648700000000005</v>
      </c>
      <c r="V140" s="28">
        <v>4.7109999999999998E-7</v>
      </c>
      <c r="W140" s="43" t="s">
        <v>912</v>
      </c>
      <c r="X140" s="43" t="s">
        <v>65</v>
      </c>
    </row>
    <row r="141" spans="2:24" x14ac:dyDescent="0.3">
      <c r="B141" s="43" t="s">
        <v>180</v>
      </c>
      <c r="C141" s="43">
        <v>284</v>
      </c>
      <c r="D141" s="43" t="s">
        <v>572</v>
      </c>
      <c r="E141" s="43" t="s">
        <v>107</v>
      </c>
      <c r="F141" s="43" t="s">
        <v>574</v>
      </c>
      <c r="G141" s="43" t="s">
        <v>384</v>
      </c>
      <c r="H141" s="43">
        <v>60</v>
      </c>
      <c r="I141" s="43">
        <v>-183.79320000000001</v>
      </c>
      <c r="J141" s="28">
        <v>-6.1300000000000005E-4</v>
      </c>
      <c r="K141" s="43">
        <v>-1E-4</v>
      </c>
      <c r="L141" s="43" t="s">
        <v>376</v>
      </c>
      <c r="N141" s="43" t="s">
        <v>180</v>
      </c>
      <c r="O141" s="43">
        <v>284</v>
      </c>
      <c r="P141" s="43" t="s">
        <v>572</v>
      </c>
      <c r="Q141" s="43" t="s">
        <v>379</v>
      </c>
      <c r="R141" s="43" t="s">
        <v>574</v>
      </c>
      <c r="S141" s="43" t="s">
        <v>384</v>
      </c>
      <c r="T141" s="43">
        <v>10</v>
      </c>
      <c r="U141" s="43">
        <v>-183.63919999999999</v>
      </c>
      <c r="V141" s="28">
        <v>-4.64E-4</v>
      </c>
      <c r="W141" s="43">
        <v>-1E-4</v>
      </c>
      <c r="X141" s="43" t="s">
        <v>376</v>
      </c>
    </row>
    <row r="142" spans="2:24" x14ac:dyDescent="0.3">
      <c r="B142" s="43" t="s">
        <v>180</v>
      </c>
      <c r="C142" s="43">
        <v>287</v>
      </c>
      <c r="D142" s="43" t="s">
        <v>575</v>
      </c>
      <c r="E142" s="43" t="s">
        <v>107</v>
      </c>
      <c r="F142" s="43" t="s">
        <v>576</v>
      </c>
      <c r="G142" s="43" t="s">
        <v>382</v>
      </c>
      <c r="H142" s="43">
        <v>60</v>
      </c>
      <c r="I142" s="43">
        <v>57.639899999999997</v>
      </c>
      <c r="J142" s="28">
        <v>3.8869999999999998E-7</v>
      </c>
      <c r="K142" s="43" t="s">
        <v>912</v>
      </c>
      <c r="L142" s="43" t="s">
        <v>65</v>
      </c>
      <c r="N142" s="43" t="s">
        <v>180</v>
      </c>
      <c r="O142" s="43">
        <v>287</v>
      </c>
      <c r="P142" s="43" t="s">
        <v>575</v>
      </c>
      <c r="Q142" s="43" t="s">
        <v>379</v>
      </c>
      <c r="R142" s="43" t="s">
        <v>576</v>
      </c>
      <c r="S142" s="43" t="s">
        <v>382</v>
      </c>
      <c r="T142" s="43">
        <v>10</v>
      </c>
      <c r="U142" s="43">
        <v>55.002200000000002</v>
      </c>
      <c r="V142" s="28">
        <v>3.7090000000000002E-7</v>
      </c>
      <c r="W142" s="43" t="s">
        <v>912</v>
      </c>
      <c r="X142" s="43" t="s">
        <v>65</v>
      </c>
    </row>
    <row r="143" spans="2:24" x14ac:dyDescent="0.3">
      <c r="B143" s="43" t="s">
        <v>180</v>
      </c>
      <c r="C143" s="43">
        <v>287</v>
      </c>
      <c r="D143" s="43" t="s">
        <v>575</v>
      </c>
      <c r="E143" s="43" t="s">
        <v>107</v>
      </c>
      <c r="F143" s="43" t="s">
        <v>577</v>
      </c>
      <c r="G143" s="43" t="s">
        <v>384</v>
      </c>
      <c r="H143" s="43">
        <v>60</v>
      </c>
      <c r="I143" s="43">
        <v>-183.64349999999999</v>
      </c>
      <c r="J143" s="28">
        <v>-4.6799999999999999E-4</v>
      </c>
      <c r="K143" s="43">
        <v>-1E-4</v>
      </c>
      <c r="L143" s="43" t="s">
        <v>376</v>
      </c>
      <c r="N143" s="43" t="s">
        <v>180</v>
      </c>
      <c r="O143" s="43">
        <v>287</v>
      </c>
      <c r="P143" s="43" t="s">
        <v>575</v>
      </c>
      <c r="Q143" s="43" t="s">
        <v>379</v>
      </c>
      <c r="R143" s="43" t="s">
        <v>577</v>
      </c>
      <c r="S143" s="43" t="s">
        <v>384</v>
      </c>
      <c r="T143" s="43">
        <v>10</v>
      </c>
      <c r="U143" s="43">
        <v>-183.5146</v>
      </c>
      <c r="V143" s="28">
        <v>-3.4400000000000001E-4</v>
      </c>
      <c r="W143" s="43">
        <v>-1E-4</v>
      </c>
      <c r="X143" s="43" t="s">
        <v>376</v>
      </c>
    </row>
    <row r="144" spans="2:24" x14ac:dyDescent="0.3">
      <c r="B144" s="43" t="s">
        <v>180</v>
      </c>
      <c r="C144" s="43">
        <v>290</v>
      </c>
      <c r="D144" s="43" t="s">
        <v>578</v>
      </c>
      <c r="E144" s="43" t="s">
        <v>107</v>
      </c>
      <c r="F144" s="43" t="s">
        <v>579</v>
      </c>
      <c r="G144" s="43" t="s">
        <v>382</v>
      </c>
      <c r="H144" s="43">
        <v>60</v>
      </c>
      <c r="I144" s="43">
        <v>45.779899999999998</v>
      </c>
      <c r="J144" s="28">
        <v>4.3319999999999999E-7</v>
      </c>
      <c r="K144" s="43" t="s">
        <v>912</v>
      </c>
      <c r="L144" s="43" t="s">
        <v>65</v>
      </c>
      <c r="N144" s="43" t="s">
        <v>180</v>
      </c>
      <c r="O144" s="43">
        <v>290</v>
      </c>
      <c r="P144" s="43" t="s">
        <v>578</v>
      </c>
      <c r="Q144" s="43" t="s">
        <v>379</v>
      </c>
      <c r="R144" s="43" t="s">
        <v>579</v>
      </c>
      <c r="S144" s="43" t="s">
        <v>382</v>
      </c>
      <c r="T144" s="43">
        <v>10</v>
      </c>
      <c r="U144" s="43">
        <v>43.011000000000003</v>
      </c>
      <c r="V144" s="28">
        <v>4.0699999999999998E-7</v>
      </c>
      <c r="W144" s="43" t="s">
        <v>912</v>
      </c>
      <c r="X144" s="43" t="s">
        <v>65</v>
      </c>
    </row>
    <row r="145" spans="2:24" x14ac:dyDescent="0.3">
      <c r="B145" s="43" t="s">
        <v>180</v>
      </c>
      <c r="C145" s="43">
        <v>290</v>
      </c>
      <c r="D145" s="43" t="s">
        <v>578</v>
      </c>
      <c r="E145" s="43" t="s">
        <v>107</v>
      </c>
      <c r="F145" s="43" t="s">
        <v>580</v>
      </c>
      <c r="G145" s="43" t="s">
        <v>384</v>
      </c>
      <c r="H145" s="43">
        <v>60</v>
      </c>
      <c r="I145" s="43">
        <v>-115.6806</v>
      </c>
      <c r="J145" s="28">
        <v>-1.537E-3</v>
      </c>
      <c r="K145" s="43">
        <v>-1E-4</v>
      </c>
      <c r="L145" s="43" t="s">
        <v>376</v>
      </c>
      <c r="N145" s="43" t="s">
        <v>180</v>
      </c>
      <c r="O145" s="43">
        <v>290</v>
      </c>
      <c r="P145" s="43" t="s">
        <v>578</v>
      </c>
      <c r="Q145" s="43" t="s">
        <v>379</v>
      </c>
      <c r="R145" s="43" t="s">
        <v>580</v>
      </c>
      <c r="S145" s="43" t="s">
        <v>384</v>
      </c>
      <c r="T145" s="43">
        <v>10</v>
      </c>
      <c r="U145" s="43">
        <v>-115.59139999999999</v>
      </c>
      <c r="V145" s="28">
        <v>-1.3470000000000001E-3</v>
      </c>
      <c r="W145" s="43">
        <v>-1E-4</v>
      </c>
      <c r="X145" s="43" t="s">
        <v>376</v>
      </c>
    </row>
    <row r="146" spans="2:24" x14ac:dyDescent="0.3">
      <c r="B146" s="43" t="s">
        <v>180</v>
      </c>
      <c r="C146" s="43">
        <v>306</v>
      </c>
      <c r="D146" s="43" t="s">
        <v>581</v>
      </c>
      <c r="E146" s="43" t="s">
        <v>107</v>
      </c>
      <c r="F146" s="43" t="s">
        <v>582</v>
      </c>
      <c r="G146" s="43" t="s">
        <v>382</v>
      </c>
      <c r="H146" s="43">
        <v>60</v>
      </c>
      <c r="I146" s="43">
        <v>-15.129799999999999</v>
      </c>
      <c r="J146" s="28">
        <v>-1.5510000000000001E-7</v>
      </c>
      <c r="K146" s="43" t="s">
        <v>912</v>
      </c>
      <c r="L146" s="43" t="s">
        <v>65</v>
      </c>
      <c r="N146" s="43" t="s">
        <v>180</v>
      </c>
      <c r="O146" s="43">
        <v>306</v>
      </c>
      <c r="P146" s="43" t="s">
        <v>581</v>
      </c>
      <c r="Q146" s="43" t="s">
        <v>379</v>
      </c>
      <c r="R146" s="43" t="s">
        <v>582</v>
      </c>
      <c r="S146" s="43" t="s">
        <v>382</v>
      </c>
      <c r="T146" s="43">
        <v>10</v>
      </c>
      <c r="U146" s="43">
        <v>-14.593500000000001</v>
      </c>
      <c r="V146" s="28">
        <v>-1.4959999999999999E-7</v>
      </c>
      <c r="W146" s="43" t="s">
        <v>912</v>
      </c>
      <c r="X146" s="43" t="s">
        <v>65</v>
      </c>
    </row>
    <row r="147" spans="2:24" x14ac:dyDescent="0.3">
      <c r="B147" s="43" t="s">
        <v>180</v>
      </c>
      <c r="C147" s="43">
        <v>306</v>
      </c>
      <c r="D147" s="43" t="s">
        <v>581</v>
      </c>
      <c r="E147" s="43" t="s">
        <v>107</v>
      </c>
      <c r="F147" s="43" t="s">
        <v>583</v>
      </c>
      <c r="G147" s="43" t="s">
        <v>384</v>
      </c>
      <c r="H147" s="43">
        <v>60</v>
      </c>
      <c r="I147" s="43">
        <v>-31.434799999999999</v>
      </c>
      <c r="J147" s="28">
        <v>-3.2220000000000001E-7</v>
      </c>
      <c r="K147" s="43" t="s">
        <v>912</v>
      </c>
      <c r="L147" s="43" t="s">
        <v>65</v>
      </c>
      <c r="N147" s="43" t="s">
        <v>180</v>
      </c>
      <c r="O147" s="43">
        <v>306</v>
      </c>
      <c r="P147" s="43" t="s">
        <v>581</v>
      </c>
      <c r="Q147" s="43" t="s">
        <v>379</v>
      </c>
      <c r="R147" s="43" t="s">
        <v>583</v>
      </c>
      <c r="S147" s="43" t="s">
        <v>384</v>
      </c>
      <c r="T147" s="43">
        <v>10</v>
      </c>
      <c r="U147" s="43">
        <v>-31.7928</v>
      </c>
      <c r="V147" s="28">
        <v>-3.2590000000000003E-7</v>
      </c>
      <c r="W147" s="43" t="s">
        <v>912</v>
      </c>
      <c r="X147" s="43" t="s">
        <v>65</v>
      </c>
    </row>
    <row r="148" spans="2:24" x14ac:dyDescent="0.3">
      <c r="B148" s="43" t="s">
        <v>180</v>
      </c>
      <c r="C148" s="43">
        <v>307</v>
      </c>
      <c r="D148" s="43" t="s">
        <v>584</v>
      </c>
      <c r="E148" s="43" t="s">
        <v>107</v>
      </c>
      <c r="F148" s="43" t="s">
        <v>585</v>
      </c>
      <c r="G148" s="43" t="s">
        <v>382</v>
      </c>
      <c r="H148" s="43">
        <v>60</v>
      </c>
      <c r="I148" s="43">
        <v>-28.228400000000001</v>
      </c>
      <c r="J148" s="28">
        <v>-2.509E-7</v>
      </c>
      <c r="K148" s="43" t="s">
        <v>912</v>
      </c>
      <c r="L148" s="43" t="s">
        <v>65</v>
      </c>
      <c r="N148" s="43" t="s">
        <v>180</v>
      </c>
      <c r="O148" s="43">
        <v>307</v>
      </c>
      <c r="P148" s="43" t="s">
        <v>584</v>
      </c>
      <c r="Q148" s="43" t="s">
        <v>379</v>
      </c>
      <c r="R148" s="43" t="s">
        <v>585</v>
      </c>
      <c r="S148" s="43" t="s">
        <v>382</v>
      </c>
      <c r="T148" s="43">
        <v>10</v>
      </c>
      <c r="U148" s="43">
        <v>-28.417000000000002</v>
      </c>
      <c r="V148" s="28">
        <v>-2.5260000000000003E-7</v>
      </c>
      <c r="W148" s="43" t="s">
        <v>912</v>
      </c>
      <c r="X148" s="43" t="s">
        <v>65</v>
      </c>
    </row>
    <row r="149" spans="2:24" x14ac:dyDescent="0.3">
      <c r="B149" s="43" t="s">
        <v>180</v>
      </c>
      <c r="C149" s="43">
        <v>307</v>
      </c>
      <c r="D149" s="43" t="s">
        <v>584</v>
      </c>
      <c r="E149" s="43" t="s">
        <v>107</v>
      </c>
      <c r="F149" s="43" t="s">
        <v>586</v>
      </c>
      <c r="G149" s="43" t="s">
        <v>384</v>
      </c>
      <c r="H149" s="43">
        <v>60</v>
      </c>
      <c r="I149" s="43">
        <v>-13.193199999999999</v>
      </c>
      <c r="J149" s="28">
        <v>-1.173E-7</v>
      </c>
      <c r="K149" s="43" t="s">
        <v>912</v>
      </c>
      <c r="L149" s="43" t="s">
        <v>65</v>
      </c>
      <c r="N149" s="43" t="s">
        <v>180</v>
      </c>
      <c r="O149" s="43">
        <v>307</v>
      </c>
      <c r="P149" s="43" t="s">
        <v>584</v>
      </c>
      <c r="Q149" s="43" t="s">
        <v>379</v>
      </c>
      <c r="R149" s="43" t="s">
        <v>586</v>
      </c>
      <c r="S149" s="43" t="s">
        <v>384</v>
      </c>
      <c r="T149" s="43">
        <v>10</v>
      </c>
      <c r="U149" s="43">
        <v>-12.8878</v>
      </c>
      <c r="V149" s="28">
        <v>-1.1459999999999999E-7</v>
      </c>
      <c r="W149" s="43" t="s">
        <v>912</v>
      </c>
      <c r="X149" s="43" t="s">
        <v>65</v>
      </c>
    </row>
    <row r="150" spans="2:24" x14ac:dyDescent="0.3">
      <c r="B150" s="43" t="s">
        <v>180</v>
      </c>
      <c r="C150" s="43">
        <v>308</v>
      </c>
      <c r="D150" s="43" t="s">
        <v>584</v>
      </c>
      <c r="E150" s="43" t="s">
        <v>107</v>
      </c>
      <c r="F150" s="43" t="s">
        <v>587</v>
      </c>
      <c r="G150" s="43" t="s">
        <v>382</v>
      </c>
      <c r="H150" s="43">
        <v>60</v>
      </c>
      <c r="I150" s="43">
        <v>-16.251100000000001</v>
      </c>
      <c r="J150" s="28">
        <v>-1.3619999999999999E-7</v>
      </c>
      <c r="K150" s="43" t="s">
        <v>912</v>
      </c>
      <c r="L150" s="43" t="s">
        <v>65</v>
      </c>
      <c r="N150" s="43" t="s">
        <v>180</v>
      </c>
      <c r="O150" s="43">
        <v>308</v>
      </c>
      <c r="P150" s="43" t="s">
        <v>584</v>
      </c>
      <c r="Q150" s="43" t="s">
        <v>379</v>
      </c>
      <c r="R150" s="43" t="s">
        <v>587</v>
      </c>
      <c r="S150" s="43" t="s">
        <v>382</v>
      </c>
      <c r="T150" s="43">
        <v>10</v>
      </c>
      <c r="U150" s="43">
        <v>-16.231200000000001</v>
      </c>
      <c r="V150" s="28">
        <v>-1.36E-7</v>
      </c>
      <c r="W150" s="43" t="s">
        <v>912</v>
      </c>
      <c r="X150" s="43" t="s">
        <v>65</v>
      </c>
    </row>
    <row r="151" spans="2:24" x14ac:dyDescent="0.3">
      <c r="B151" s="43" t="s">
        <v>180</v>
      </c>
      <c r="C151" s="43">
        <v>308</v>
      </c>
      <c r="D151" s="43" t="s">
        <v>584</v>
      </c>
      <c r="E151" s="43" t="s">
        <v>107</v>
      </c>
      <c r="F151" s="43" t="s">
        <v>588</v>
      </c>
      <c r="G151" s="43" t="s">
        <v>384</v>
      </c>
      <c r="H151" s="43">
        <v>60</v>
      </c>
      <c r="I151" s="43">
        <v>-16.745699999999999</v>
      </c>
      <c r="J151" s="28">
        <v>-1.4030000000000001E-7</v>
      </c>
      <c r="K151" s="43" t="s">
        <v>912</v>
      </c>
      <c r="L151" s="43" t="s">
        <v>65</v>
      </c>
      <c r="N151" s="43" t="s">
        <v>180</v>
      </c>
      <c r="O151" s="43">
        <v>308</v>
      </c>
      <c r="P151" s="43" t="s">
        <v>584</v>
      </c>
      <c r="Q151" s="43" t="s">
        <v>379</v>
      </c>
      <c r="R151" s="43" t="s">
        <v>588</v>
      </c>
      <c r="S151" s="43" t="s">
        <v>384</v>
      </c>
      <c r="T151" s="43">
        <v>10</v>
      </c>
      <c r="U151" s="43">
        <v>-16.603899999999999</v>
      </c>
      <c r="V151" s="28">
        <v>-1.392E-7</v>
      </c>
      <c r="W151" s="43" t="s">
        <v>912</v>
      </c>
      <c r="X151" s="43" t="s">
        <v>65</v>
      </c>
    </row>
    <row r="152" spans="2:24" x14ac:dyDescent="0.3">
      <c r="B152" s="43" t="s">
        <v>180</v>
      </c>
      <c r="C152" s="43">
        <v>309</v>
      </c>
      <c r="D152" s="43" t="s">
        <v>584</v>
      </c>
      <c r="E152" s="43" t="s">
        <v>107</v>
      </c>
      <c r="F152" s="43" t="s">
        <v>589</v>
      </c>
      <c r="G152" s="43" t="s">
        <v>382</v>
      </c>
      <c r="H152" s="43">
        <v>60</v>
      </c>
      <c r="I152" s="43">
        <v>-12.714700000000001</v>
      </c>
      <c r="J152" s="28">
        <v>-1.1300000000000001E-7</v>
      </c>
      <c r="K152" s="43" t="s">
        <v>912</v>
      </c>
      <c r="L152" s="43" t="s">
        <v>65</v>
      </c>
      <c r="N152" s="43" t="s">
        <v>180</v>
      </c>
      <c r="O152" s="43">
        <v>309</v>
      </c>
      <c r="P152" s="43" t="s">
        <v>584</v>
      </c>
      <c r="Q152" s="43" t="s">
        <v>379</v>
      </c>
      <c r="R152" s="43" t="s">
        <v>589</v>
      </c>
      <c r="S152" s="43" t="s">
        <v>382</v>
      </c>
      <c r="T152" s="43">
        <v>10</v>
      </c>
      <c r="U152" s="43">
        <v>-12.530099999999999</v>
      </c>
      <c r="V152" s="28">
        <v>-1.114E-7</v>
      </c>
      <c r="W152" s="43" t="s">
        <v>912</v>
      </c>
      <c r="X152" s="43" t="s">
        <v>65</v>
      </c>
    </row>
    <row r="153" spans="2:24" x14ac:dyDescent="0.3">
      <c r="B153" s="43" t="s">
        <v>180</v>
      </c>
      <c r="C153" s="43">
        <v>309</v>
      </c>
      <c r="D153" s="43" t="s">
        <v>584</v>
      </c>
      <c r="E153" s="43" t="s">
        <v>107</v>
      </c>
      <c r="F153" s="43" t="s">
        <v>590</v>
      </c>
      <c r="G153" s="43" t="s">
        <v>384</v>
      </c>
      <c r="H153" s="43">
        <v>60</v>
      </c>
      <c r="I153" s="43">
        <v>-28.7089</v>
      </c>
      <c r="J153" s="28">
        <v>-2.5520000000000001E-7</v>
      </c>
      <c r="K153" s="43" t="s">
        <v>912</v>
      </c>
      <c r="L153" s="43" t="s">
        <v>65</v>
      </c>
      <c r="N153" s="43" t="s">
        <v>180</v>
      </c>
      <c r="O153" s="43">
        <v>309</v>
      </c>
      <c r="P153" s="43" t="s">
        <v>584</v>
      </c>
      <c r="Q153" s="43" t="s">
        <v>379</v>
      </c>
      <c r="R153" s="43" t="s">
        <v>590</v>
      </c>
      <c r="S153" s="43" t="s">
        <v>384</v>
      </c>
      <c r="T153" s="43">
        <v>10</v>
      </c>
      <c r="U153" s="43">
        <v>-28.773800000000001</v>
      </c>
      <c r="V153" s="28">
        <v>-2.558E-7</v>
      </c>
      <c r="W153" s="43" t="s">
        <v>912</v>
      </c>
      <c r="X153" s="43" t="s">
        <v>65</v>
      </c>
    </row>
    <row r="154" spans="2:24" x14ac:dyDescent="0.3">
      <c r="B154" s="43" t="s">
        <v>180</v>
      </c>
      <c r="C154" s="43">
        <v>310</v>
      </c>
      <c r="D154" s="43" t="s">
        <v>591</v>
      </c>
      <c r="E154" s="43" t="s">
        <v>107</v>
      </c>
      <c r="F154" s="43" t="s">
        <v>592</v>
      </c>
      <c r="G154" s="43" t="s">
        <v>382</v>
      </c>
      <c r="H154" s="43">
        <v>60</v>
      </c>
      <c r="I154" s="43">
        <v>-31.0274</v>
      </c>
      <c r="J154" s="28">
        <v>-3.1810000000000002E-7</v>
      </c>
      <c r="K154" s="43" t="s">
        <v>912</v>
      </c>
      <c r="L154" s="43" t="s">
        <v>65</v>
      </c>
      <c r="N154" s="43" t="s">
        <v>180</v>
      </c>
      <c r="O154" s="43">
        <v>310</v>
      </c>
      <c r="P154" s="43" t="s">
        <v>591</v>
      </c>
      <c r="Q154" s="43" t="s">
        <v>379</v>
      </c>
      <c r="R154" s="43" t="s">
        <v>592</v>
      </c>
      <c r="S154" s="43" t="s">
        <v>382</v>
      </c>
      <c r="T154" s="43">
        <v>10</v>
      </c>
      <c r="U154" s="43">
        <v>-31.484000000000002</v>
      </c>
      <c r="V154" s="28">
        <v>-3.227E-7</v>
      </c>
      <c r="W154" s="43" t="s">
        <v>912</v>
      </c>
      <c r="X154" s="43" t="s">
        <v>65</v>
      </c>
    </row>
    <row r="155" spans="2:24" x14ac:dyDescent="0.3">
      <c r="B155" s="43" t="s">
        <v>180</v>
      </c>
      <c r="C155" s="43">
        <v>310</v>
      </c>
      <c r="D155" s="43" t="s">
        <v>591</v>
      </c>
      <c r="E155" s="43" t="s">
        <v>107</v>
      </c>
      <c r="F155" s="43" t="s">
        <v>593</v>
      </c>
      <c r="G155" s="43" t="s">
        <v>384</v>
      </c>
      <c r="H155" s="43">
        <v>60</v>
      </c>
      <c r="I155" s="43">
        <v>-15.506500000000001</v>
      </c>
      <c r="J155" s="28">
        <v>-1.5900000000000001E-7</v>
      </c>
      <c r="K155" s="43" t="s">
        <v>912</v>
      </c>
      <c r="L155" s="43" t="s">
        <v>65</v>
      </c>
      <c r="N155" s="43" t="s">
        <v>180</v>
      </c>
      <c r="O155" s="43">
        <v>310</v>
      </c>
      <c r="P155" s="43" t="s">
        <v>591</v>
      </c>
      <c r="Q155" s="43" t="s">
        <v>379</v>
      </c>
      <c r="R155" s="43" t="s">
        <v>593</v>
      </c>
      <c r="S155" s="43" t="s">
        <v>384</v>
      </c>
      <c r="T155" s="43">
        <v>10</v>
      </c>
      <c r="U155" s="43">
        <v>-14.8813</v>
      </c>
      <c r="V155" s="28">
        <v>-1.525E-7</v>
      </c>
      <c r="W155" s="43" t="s">
        <v>912</v>
      </c>
      <c r="X155" s="43" t="s">
        <v>65</v>
      </c>
    </row>
    <row r="156" spans="2:24" x14ac:dyDescent="0.3">
      <c r="B156" s="43" t="s">
        <v>229</v>
      </c>
      <c r="C156" s="43">
        <v>105</v>
      </c>
      <c r="D156" s="43" t="s">
        <v>594</v>
      </c>
      <c r="E156" s="43" t="s">
        <v>107</v>
      </c>
      <c r="F156" s="43" t="s">
        <v>595</v>
      </c>
      <c r="G156" s="43" t="s">
        <v>382</v>
      </c>
      <c r="H156" s="43">
        <v>60</v>
      </c>
      <c r="I156" s="43">
        <v>-12.1174</v>
      </c>
      <c r="J156" s="28">
        <v>-1.2419999999999999E-7</v>
      </c>
      <c r="K156" s="43" t="s">
        <v>912</v>
      </c>
      <c r="L156" s="43" t="s">
        <v>65</v>
      </c>
      <c r="N156" s="43" t="s">
        <v>229</v>
      </c>
      <c r="O156" s="43">
        <v>105</v>
      </c>
      <c r="P156" s="43" t="s">
        <v>594</v>
      </c>
      <c r="Q156" s="43" t="s">
        <v>379</v>
      </c>
      <c r="R156" s="43" t="s">
        <v>595</v>
      </c>
      <c r="S156" s="43" t="s">
        <v>382</v>
      </c>
      <c r="T156" s="43">
        <v>10</v>
      </c>
      <c r="U156" s="43">
        <v>-12.0151</v>
      </c>
      <c r="V156" s="28">
        <v>-1.2319999999999999E-7</v>
      </c>
      <c r="W156" s="43" t="s">
        <v>912</v>
      </c>
      <c r="X156" s="43" t="s">
        <v>65</v>
      </c>
    </row>
    <row r="157" spans="2:24" x14ac:dyDescent="0.3">
      <c r="B157" s="43" t="s">
        <v>229</v>
      </c>
      <c r="C157" s="43">
        <v>105</v>
      </c>
      <c r="D157" s="43" t="s">
        <v>594</v>
      </c>
      <c r="E157" s="43" t="s">
        <v>107</v>
      </c>
      <c r="F157" s="43" t="s">
        <v>596</v>
      </c>
      <c r="G157" s="43" t="s">
        <v>384</v>
      </c>
      <c r="H157" s="43">
        <v>60</v>
      </c>
      <c r="I157" s="43">
        <v>-24.732800000000001</v>
      </c>
      <c r="J157" s="28">
        <v>-2.5349999999999999E-7</v>
      </c>
      <c r="K157" s="43" t="s">
        <v>912</v>
      </c>
      <c r="L157" s="43" t="s">
        <v>65</v>
      </c>
      <c r="N157" s="43" t="s">
        <v>229</v>
      </c>
      <c r="O157" s="43">
        <v>105</v>
      </c>
      <c r="P157" s="43" t="s">
        <v>594</v>
      </c>
      <c r="Q157" s="43" t="s">
        <v>379</v>
      </c>
      <c r="R157" s="43" t="s">
        <v>596</v>
      </c>
      <c r="S157" s="43" t="s">
        <v>384</v>
      </c>
      <c r="T157" s="43">
        <v>10</v>
      </c>
      <c r="U157" s="43">
        <v>-24.9282</v>
      </c>
      <c r="V157" s="28">
        <v>-2.5549999999999998E-7</v>
      </c>
      <c r="W157" s="43" t="s">
        <v>912</v>
      </c>
      <c r="X157" s="43" t="s">
        <v>65</v>
      </c>
    </row>
    <row r="158" spans="2:24" x14ac:dyDescent="0.3">
      <c r="B158" s="43" t="s">
        <v>229</v>
      </c>
      <c r="C158" s="43">
        <v>106</v>
      </c>
      <c r="D158" s="43" t="s">
        <v>597</v>
      </c>
      <c r="E158" s="43" t="s">
        <v>107</v>
      </c>
      <c r="F158" s="43" t="s">
        <v>598</v>
      </c>
      <c r="G158" s="43" t="s">
        <v>382</v>
      </c>
      <c r="H158" s="43">
        <v>60</v>
      </c>
      <c r="I158" s="43">
        <v>-24.5063</v>
      </c>
      <c r="J158" s="28">
        <v>-2.178E-7</v>
      </c>
      <c r="K158" s="43" t="s">
        <v>912</v>
      </c>
      <c r="L158" s="43" t="s">
        <v>65</v>
      </c>
      <c r="N158" s="43" t="s">
        <v>229</v>
      </c>
      <c r="O158" s="43">
        <v>106</v>
      </c>
      <c r="P158" s="43" t="s">
        <v>597</v>
      </c>
      <c r="Q158" s="43" t="s">
        <v>379</v>
      </c>
      <c r="R158" s="43" t="s">
        <v>598</v>
      </c>
      <c r="S158" s="43" t="s">
        <v>382</v>
      </c>
      <c r="T158" s="43">
        <v>10</v>
      </c>
      <c r="U158" s="43">
        <v>-24.700700000000001</v>
      </c>
      <c r="V158" s="28">
        <v>-2.1960000000000001E-7</v>
      </c>
      <c r="W158" s="43" t="s">
        <v>912</v>
      </c>
      <c r="X158" s="43" t="s">
        <v>65</v>
      </c>
    </row>
    <row r="159" spans="2:24" x14ac:dyDescent="0.3">
      <c r="B159" s="43" t="s">
        <v>229</v>
      </c>
      <c r="C159" s="43">
        <v>106</v>
      </c>
      <c r="D159" s="43" t="s">
        <v>597</v>
      </c>
      <c r="E159" s="43" t="s">
        <v>107</v>
      </c>
      <c r="F159" s="43" t="s">
        <v>599</v>
      </c>
      <c r="G159" s="43" t="s">
        <v>384</v>
      </c>
      <c r="H159" s="43">
        <v>60</v>
      </c>
      <c r="I159" s="43">
        <v>-8.3201000000000001</v>
      </c>
      <c r="J159" s="28">
        <v>-7.3959999999999995E-8</v>
      </c>
      <c r="K159" s="43" t="s">
        <v>912</v>
      </c>
      <c r="L159" s="43" t="s">
        <v>65</v>
      </c>
      <c r="N159" s="43" t="s">
        <v>229</v>
      </c>
      <c r="O159" s="43">
        <v>106</v>
      </c>
      <c r="P159" s="43" t="s">
        <v>597</v>
      </c>
      <c r="Q159" s="43" t="s">
        <v>379</v>
      </c>
      <c r="R159" s="43" t="s">
        <v>599</v>
      </c>
      <c r="S159" s="43" t="s">
        <v>384</v>
      </c>
      <c r="T159" s="43">
        <v>10</v>
      </c>
      <c r="U159" s="43">
        <v>-8.2066999999999997</v>
      </c>
      <c r="V159" s="28">
        <v>-7.2950000000000001E-8</v>
      </c>
      <c r="W159" s="43" t="s">
        <v>912</v>
      </c>
      <c r="X159" s="43" t="s">
        <v>65</v>
      </c>
    </row>
    <row r="160" spans="2:24" x14ac:dyDescent="0.3">
      <c r="B160" s="43" t="s">
        <v>229</v>
      </c>
      <c r="C160" s="43">
        <v>107</v>
      </c>
      <c r="D160" s="43" t="s">
        <v>597</v>
      </c>
      <c r="E160" s="43" t="s">
        <v>107</v>
      </c>
      <c r="F160" s="43" t="s">
        <v>600</v>
      </c>
      <c r="G160" s="43" t="s">
        <v>382</v>
      </c>
      <c r="H160" s="43">
        <v>60</v>
      </c>
      <c r="I160" s="43">
        <v>-12.926299999999999</v>
      </c>
      <c r="J160" s="28">
        <v>-1.083E-7</v>
      </c>
      <c r="K160" s="43" t="s">
        <v>912</v>
      </c>
      <c r="L160" s="43" t="s">
        <v>65</v>
      </c>
      <c r="N160" s="43" t="s">
        <v>229</v>
      </c>
      <c r="O160" s="43">
        <v>107</v>
      </c>
      <c r="P160" s="43" t="s">
        <v>597</v>
      </c>
      <c r="Q160" s="43" t="s">
        <v>379</v>
      </c>
      <c r="R160" s="43" t="s">
        <v>600</v>
      </c>
      <c r="S160" s="43" t="s">
        <v>382</v>
      </c>
      <c r="T160" s="43">
        <v>10</v>
      </c>
      <c r="U160" s="43">
        <v>-12.9483</v>
      </c>
      <c r="V160" s="28">
        <v>-1.085E-7</v>
      </c>
      <c r="W160" s="43" t="s">
        <v>912</v>
      </c>
      <c r="X160" s="43" t="s">
        <v>65</v>
      </c>
    </row>
    <row r="161" spans="2:24" x14ac:dyDescent="0.3">
      <c r="B161" s="43" t="s">
        <v>229</v>
      </c>
      <c r="C161" s="43">
        <v>107</v>
      </c>
      <c r="D161" s="43" t="s">
        <v>597</v>
      </c>
      <c r="E161" s="43" t="s">
        <v>107</v>
      </c>
      <c r="F161" s="43" t="s">
        <v>601</v>
      </c>
      <c r="G161" s="43" t="s">
        <v>384</v>
      </c>
      <c r="H161" s="43">
        <v>60</v>
      </c>
      <c r="I161" s="43">
        <v>-12.481999999999999</v>
      </c>
      <c r="J161" s="28">
        <v>-1.046E-7</v>
      </c>
      <c r="K161" s="43" t="s">
        <v>912</v>
      </c>
      <c r="L161" s="43" t="s">
        <v>65</v>
      </c>
      <c r="N161" s="43" t="s">
        <v>229</v>
      </c>
      <c r="O161" s="43">
        <v>107</v>
      </c>
      <c r="P161" s="43" t="s">
        <v>597</v>
      </c>
      <c r="Q161" s="43" t="s">
        <v>379</v>
      </c>
      <c r="R161" s="43" t="s">
        <v>601</v>
      </c>
      <c r="S161" s="43" t="s">
        <v>384</v>
      </c>
      <c r="T161" s="43">
        <v>10</v>
      </c>
      <c r="U161" s="43">
        <v>-12.5124</v>
      </c>
      <c r="V161" s="28">
        <v>-1.0490000000000001E-7</v>
      </c>
      <c r="W161" s="43" t="s">
        <v>912</v>
      </c>
      <c r="X161" s="43" t="s">
        <v>65</v>
      </c>
    </row>
    <row r="162" spans="2:24" x14ac:dyDescent="0.3">
      <c r="B162" s="43" t="s">
        <v>229</v>
      </c>
      <c r="C162" s="43">
        <v>108</v>
      </c>
      <c r="D162" s="43" t="s">
        <v>597</v>
      </c>
      <c r="E162" s="43" t="s">
        <v>107</v>
      </c>
      <c r="F162" s="43" t="s">
        <v>602</v>
      </c>
      <c r="G162" s="43" t="s">
        <v>382</v>
      </c>
      <c r="H162" s="43">
        <v>60</v>
      </c>
      <c r="I162" s="43">
        <v>-8.7744</v>
      </c>
      <c r="J162" s="28">
        <v>-7.7989999999999999E-8</v>
      </c>
      <c r="K162" s="43" t="s">
        <v>912</v>
      </c>
      <c r="L162" s="43" t="s">
        <v>65</v>
      </c>
      <c r="N162" s="43" t="s">
        <v>229</v>
      </c>
      <c r="O162" s="43">
        <v>108</v>
      </c>
      <c r="P162" s="43" t="s">
        <v>597</v>
      </c>
      <c r="Q162" s="43" t="s">
        <v>379</v>
      </c>
      <c r="R162" s="43" t="s">
        <v>602</v>
      </c>
      <c r="S162" s="43" t="s">
        <v>382</v>
      </c>
      <c r="T162" s="43">
        <v>10</v>
      </c>
      <c r="U162" s="43">
        <v>-8.6540999999999997</v>
      </c>
      <c r="V162" s="28">
        <v>-7.6930000000000001E-8</v>
      </c>
      <c r="W162" s="43" t="s">
        <v>912</v>
      </c>
      <c r="X162" s="43" t="s">
        <v>65</v>
      </c>
    </row>
    <row r="163" spans="2:24" x14ac:dyDescent="0.3">
      <c r="B163" s="43" t="s">
        <v>229</v>
      </c>
      <c r="C163" s="43">
        <v>108</v>
      </c>
      <c r="D163" s="43" t="s">
        <v>597</v>
      </c>
      <c r="E163" s="43" t="s">
        <v>107</v>
      </c>
      <c r="F163" s="43" t="s">
        <v>603</v>
      </c>
      <c r="G163" s="43" t="s">
        <v>384</v>
      </c>
      <c r="H163" s="43">
        <v>60</v>
      </c>
      <c r="I163" s="43">
        <v>-24.023599999999998</v>
      </c>
      <c r="J163" s="28">
        <v>-2.135E-7</v>
      </c>
      <c r="K163" s="43" t="s">
        <v>912</v>
      </c>
      <c r="L163" s="43" t="s">
        <v>65</v>
      </c>
      <c r="N163" s="43" t="s">
        <v>229</v>
      </c>
      <c r="O163" s="43">
        <v>108</v>
      </c>
      <c r="P163" s="43" t="s">
        <v>597</v>
      </c>
      <c r="Q163" s="43" t="s">
        <v>379</v>
      </c>
      <c r="R163" s="43" t="s">
        <v>603</v>
      </c>
      <c r="S163" s="43" t="s">
        <v>384</v>
      </c>
      <c r="T163" s="43">
        <v>10</v>
      </c>
      <c r="U163" s="43">
        <v>-24.226400000000002</v>
      </c>
      <c r="V163" s="28">
        <v>-2.153E-7</v>
      </c>
      <c r="W163" s="43" t="s">
        <v>912</v>
      </c>
      <c r="X163" s="43" t="s">
        <v>65</v>
      </c>
    </row>
    <row r="164" spans="2:24" x14ac:dyDescent="0.3">
      <c r="B164" s="43" t="s">
        <v>229</v>
      </c>
      <c r="C164" s="43">
        <v>109</v>
      </c>
      <c r="D164" s="43" t="s">
        <v>604</v>
      </c>
      <c r="E164" s="43" t="s">
        <v>107</v>
      </c>
      <c r="F164" s="43" t="s">
        <v>605</v>
      </c>
      <c r="G164" s="43" t="s">
        <v>382</v>
      </c>
      <c r="H164" s="43">
        <v>60</v>
      </c>
      <c r="I164" s="43">
        <v>-25.104299999999999</v>
      </c>
      <c r="J164" s="28">
        <v>-2.5730000000000001E-7</v>
      </c>
      <c r="K164" s="43" t="s">
        <v>912</v>
      </c>
      <c r="L164" s="43" t="s">
        <v>65</v>
      </c>
      <c r="N164" s="43" t="s">
        <v>229</v>
      </c>
      <c r="O164" s="43">
        <v>109</v>
      </c>
      <c r="P164" s="43" t="s">
        <v>604</v>
      </c>
      <c r="Q164" s="43" t="s">
        <v>379</v>
      </c>
      <c r="R164" s="43" t="s">
        <v>605</v>
      </c>
      <c r="S164" s="43" t="s">
        <v>382</v>
      </c>
      <c r="T164" s="43">
        <v>10</v>
      </c>
      <c r="U164" s="43">
        <v>-25.2867</v>
      </c>
      <c r="V164" s="28">
        <v>-2.5919999999999999E-7</v>
      </c>
      <c r="W164" s="43" t="s">
        <v>912</v>
      </c>
      <c r="X164" s="43" t="s">
        <v>65</v>
      </c>
    </row>
    <row r="165" spans="2:24" x14ac:dyDescent="0.3">
      <c r="B165" s="43" t="s">
        <v>229</v>
      </c>
      <c r="C165" s="43">
        <v>109</v>
      </c>
      <c r="D165" s="43" t="s">
        <v>604</v>
      </c>
      <c r="E165" s="43" t="s">
        <v>107</v>
      </c>
      <c r="F165" s="43" t="s">
        <v>606</v>
      </c>
      <c r="G165" s="43" t="s">
        <v>384</v>
      </c>
      <c r="H165" s="43">
        <v>60</v>
      </c>
      <c r="I165" s="43">
        <v>-11.8506</v>
      </c>
      <c r="J165" s="28">
        <v>-1.215E-7</v>
      </c>
      <c r="K165" s="43" t="s">
        <v>912</v>
      </c>
      <c r="L165" s="43" t="s">
        <v>65</v>
      </c>
      <c r="N165" s="43" t="s">
        <v>229</v>
      </c>
      <c r="O165" s="43">
        <v>109</v>
      </c>
      <c r="P165" s="43" t="s">
        <v>604</v>
      </c>
      <c r="Q165" s="43" t="s">
        <v>379</v>
      </c>
      <c r="R165" s="43" t="s">
        <v>606</v>
      </c>
      <c r="S165" s="43" t="s">
        <v>384</v>
      </c>
      <c r="T165" s="43">
        <v>10</v>
      </c>
      <c r="U165" s="43">
        <v>-11.7498</v>
      </c>
      <c r="V165" s="28">
        <v>-1.2039999999999999E-7</v>
      </c>
      <c r="W165" s="43" t="s">
        <v>912</v>
      </c>
      <c r="X165" s="43" t="s">
        <v>65</v>
      </c>
    </row>
    <row r="166" spans="2:24" x14ac:dyDescent="0.3">
      <c r="B166" s="43" t="s">
        <v>229</v>
      </c>
      <c r="C166" s="43">
        <v>87</v>
      </c>
      <c r="D166" s="43" t="s">
        <v>607</v>
      </c>
      <c r="E166" s="43" t="s">
        <v>107</v>
      </c>
      <c r="F166" s="43" t="s">
        <v>608</v>
      </c>
      <c r="G166" s="43" t="s">
        <v>382</v>
      </c>
      <c r="H166" s="43">
        <v>60</v>
      </c>
      <c r="I166" s="43">
        <v>88.753500000000003</v>
      </c>
      <c r="J166" s="28">
        <v>9.9999999999999995E-7</v>
      </c>
      <c r="K166" s="43" t="s">
        <v>912</v>
      </c>
      <c r="L166" s="43" t="s">
        <v>65</v>
      </c>
      <c r="N166" s="43" t="s">
        <v>229</v>
      </c>
      <c r="O166" s="43">
        <v>87</v>
      </c>
      <c r="P166" s="43" t="s">
        <v>607</v>
      </c>
      <c r="Q166" s="43" t="s">
        <v>379</v>
      </c>
      <c r="R166" s="43" t="s">
        <v>608</v>
      </c>
      <c r="S166" s="43" t="s">
        <v>382</v>
      </c>
      <c r="T166" s="43">
        <v>10</v>
      </c>
      <c r="U166" s="43">
        <v>87.123999999999995</v>
      </c>
      <c r="V166" s="28">
        <v>9.9999999999999995E-7</v>
      </c>
      <c r="W166" s="43" t="s">
        <v>912</v>
      </c>
      <c r="X166" s="43" t="s">
        <v>65</v>
      </c>
    </row>
    <row r="167" spans="2:24" x14ac:dyDescent="0.3">
      <c r="B167" s="43" t="s">
        <v>229</v>
      </c>
      <c r="C167" s="43">
        <v>87</v>
      </c>
      <c r="D167" s="43" t="s">
        <v>607</v>
      </c>
      <c r="E167" s="43" t="s">
        <v>107</v>
      </c>
      <c r="F167" s="43" t="s">
        <v>609</v>
      </c>
      <c r="G167" s="43" t="s">
        <v>384</v>
      </c>
      <c r="H167" s="43">
        <v>60</v>
      </c>
      <c r="I167" s="43">
        <v>-150.5872</v>
      </c>
      <c r="J167" s="28">
        <v>-1.8810000000000001E-3</v>
      </c>
      <c r="K167" s="43">
        <v>-1E-4</v>
      </c>
      <c r="L167" s="43" t="s">
        <v>376</v>
      </c>
      <c r="N167" s="43" t="s">
        <v>229</v>
      </c>
      <c r="O167" s="43">
        <v>87</v>
      </c>
      <c r="P167" s="43" t="s">
        <v>607</v>
      </c>
      <c r="Q167" s="43" t="s">
        <v>379</v>
      </c>
      <c r="R167" s="43" t="s">
        <v>609</v>
      </c>
      <c r="S167" s="43" t="s">
        <v>384</v>
      </c>
      <c r="T167" s="43">
        <v>10</v>
      </c>
      <c r="U167" s="43">
        <v>-150.5017</v>
      </c>
      <c r="V167" s="28">
        <v>-1.7669999999999999E-3</v>
      </c>
      <c r="W167" s="43">
        <v>-1E-4</v>
      </c>
      <c r="X167" s="43" t="s">
        <v>376</v>
      </c>
    </row>
    <row r="168" spans="2:24" x14ac:dyDescent="0.3">
      <c r="B168" s="43" t="s">
        <v>229</v>
      </c>
      <c r="C168" s="43">
        <v>90</v>
      </c>
      <c r="D168" s="43" t="s">
        <v>610</v>
      </c>
      <c r="E168" s="43" t="s">
        <v>107</v>
      </c>
      <c r="F168" s="43" t="s">
        <v>611</v>
      </c>
      <c r="G168" s="43" t="s">
        <v>382</v>
      </c>
      <c r="H168" s="43">
        <v>60</v>
      </c>
      <c r="I168" s="43">
        <v>119.98480000000001</v>
      </c>
      <c r="J168" s="28">
        <v>9.9999999999999995E-7</v>
      </c>
      <c r="K168" s="43" t="s">
        <v>912</v>
      </c>
      <c r="L168" s="43" t="s">
        <v>65</v>
      </c>
      <c r="N168" s="43" t="s">
        <v>229</v>
      </c>
      <c r="O168" s="43">
        <v>90</v>
      </c>
      <c r="P168" s="43" t="s">
        <v>610</v>
      </c>
      <c r="Q168" s="43" t="s">
        <v>379</v>
      </c>
      <c r="R168" s="43" t="s">
        <v>611</v>
      </c>
      <c r="S168" s="43" t="s">
        <v>382</v>
      </c>
      <c r="T168" s="43">
        <v>10</v>
      </c>
      <c r="U168" s="43">
        <v>117.4838</v>
      </c>
      <c r="V168" s="28">
        <v>9.9999999999999995E-7</v>
      </c>
      <c r="W168" s="43" t="s">
        <v>912</v>
      </c>
      <c r="X168" s="43" t="s">
        <v>65</v>
      </c>
    </row>
    <row r="169" spans="2:24" x14ac:dyDescent="0.3">
      <c r="B169" s="43" t="s">
        <v>229</v>
      </c>
      <c r="C169" s="43">
        <v>90</v>
      </c>
      <c r="D169" s="43" t="s">
        <v>610</v>
      </c>
      <c r="E169" s="43" t="s">
        <v>107</v>
      </c>
      <c r="F169" s="43" t="s">
        <v>612</v>
      </c>
      <c r="G169" s="43" t="s">
        <v>384</v>
      </c>
      <c r="H169" s="43">
        <v>60</v>
      </c>
      <c r="I169" s="43">
        <v>-218.1249</v>
      </c>
      <c r="J169" s="28">
        <v>-1.0059999999999999E-3</v>
      </c>
      <c r="K169" s="43">
        <v>-1E-4</v>
      </c>
      <c r="L169" s="43" t="s">
        <v>376</v>
      </c>
      <c r="N169" s="43" t="s">
        <v>229</v>
      </c>
      <c r="O169" s="43">
        <v>90</v>
      </c>
      <c r="P169" s="43" t="s">
        <v>610</v>
      </c>
      <c r="Q169" s="43" t="s">
        <v>379</v>
      </c>
      <c r="R169" s="43" t="s">
        <v>612</v>
      </c>
      <c r="S169" s="43" t="s">
        <v>384</v>
      </c>
      <c r="T169" s="43">
        <v>10</v>
      </c>
      <c r="U169" s="43">
        <v>-218.0033</v>
      </c>
      <c r="V169" s="28">
        <v>-9.1399999999999999E-4</v>
      </c>
      <c r="W169" s="43">
        <v>-1E-4</v>
      </c>
      <c r="X169" s="43" t="s">
        <v>376</v>
      </c>
    </row>
    <row r="170" spans="2:24" x14ac:dyDescent="0.3">
      <c r="B170" s="43" t="s">
        <v>229</v>
      </c>
      <c r="C170" s="43">
        <v>93</v>
      </c>
      <c r="D170" s="43" t="s">
        <v>613</v>
      </c>
      <c r="E170" s="43" t="s">
        <v>107</v>
      </c>
      <c r="F170" s="43" t="s">
        <v>614</v>
      </c>
      <c r="G170" s="43" t="s">
        <v>382</v>
      </c>
      <c r="H170" s="43">
        <v>60</v>
      </c>
      <c r="I170" s="43">
        <v>120.7608</v>
      </c>
      <c r="J170" s="28">
        <v>9.9999999999999995E-7</v>
      </c>
      <c r="K170" s="43" t="s">
        <v>912</v>
      </c>
      <c r="L170" s="43" t="s">
        <v>65</v>
      </c>
      <c r="N170" s="43" t="s">
        <v>229</v>
      </c>
      <c r="O170" s="43">
        <v>93</v>
      </c>
      <c r="P170" s="43" t="s">
        <v>613</v>
      </c>
      <c r="Q170" s="43" t="s">
        <v>379</v>
      </c>
      <c r="R170" s="43" t="s">
        <v>614</v>
      </c>
      <c r="S170" s="43" t="s">
        <v>382</v>
      </c>
      <c r="T170" s="43">
        <v>10</v>
      </c>
      <c r="U170" s="43">
        <v>118.35299999999999</v>
      </c>
      <c r="V170" s="28">
        <v>9.9999999999999995E-7</v>
      </c>
      <c r="W170" s="43" t="s">
        <v>912</v>
      </c>
      <c r="X170" s="43" t="s">
        <v>65</v>
      </c>
    </row>
    <row r="171" spans="2:24" x14ac:dyDescent="0.3">
      <c r="B171" s="43" t="s">
        <v>229</v>
      </c>
      <c r="C171" s="43">
        <v>93</v>
      </c>
      <c r="D171" s="43" t="s">
        <v>613</v>
      </c>
      <c r="E171" s="43" t="s">
        <v>107</v>
      </c>
      <c r="F171" s="43" t="s">
        <v>615</v>
      </c>
      <c r="G171" s="43" t="s">
        <v>384</v>
      </c>
      <c r="H171" s="43">
        <v>60</v>
      </c>
      <c r="I171" s="43">
        <v>-185.2167</v>
      </c>
      <c r="J171" s="28">
        <v>-1.9880000000000002E-3</v>
      </c>
      <c r="K171" s="43">
        <v>-1E-4</v>
      </c>
      <c r="L171" s="43" t="s">
        <v>376</v>
      </c>
      <c r="N171" s="43" t="s">
        <v>229</v>
      </c>
      <c r="O171" s="43">
        <v>93</v>
      </c>
      <c r="P171" s="43" t="s">
        <v>613</v>
      </c>
      <c r="Q171" s="43" t="s">
        <v>379</v>
      </c>
      <c r="R171" s="43" t="s">
        <v>615</v>
      </c>
      <c r="S171" s="43" t="s">
        <v>384</v>
      </c>
      <c r="T171" s="43">
        <v>10</v>
      </c>
      <c r="U171" s="43">
        <v>-185.12690000000001</v>
      </c>
      <c r="V171" s="28">
        <v>-1.9009999999999999E-3</v>
      </c>
      <c r="W171" s="43">
        <v>-1E-4</v>
      </c>
      <c r="X171" s="43" t="s">
        <v>376</v>
      </c>
    </row>
    <row r="172" spans="2:24" x14ac:dyDescent="0.3">
      <c r="B172" s="43" t="s">
        <v>229</v>
      </c>
      <c r="C172" s="43">
        <v>96</v>
      </c>
      <c r="D172" s="43" t="s">
        <v>616</v>
      </c>
      <c r="E172" s="43" t="s">
        <v>107</v>
      </c>
      <c r="F172" s="43" t="s">
        <v>617</v>
      </c>
      <c r="G172" s="43" t="s">
        <v>382</v>
      </c>
      <c r="H172" s="43">
        <v>60</v>
      </c>
      <c r="I172" s="43">
        <v>120.61879999999999</v>
      </c>
      <c r="J172" s="28">
        <v>9.9999999999999995E-7</v>
      </c>
      <c r="K172" s="43" t="s">
        <v>912</v>
      </c>
      <c r="L172" s="43" t="s">
        <v>65</v>
      </c>
      <c r="N172" s="43" t="s">
        <v>229</v>
      </c>
      <c r="O172" s="43">
        <v>96</v>
      </c>
      <c r="P172" s="43" t="s">
        <v>616</v>
      </c>
      <c r="Q172" s="43" t="s">
        <v>379</v>
      </c>
      <c r="R172" s="43" t="s">
        <v>617</v>
      </c>
      <c r="S172" s="43" t="s">
        <v>382</v>
      </c>
      <c r="T172" s="43">
        <v>10</v>
      </c>
      <c r="U172" s="43">
        <v>118.2306</v>
      </c>
      <c r="V172" s="28">
        <v>9.9999999999999995E-7</v>
      </c>
      <c r="W172" s="43" t="s">
        <v>912</v>
      </c>
      <c r="X172" s="43" t="s">
        <v>65</v>
      </c>
    </row>
    <row r="173" spans="2:24" x14ac:dyDescent="0.3">
      <c r="B173" s="43" t="s">
        <v>229</v>
      </c>
      <c r="C173" s="43">
        <v>96</v>
      </c>
      <c r="D173" s="43" t="s">
        <v>616</v>
      </c>
      <c r="E173" s="43" t="s">
        <v>107</v>
      </c>
      <c r="F173" s="43" t="s">
        <v>618</v>
      </c>
      <c r="G173" s="43" t="s">
        <v>384</v>
      </c>
      <c r="H173" s="43">
        <v>60</v>
      </c>
      <c r="I173" s="43">
        <v>-185.21190000000001</v>
      </c>
      <c r="J173" s="28">
        <v>-1.983E-3</v>
      </c>
      <c r="K173" s="43">
        <v>-1E-4</v>
      </c>
      <c r="L173" s="43" t="s">
        <v>376</v>
      </c>
      <c r="N173" s="43" t="s">
        <v>229</v>
      </c>
      <c r="O173" s="43">
        <v>96</v>
      </c>
      <c r="P173" s="43" t="s">
        <v>616</v>
      </c>
      <c r="Q173" s="43" t="s">
        <v>379</v>
      </c>
      <c r="R173" s="43" t="s">
        <v>618</v>
      </c>
      <c r="S173" s="43" t="s">
        <v>384</v>
      </c>
      <c r="T173" s="43">
        <v>10</v>
      </c>
      <c r="U173" s="43">
        <v>-185.1182</v>
      </c>
      <c r="V173" s="28">
        <v>-1.8929999999999999E-3</v>
      </c>
      <c r="W173" s="43">
        <v>-1E-4</v>
      </c>
      <c r="X173" s="43" t="s">
        <v>376</v>
      </c>
    </row>
    <row r="174" spans="2:24" x14ac:dyDescent="0.3">
      <c r="B174" s="43" t="s">
        <v>229</v>
      </c>
      <c r="C174" s="43">
        <v>99</v>
      </c>
      <c r="D174" s="43" t="s">
        <v>619</v>
      </c>
      <c r="E174" s="43" t="s">
        <v>107</v>
      </c>
      <c r="F174" s="43" t="s">
        <v>620</v>
      </c>
      <c r="G174" s="43" t="s">
        <v>382</v>
      </c>
      <c r="H174" s="43">
        <v>60</v>
      </c>
      <c r="I174" s="43">
        <v>119.57810000000001</v>
      </c>
      <c r="J174" s="28">
        <v>9.9999999999999995E-7</v>
      </c>
      <c r="K174" s="43" t="s">
        <v>912</v>
      </c>
      <c r="L174" s="43" t="s">
        <v>65</v>
      </c>
      <c r="N174" s="43" t="s">
        <v>229</v>
      </c>
      <c r="O174" s="43">
        <v>99</v>
      </c>
      <c r="P174" s="43" t="s">
        <v>619</v>
      </c>
      <c r="Q174" s="43" t="s">
        <v>379</v>
      </c>
      <c r="R174" s="43" t="s">
        <v>620</v>
      </c>
      <c r="S174" s="43" t="s">
        <v>382</v>
      </c>
      <c r="T174" s="43">
        <v>10</v>
      </c>
      <c r="U174" s="43">
        <v>117.1336</v>
      </c>
      <c r="V174" s="28">
        <v>9.9999999999999995E-7</v>
      </c>
      <c r="W174" s="43" t="s">
        <v>912</v>
      </c>
      <c r="X174" s="43" t="s">
        <v>65</v>
      </c>
    </row>
    <row r="175" spans="2:24" x14ac:dyDescent="0.3">
      <c r="B175" s="43" t="s">
        <v>229</v>
      </c>
      <c r="C175" s="43">
        <v>99</v>
      </c>
      <c r="D175" s="43" t="s">
        <v>619</v>
      </c>
      <c r="E175" s="43" t="s">
        <v>107</v>
      </c>
      <c r="F175" s="43" t="s">
        <v>621</v>
      </c>
      <c r="G175" s="43" t="s">
        <v>384</v>
      </c>
      <c r="H175" s="43">
        <v>60</v>
      </c>
      <c r="I175" s="43">
        <v>-218.10079999999999</v>
      </c>
      <c r="J175" s="28">
        <v>-9.8799999999999995E-4</v>
      </c>
      <c r="K175" s="43">
        <v>-1E-4</v>
      </c>
      <c r="L175" s="43" t="s">
        <v>376</v>
      </c>
      <c r="N175" s="43" t="s">
        <v>229</v>
      </c>
      <c r="O175" s="43">
        <v>99</v>
      </c>
      <c r="P175" s="43" t="s">
        <v>619</v>
      </c>
      <c r="Q175" s="43" t="s">
        <v>379</v>
      </c>
      <c r="R175" s="43" t="s">
        <v>621</v>
      </c>
      <c r="S175" s="43" t="s">
        <v>384</v>
      </c>
      <c r="T175" s="43">
        <v>10</v>
      </c>
      <c r="U175" s="43">
        <v>-217.99639999999999</v>
      </c>
      <c r="V175" s="28">
        <v>-9.0899999999999998E-4</v>
      </c>
      <c r="W175" s="43">
        <v>-1E-4</v>
      </c>
      <c r="X175" s="43" t="s">
        <v>376</v>
      </c>
    </row>
    <row r="176" spans="2:24" x14ac:dyDescent="0.3">
      <c r="B176" s="43" t="s">
        <v>229</v>
      </c>
      <c r="C176" s="43">
        <v>102</v>
      </c>
      <c r="D176" s="43" t="s">
        <v>622</v>
      </c>
      <c r="E176" s="43" t="s">
        <v>107</v>
      </c>
      <c r="F176" s="43" t="s">
        <v>623</v>
      </c>
      <c r="G176" s="43" t="s">
        <v>382</v>
      </c>
      <c r="H176" s="43">
        <v>60</v>
      </c>
      <c r="I176" s="43">
        <v>88.212400000000002</v>
      </c>
      <c r="J176" s="28">
        <v>9.9999999999999995E-7</v>
      </c>
      <c r="K176" s="43" t="s">
        <v>912</v>
      </c>
      <c r="L176" s="43" t="s">
        <v>65</v>
      </c>
      <c r="N176" s="43" t="s">
        <v>229</v>
      </c>
      <c r="O176" s="43">
        <v>102</v>
      </c>
      <c r="P176" s="43" t="s">
        <v>622</v>
      </c>
      <c r="Q176" s="43" t="s">
        <v>379</v>
      </c>
      <c r="R176" s="43" t="s">
        <v>623</v>
      </c>
      <c r="S176" s="43" t="s">
        <v>382</v>
      </c>
      <c r="T176" s="43">
        <v>10</v>
      </c>
      <c r="U176" s="43">
        <v>86.650099999999995</v>
      </c>
      <c r="V176" s="28">
        <v>9.9999999999999995E-7</v>
      </c>
      <c r="W176" s="43" t="s">
        <v>912</v>
      </c>
      <c r="X176" s="43" t="s">
        <v>65</v>
      </c>
    </row>
    <row r="177" spans="2:24" x14ac:dyDescent="0.3">
      <c r="B177" s="43" t="s">
        <v>229</v>
      </c>
      <c r="C177" s="43">
        <v>102</v>
      </c>
      <c r="D177" s="43" t="s">
        <v>622</v>
      </c>
      <c r="E177" s="43" t="s">
        <v>107</v>
      </c>
      <c r="F177" s="43" t="s">
        <v>624</v>
      </c>
      <c r="G177" s="43" t="s">
        <v>384</v>
      </c>
      <c r="H177" s="43">
        <v>60</v>
      </c>
      <c r="I177" s="43">
        <v>-150.56739999999999</v>
      </c>
      <c r="J177" s="28">
        <v>-1.8550000000000001E-3</v>
      </c>
      <c r="K177" s="43">
        <v>-1E-4</v>
      </c>
      <c r="L177" s="43" t="s">
        <v>376</v>
      </c>
      <c r="N177" s="43" t="s">
        <v>229</v>
      </c>
      <c r="O177" s="43">
        <v>102</v>
      </c>
      <c r="P177" s="43" t="s">
        <v>622</v>
      </c>
      <c r="Q177" s="43" t="s">
        <v>379</v>
      </c>
      <c r="R177" s="43" t="s">
        <v>624</v>
      </c>
      <c r="S177" s="43" t="s">
        <v>384</v>
      </c>
      <c r="T177" s="43">
        <v>10</v>
      </c>
      <c r="U177" s="43">
        <v>-150.482</v>
      </c>
      <c r="V177" s="28">
        <v>-1.7409999999999999E-3</v>
      </c>
      <c r="W177" s="43">
        <v>-1E-4</v>
      </c>
      <c r="X177" s="43" t="s">
        <v>376</v>
      </c>
    </row>
    <row r="178" spans="2:24" x14ac:dyDescent="0.3">
      <c r="B178" s="43" t="s">
        <v>229</v>
      </c>
      <c r="C178" s="43">
        <v>110</v>
      </c>
      <c r="D178" s="43" t="s">
        <v>625</v>
      </c>
      <c r="E178" s="43" t="s">
        <v>107</v>
      </c>
      <c r="F178" s="43" t="s">
        <v>626</v>
      </c>
      <c r="G178" s="43" t="s">
        <v>382</v>
      </c>
      <c r="H178" s="43">
        <v>60</v>
      </c>
      <c r="I178" s="43">
        <v>-30.261099999999999</v>
      </c>
      <c r="J178" s="28">
        <v>-2.259E-7</v>
      </c>
      <c r="K178" s="43" t="s">
        <v>912</v>
      </c>
      <c r="L178" s="43" t="s">
        <v>65</v>
      </c>
      <c r="N178" s="43" t="s">
        <v>229</v>
      </c>
      <c r="O178" s="43">
        <v>110</v>
      </c>
      <c r="P178" s="43" t="s">
        <v>625</v>
      </c>
      <c r="Q178" s="43" t="s">
        <v>379</v>
      </c>
      <c r="R178" s="43" t="s">
        <v>626</v>
      </c>
      <c r="S178" s="43" t="s">
        <v>382</v>
      </c>
      <c r="T178" s="43">
        <v>10</v>
      </c>
      <c r="U178" s="43">
        <v>-30.262</v>
      </c>
      <c r="V178" s="28">
        <v>-2.2600000000000001E-7</v>
      </c>
      <c r="W178" s="43" t="s">
        <v>912</v>
      </c>
      <c r="X178" s="43" t="s">
        <v>65</v>
      </c>
    </row>
    <row r="179" spans="2:24" x14ac:dyDescent="0.3">
      <c r="B179" s="43" t="s">
        <v>229</v>
      </c>
      <c r="C179" s="43">
        <v>110</v>
      </c>
      <c r="D179" s="43" t="s">
        <v>625</v>
      </c>
      <c r="E179" s="43" t="s">
        <v>107</v>
      </c>
      <c r="F179" s="43" t="s">
        <v>627</v>
      </c>
      <c r="G179" s="43" t="s">
        <v>384</v>
      </c>
      <c r="H179" s="43">
        <v>60</v>
      </c>
      <c r="I179" s="43">
        <v>-15.372</v>
      </c>
      <c r="J179" s="28">
        <v>-1.148E-7</v>
      </c>
      <c r="K179" s="43" t="s">
        <v>912</v>
      </c>
      <c r="L179" s="43" t="s">
        <v>65</v>
      </c>
      <c r="N179" s="43" t="s">
        <v>229</v>
      </c>
      <c r="O179" s="43">
        <v>110</v>
      </c>
      <c r="P179" s="43" t="s">
        <v>625</v>
      </c>
      <c r="Q179" s="43" t="s">
        <v>379</v>
      </c>
      <c r="R179" s="43" t="s">
        <v>627</v>
      </c>
      <c r="S179" s="43" t="s">
        <v>384</v>
      </c>
      <c r="T179" s="43">
        <v>10</v>
      </c>
      <c r="U179" s="43">
        <v>-15.188700000000001</v>
      </c>
      <c r="V179" s="28">
        <v>-1.134E-7</v>
      </c>
      <c r="W179" s="43" t="s">
        <v>912</v>
      </c>
      <c r="X179" s="43" t="s">
        <v>65</v>
      </c>
    </row>
    <row r="180" spans="2:24" x14ac:dyDescent="0.3">
      <c r="B180" s="43" t="s">
        <v>229</v>
      </c>
      <c r="C180" s="43">
        <v>111</v>
      </c>
      <c r="D180" s="43" t="s">
        <v>628</v>
      </c>
      <c r="E180" s="43" t="s">
        <v>107</v>
      </c>
      <c r="F180" s="43" t="s">
        <v>629</v>
      </c>
      <c r="G180" s="43" t="s">
        <v>382</v>
      </c>
      <c r="H180" s="43">
        <v>60</v>
      </c>
      <c r="I180" s="43">
        <v>-16.272400000000001</v>
      </c>
      <c r="J180" s="28">
        <v>-1.215E-7</v>
      </c>
      <c r="K180" s="43" t="s">
        <v>912</v>
      </c>
      <c r="L180" s="43" t="s">
        <v>65</v>
      </c>
      <c r="N180" s="43" t="s">
        <v>229</v>
      </c>
      <c r="O180" s="43">
        <v>111</v>
      </c>
      <c r="P180" s="43" t="s">
        <v>628</v>
      </c>
      <c r="Q180" s="43" t="s">
        <v>379</v>
      </c>
      <c r="R180" s="43" t="s">
        <v>629</v>
      </c>
      <c r="S180" s="43" t="s">
        <v>382</v>
      </c>
      <c r="T180" s="43">
        <v>10</v>
      </c>
      <c r="U180" s="43">
        <v>-16.104900000000001</v>
      </c>
      <c r="V180" s="28">
        <v>-1.202E-7</v>
      </c>
      <c r="W180" s="43" t="s">
        <v>912</v>
      </c>
      <c r="X180" s="43" t="s">
        <v>65</v>
      </c>
    </row>
    <row r="181" spans="2:24" x14ac:dyDescent="0.3">
      <c r="B181" s="43" t="s">
        <v>229</v>
      </c>
      <c r="C181" s="43">
        <v>111</v>
      </c>
      <c r="D181" s="43" t="s">
        <v>628</v>
      </c>
      <c r="E181" s="43" t="s">
        <v>107</v>
      </c>
      <c r="F181" s="43" t="s">
        <v>630</v>
      </c>
      <c r="G181" s="43" t="s">
        <v>384</v>
      </c>
      <c r="H181" s="43">
        <v>60</v>
      </c>
      <c r="I181" s="43">
        <v>-31.076799999999999</v>
      </c>
      <c r="J181" s="28">
        <v>-2.3200000000000001E-7</v>
      </c>
      <c r="K181" s="43" t="s">
        <v>912</v>
      </c>
      <c r="L181" s="43" t="s">
        <v>65</v>
      </c>
      <c r="N181" s="43" t="s">
        <v>229</v>
      </c>
      <c r="O181" s="43">
        <v>111</v>
      </c>
      <c r="P181" s="43" t="s">
        <v>628</v>
      </c>
      <c r="Q181" s="43" t="s">
        <v>379</v>
      </c>
      <c r="R181" s="43" t="s">
        <v>630</v>
      </c>
      <c r="S181" s="43" t="s">
        <v>384</v>
      </c>
      <c r="T181" s="43">
        <v>10</v>
      </c>
      <c r="U181" s="43">
        <v>-31.215399999999999</v>
      </c>
      <c r="V181" s="28">
        <v>-2.3309999999999999E-7</v>
      </c>
      <c r="W181" s="43" t="s">
        <v>912</v>
      </c>
      <c r="X181" s="43" t="s">
        <v>65</v>
      </c>
    </row>
    <row r="182" spans="2:24" x14ac:dyDescent="0.3">
      <c r="B182" s="43" t="s">
        <v>229</v>
      </c>
      <c r="C182" s="43">
        <v>112</v>
      </c>
      <c r="D182" s="43" t="s">
        <v>628</v>
      </c>
      <c r="E182" s="43" t="s">
        <v>107</v>
      </c>
      <c r="F182" s="43" t="s">
        <v>631</v>
      </c>
      <c r="G182" s="43" t="s">
        <v>382</v>
      </c>
      <c r="H182" s="43">
        <v>60</v>
      </c>
      <c r="I182" s="43">
        <v>-29.0778</v>
      </c>
      <c r="J182" s="28">
        <v>-2.2950000000000001E-7</v>
      </c>
      <c r="K182" s="43" t="s">
        <v>912</v>
      </c>
      <c r="L182" s="43" t="s">
        <v>65</v>
      </c>
      <c r="N182" s="43" t="s">
        <v>229</v>
      </c>
      <c r="O182" s="43">
        <v>112</v>
      </c>
      <c r="P182" s="43" t="s">
        <v>628</v>
      </c>
      <c r="Q182" s="43" t="s">
        <v>379</v>
      </c>
      <c r="R182" s="43" t="s">
        <v>631</v>
      </c>
      <c r="S182" s="43" t="s">
        <v>382</v>
      </c>
      <c r="T182" s="43">
        <v>10</v>
      </c>
      <c r="U182" s="43">
        <v>-29.086600000000001</v>
      </c>
      <c r="V182" s="28">
        <v>-2.2959999999999999E-7</v>
      </c>
      <c r="W182" s="43" t="s">
        <v>912</v>
      </c>
      <c r="X182" s="43" t="s">
        <v>65</v>
      </c>
    </row>
    <row r="183" spans="2:24" x14ac:dyDescent="0.3">
      <c r="B183" s="43" t="s">
        <v>229</v>
      </c>
      <c r="C183" s="43">
        <v>112</v>
      </c>
      <c r="D183" s="43" t="s">
        <v>628</v>
      </c>
      <c r="E183" s="43" t="s">
        <v>107</v>
      </c>
      <c r="F183" s="43" t="s">
        <v>632</v>
      </c>
      <c r="G183" s="43" t="s">
        <v>384</v>
      </c>
      <c r="H183" s="43">
        <v>60</v>
      </c>
      <c r="I183" s="43">
        <v>-28.949400000000001</v>
      </c>
      <c r="J183" s="28">
        <v>-2.2849999999999999E-7</v>
      </c>
      <c r="K183" s="43" t="s">
        <v>912</v>
      </c>
      <c r="L183" s="43" t="s">
        <v>65</v>
      </c>
      <c r="N183" s="43" t="s">
        <v>229</v>
      </c>
      <c r="O183" s="43">
        <v>112</v>
      </c>
      <c r="P183" s="43" t="s">
        <v>628</v>
      </c>
      <c r="Q183" s="43" t="s">
        <v>379</v>
      </c>
      <c r="R183" s="43" t="s">
        <v>632</v>
      </c>
      <c r="S183" s="43" t="s">
        <v>384</v>
      </c>
      <c r="T183" s="43">
        <v>10</v>
      </c>
      <c r="U183" s="43">
        <v>-28.912099999999999</v>
      </c>
      <c r="V183" s="28">
        <v>-2.2819999999999999E-7</v>
      </c>
      <c r="W183" s="43" t="s">
        <v>912</v>
      </c>
      <c r="X183" s="43" t="s">
        <v>65</v>
      </c>
    </row>
    <row r="184" spans="2:24" x14ac:dyDescent="0.3">
      <c r="B184" s="43" t="s">
        <v>229</v>
      </c>
      <c r="C184" s="43">
        <v>113</v>
      </c>
      <c r="D184" s="43" t="s">
        <v>628</v>
      </c>
      <c r="E184" s="43" t="s">
        <v>107</v>
      </c>
      <c r="F184" s="43" t="s">
        <v>633</v>
      </c>
      <c r="G184" s="43" t="s">
        <v>382</v>
      </c>
      <c r="H184" s="43">
        <v>60</v>
      </c>
      <c r="I184" s="43">
        <v>-31.213100000000001</v>
      </c>
      <c r="J184" s="28">
        <v>-2.3309999999999999E-7</v>
      </c>
      <c r="K184" s="43" t="s">
        <v>912</v>
      </c>
      <c r="L184" s="43" t="s">
        <v>65</v>
      </c>
      <c r="N184" s="43" t="s">
        <v>229</v>
      </c>
      <c r="O184" s="43">
        <v>113</v>
      </c>
      <c r="P184" s="43" t="s">
        <v>628</v>
      </c>
      <c r="Q184" s="43" t="s">
        <v>379</v>
      </c>
      <c r="R184" s="43" t="s">
        <v>633</v>
      </c>
      <c r="S184" s="43" t="s">
        <v>382</v>
      </c>
      <c r="T184" s="43">
        <v>10</v>
      </c>
      <c r="U184" s="43">
        <v>-31.397300000000001</v>
      </c>
      <c r="V184" s="28">
        <v>-2.3440000000000001E-7</v>
      </c>
      <c r="W184" s="43" t="s">
        <v>912</v>
      </c>
      <c r="X184" s="43" t="s">
        <v>65</v>
      </c>
    </row>
    <row r="185" spans="2:24" x14ac:dyDescent="0.3">
      <c r="B185" s="43" t="s">
        <v>229</v>
      </c>
      <c r="C185" s="43">
        <v>113</v>
      </c>
      <c r="D185" s="43" t="s">
        <v>628</v>
      </c>
      <c r="E185" s="43" t="s">
        <v>107</v>
      </c>
      <c r="F185" s="43" t="s">
        <v>634</v>
      </c>
      <c r="G185" s="43" t="s">
        <v>384</v>
      </c>
      <c r="H185" s="43">
        <v>60</v>
      </c>
      <c r="I185" s="43">
        <v>-16.128499999999999</v>
      </c>
      <c r="J185" s="28">
        <v>-1.2039999999999999E-7</v>
      </c>
      <c r="K185" s="43" t="s">
        <v>912</v>
      </c>
      <c r="L185" s="43" t="s">
        <v>65</v>
      </c>
      <c r="N185" s="43" t="s">
        <v>229</v>
      </c>
      <c r="O185" s="43">
        <v>113</v>
      </c>
      <c r="P185" s="43" t="s">
        <v>628</v>
      </c>
      <c r="Q185" s="43" t="s">
        <v>379</v>
      </c>
      <c r="R185" s="43" t="s">
        <v>634</v>
      </c>
      <c r="S185" s="43" t="s">
        <v>384</v>
      </c>
      <c r="T185" s="43">
        <v>10</v>
      </c>
      <c r="U185" s="43">
        <v>-15.920299999999999</v>
      </c>
      <c r="V185" s="28">
        <v>-1.189E-7</v>
      </c>
      <c r="W185" s="43" t="s">
        <v>912</v>
      </c>
      <c r="X185" s="43" t="s">
        <v>65</v>
      </c>
    </row>
    <row r="186" spans="2:24" x14ac:dyDescent="0.3">
      <c r="B186" s="43" t="s">
        <v>229</v>
      </c>
      <c r="C186" s="43">
        <v>114</v>
      </c>
      <c r="D186" s="43" t="s">
        <v>635</v>
      </c>
      <c r="E186" s="43" t="s">
        <v>107</v>
      </c>
      <c r="F186" s="43" t="s">
        <v>636</v>
      </c>
      <c r="G186" s="43" t="s">
        <v>382</v>
      </c>
      <c r="H186" s="43">
        <v>60</v>
      </c>
      <c r="I186" s="43">
        <v>-15.490500000000001</v>
      </c>
      <c r="J186" s="28">
        <v>-1.157E-7</v>
      </c>
      <c r="K186" s="43" t="s">
        <v>912</v>
      </c>
      <c r="L186" s="43" t="s">
        <v>65</v>
      </c>
      <c r="N186" s="43" t="s">
        <v>229</v>
      </c>
      <c r="O186" s="43">
        <v>114</v>
      </c>
      <c r="P186" s="43" t="s">
        <v>635</v>
      </c>
      <c r="Q186" s="43" t="s">
        <v>379</v>
      </c>
      <c r="R186" s="43" t="s">
        <v>636</v>
      </c>
      <c r="S186" s="43" t="s">
        <v>382</v>
      </c>
      <c r="T186" s="43">
        <v>10</v>
      </c>
      <c r="U186" s="43">
        <v>-15.3626</v>
      </c>
      <c r="V186" s="28">
        <v>-1.147E-7</v>
      </c>
      <c r="W186" s="43" t="s">
        <v>912</v>
      </c>
      <c r="X186" s="43" t="s">
        <v>65</v>
      </c>
    </row>
    <row r="187" spans="2:24" x14ac:dyDescent="0.3">
      <c r="B187" s="43" t="s">
        <v>229</v>
      </c>
      <c r="C187" s="43">
        <v>114</v>
      </c>
      <c r="D187" s="43" t="s">
        <v>635</v>
      </c>
      <c r="E187" s="43" t="s">
        <v>107</v>
      </c>
      <c r="F187" s="43" t="s">
        <v>637</v>
      </c>
      <c r="G187" s="43" t="s">
        <v>384</v>
      </c>
      <c r="H187" s="43">
        <v>60</v>
      </c>
      <c r="I187" s="43">
        <v>-30.183700000000002</v>
      </c>
      <c r="J187" s="28">
        <v>-2.2539999999999999E-7</v>
      </c>
      <c r="K187" s="43" t="s">
        <v>912</v>
      </c>
      <c r="L187" s="43" t="s">
        <v>65</v>
      </c>
      <c r="N187" s="43" t="s">
        <v>229</v>
      </c>
      <c r="O187" s="43">
        <v>114</v>
      </c>
      <c r="P187" s="43" t="s">
        <v>635</v>
      </c>
      <c r="Q187" s="43" t="s">
        <v>379</v>
      </c>
      <c r="R187" s="43" t="s">
        <v>637</v>
      </c>
      <c r="S187" s="43" t="s">
        <v>384</v>
      </c>
      <c r="T187" s="43">
        <v>10</v>
      </c>
      <c r="U187" s="43">
        <v>-30.115500000000001</v>
      </c>
      <c r="V187" s="28">
        <v>-2.2490000000000001E-7</v>
      </c>
      <c r="W187" s="43" t="s">
        <v>912</v>
      </c>
      <c r="X187" s="43" t="s">
        <v>65</v>
      </c>
    </row>
    <row r="188" spans="2:24" x14ac:dyDescent="0.3">
      <c r="B188" s="43" t="s">
        <v>229</v>
      </c>
      <c r="C188" s="43">
        <v>88</v>
      </c>
      <c r="D188" s="43" t="s">
        <v>638</v>
      </c>
      <c r="E188" s="43" t="s">
        <v>107</v>
      </c>
      <c r="F188" s="43" t="s">
        <v>639</v>
      </c>
      <c r="G188" s="43" t="s">
        <v>382</v>
      </c>
      <c r="H188" s="43">
        <v>60</v>
      </c>
      <c r="I188" s="43">
        <v>100.8826</v>
      </c>
      <c r="J188" s="28">
        <v>9.9999999999999995E-7</v>
      </c>
      <c r="K188" s="43" t="s">
        <v>912</v>
      </c>
      <c r="L188" s="43" t="s">
        <v>65</v>
      </c>
      <c r="N188" s="43" t="s">
        <v>229</v>
      </c>
      <c r="O188" s="43">
        <v>88</v>
      </c>
      <c r="P188" s="43" t="s">
        <v>638</v>
      </c>
      <c r="Q188" s="43" t="s">
        <v>379</v>
      </c>
      <c r="R188" s="43" t="s">
        <v>639</v>
      </c>
      <c r="S188" s="43" t="s">
        <v>382</v>
      </c>
      <c r="T188" s="43">
        <v>10</v>
      </c>
      <c r="U188" s="43">
        <v>98.53</v>
      </c>
      <c r="V188" s="28">
        <v>9.9999999999999995E-7</v>
      </c>
      <c r="W188" s="43" t="s">
        <v>912</v>
      </c>
      <c r="X188" s="43" t="s">
        <v>65</v>
      </c>
    </row>
    <row r="189" spans="2:24" x14ac:dyDescent="0.3">
      <c r="B189" s="43" t="s">
        <v>229</v>
      </c>
      <c r="C189" s="43">
        <v>88</v>
      </c>
      <c r="D189" s="43" t="s">
        <v>638</v>
      </c>
      <c r="E189" s="43" t="s">
        <v>107</v>
      </c>
      <c r="F189" s="43" t="s">
        <v>640</v>
      </c>
      <c r="G189" s="43" t="s">
        <v>384</v>
      </c>
      <c r="H189" s="43">
        <v>60</v>
      </c>
      <c r="I189" s="43">
        <v>-150.8322</v>
      </c>
      <c r="J189" s="28">
        <v>-2.209E-3</v>
      </c>
      <c r="K189" s="43">
        <v>-1E-4</v>
      </c>
      <c r="L189" s="43" t="s">
        <v>376</v>
      </c>
      <c r="N189" s="43" t="s">
        <v>229</v>
      </c>
      <c r="O189" s="43">
        <v>88</v>
      </c>
      <c r="P189" s="43" t="s">
        <v>638</v>
      </c>
      <c r="Q189" s="43" t="s">
        <v>379</v>
      </c>
      <c r="R189" s="43" t="s">
        <v>640</v>
      </c>
      <c r="S189" s="43" t="s">
        <v>384</v>
      </c>
      <c r="T189" s="43">
        <v>10</v>
      </c>
      <c r="U189" s="43">
        <v>-150.73589999999999</v>
      </c>
      <c r="V189" s="28">
        <v>-2.0799999999999998E-3</v>
      </c>
      <c r="W189" s="43">
        <v>-1E-4</v>
      </c>
      <c r="X189" s="43" t="s">
        <v>376</v>
      </c>
    </row>
    <row r="190" spans="2:24" x14ac:dyDescent="0.3">
      <c r="B190" s="43" t="s">
        <v>229</v>
      </c>
      <c r="C190" s="43">
        <v>91</v>
      </c>
      <c r="D190" s="43" t="s">
        <v>641</v>
      </c>
      <c r="E190" s="43" t="s">
        <v>107</v>
      </c>
      <c r="F190" s="43" t="s">
        <v>642</v>
      </c>
      <c r="G190" s="43" t="s">
        <v>382</v>
      </c>
      <c r="H190" s="43">
        <v>60</v>
      </c>
      <c r="I190" s="43">
        <v>90.9499</v>
      </c>
      <c r="J190" s="28">
        <v>9.9999999999999995E-7</v>
      </c>
      <c r="K190" s="43" t="s">
        <v>912</v>
      </c>
      <c r="L190" s="43" t="s">
        <v>65</v>
      </c>
      <c r="N190" s="43" t="s">
        <v>229</v>
      </c>
      <c r="O190" s="43">
        <v>91</v>
      </c>
      <c r="P190" s="43" t="s">
        <v>641</v>
      </c>
      <c r="Q190" s="43" t="s">
        <v>379</v>
      </c>
      <c r="R190" s="43" t="s">
        <v>642</v>
      </c>
      <c r="S190" s="43" t="s">
        <v>382</v>
      </c>
      <c r="T190" s="43">
        <v>10</v>
      </c>
      <c r="U190" s="43">
        <v>89.519800000000004</v>
      </c>
      <c r="V190" s="28">
        <v>9.9999999999999995E-7</v>
      </c>
      <c r="W190" s="43" t="s">
        <v>912</v>
      </c>
      <c r="X190" s="43" t="s">
        <v>65</v>
      </c>
    </row>
    <row r="191" spans="2:24" x14ac:dyDescent="0.3">
      <c r="B191" s="43" t="s">
        <v>229</v>
      </c>
      <c r="C191" s="43">
        <v>91</v>
      </c>
      <c r="D191" s="43" t="s">
        <v>641</v>
      </c>
      <c r="E191" s="43" t="s">
        <v>107</v>
      </c>
      <c r="F191" s="43" t="s">
        <v>643</v>
      </c>
      <c r="G191" s="43" t="s">
        <v>384</v>
      </c>
      <c r="H191" s="43">
        <v>60</v>
      </c>
      <c r="I191" s="43">
        <v>-217.9622</v>
      </c>
      <c r="J191" s="28">
        <v>-8.83E-4</v>
      </c>
      <c r="K191" s="43">
        <v>-1E-4</v>
      </c>
      <c r="L191" s="43" t="s">
        <v>376</v>
      </c>
      <c r="N191" s="43" t="s">
        <v>229</v>
      </c>
      <c r="O191" s="43">
        <v>91</v>
      </c>
      <c r="P191" s="43" t="s">
        <v>641</v>
      </c>
      <c r="Q191" s="43" t="s">
        <v>379</v>
      </c>
      <c r="R191" s="43" t="s">
        <v>643</v>
      </c>
      <c r="S191" s="43" t="s">
        <v>384</v>
      </c>
      <c r="T191" s="43">
        <v>10</v>
      </c>
      <c r="U191" s="43">
        <v>-217.8946</v>
      </c>
      <c r="V191" s="28">
        <v>-8.3100000000000003E-4</v>
      </c>
      <c r="W191" s="43">
        <v>-1E-4</v>
      </c>
      <c r="X191" s="43" t="s">
        <v>376</v>
      </c>
    </row>
    <row r="192" spans="2:24" x14ac:dyDescent="0.3">
      <c r="B192" s="43" t="s">
        <v>229</v>
      </c>
      <c r="C192" s="43">
        <v>94</v>
      </c>
      <c r="D192" s="43" t="s">
        <v>644</v>
      </c>
      <c r="E192" s="43" t="s">
        <v>107</v>
      </c>
      <c r="F192" s="43" t="s">
        <v>645</v>
      </c>
      <c r="G192" s="43" t="s">
        <v>382</v>
      </c>
      <c r="H192" s="43">
        <v>60</v>
      </c>
      <c r="I192" s="43">
        <v>122.56059999999999</v>
      </c>
      <c r="J192" s="28">
        <v>9.9999999999999995E-7</v>
      </c>
      <c r="K192" s="43" t="s">
        <v>912</v>
      </c>
      <c r="L192" s="43" t="s">
        <v>65</v>
      </c>
      <c r="N192" s="43" t="s">
        <v>229</v>
      </c>
      <c r="O192" s="43">
        <v>94</v>
      </c>
      <c r="P192" s="43" t="s">
        <v>644</v>
      </c>
      <c r="Q192" s="43" t="s">
        <v>379</v>
      </c>
      <c r="R192" s="43" t="s">
        <v>645</v>
      </c>
      <c r="S192" s="43" t="s">
        <v>382</v>
      </c>
      <c r="T192" s="43">
        <v>10</v>
      </c>
      <c r="U192" s="43">
        <v>119.9481</v>
      </c>
      <c r="V192" s="28">
        <v>9.9999999999999995E-7</v>
      </c>
      <c r="W192" s="43" t="s">
        <v>912</v>
      </c>
      <c r="X192" s="43" t="s">
        <v>65</v>
      </c>
    </row>
    <row r="193" spans="2:24" x14ac:dyDescent="0.3">
      <c r="B193" s="43" t="s">
        <v>229</v>
      </c>
      <c r="C193" s="43">
        <v>94</v>
      </c>
      <c r="D193" s="43" t="s">
        <v>644</v>
      </c>
      <c r="E193" s="43" t="s">
        <v>107</v>
      </c>
      <c r="F193" s="43" t="s">
        <v>646</v>
      </c>
      <c r="G193" s="43" t="s">
        <v>384</v>
      </c>
      <c r="H193" s="43">
        <v>60</v>
      </c>
      <c r="I193" s="43">
        <v>-185.1891</v>
      </c>
      <c r="J193" s="28">
        <v>-1.9610000000000001E-3</v>
      </c>
      <c r="K193" s="43">
        <v>-1E-4</v>
      </c>
      <c r="L193" s="43" t="s">
        <v>376</v>
      </c>
      <c r="N193" s="43" t="s">
        <v>229</v>
      </c>
      <c r="O193" s="43">
        <v>94</v>
      </c>
      <c r="P193" s="43" t="s">
        <v>644</v>
      </c>
      <c r="Q193" s="43" t="s">
        <v>379</v>
      </c>
      <c r="R193" s="43" t="s">
        <v>646</v>
      </c>
      <c r="S193" s="43" t="s">
        <v>384</v>
      </c>
      <c r="T193" s="43">
        <v>10</v>
      </c>
      <c r="U193" s="43">
        <v>-185.09460000000001</v>
      </c>
      <c r="V193" s="28">
        <v>-1.8699999999999999E-3</v>
      </c>
      <c r="W193" s="43">
        <v>-1E-4</v>
      </c>
      <c r="X193" s="43" t="s">
        <v>376</v>
      </c>
    </row>
    <row r="194" spans="2:24" x14ac:dyDescent="0.3">
      <c r="B194" s="43" t="s">
        <v>229</v>
      </c>
      <c r="C194" s="43">
        <v>97</v>
      </c>
      <c r="D194" s="43" t="s">
        <v>647</v>
      </c>
      <c r="E194" s="43" t="s">
        <v>107</v>
      </c>
      <c r="F194" s="43" t="s">
        <v>648</v>
      </c>
      <c r="G194" s="43" t="s">
        <v>382</v>
      </c>
      <c r="H194" s="43">
        <v>60</v>
      </c>
      <c r="I194" s="43">
        <v>122.4252</v>
      </c>
      <c r="J194" s="28">
        <v>9.9999999999999995E-7</v>
      </c>
      <c r="K194" s="43" t="s">
        <v>912</v>
      </c>
      <c r="L194" s="43" t="s">
        <v>65</v>
      </c>
      <c r="N194" s="43" t="s">
        <v>229</v>
      </c>
      <c r="O194" s="43">
        <v>97</v>
      </c>
      <c r="P194" s="43" t="s">
        <v>647</v>
      </c>
      <c r="Q194" s="43" t="s">
        <v>379</v>
      </c>
      <c r="R194" s="43" t="s">
        <v>648</v>
      </c>
      <c r="S194" s="43" t="s">
        <v>382</v>
      </c>
      <c r="T194" s="43">
        <v>10</v>
      </c>
      <c r="U194" s="43">
        <v>119.8319</v>
      </c>
      <c r="V194" s="28">
        <v>9.9999999999999995E-7</v>
      </c>
      <c r="W194" s="43" t="s">
        <v>912</v>
      </c>
      <c r="X194" s="43" t="s">
        <v>65</v>
      </c>
    </row>
    <row r="195" spans="2:24" x14ac:dyDescent="0.3">
      <c r="B195" s="43" t="s">
        <v>229</v>
      </c>
      <c r="C195" s="43">
        <v>97</v>
      </c>
      <c r="D195" s="43" t="s">
        <v>647</v>
      </c>
      <c r="E195" s="43" t="s">
        <v>107</v>
      </c>
      <c r="F195" s="43" t="s">
        <v>649</v>
      </c>
      <c r="G195" s="43" t="s">
        <v>384</v>
      </c>
      <c r="H195" s="43">
        <v>60</v>
      </c>
      <c r="I195" s="43">
        <v>-185.18450000000001</v>
      </c>
      <c r="J195" s="28">
        <v>-1.957E-3</v>
      </c>
      <c r="K195" s="43">
        <v>-1E-4</v>
      </c>
      <c r="L195" s="43" t="s">
        <v>376</v>
      </c>
      <c r="N195" s="43" t="s">
        <v>229</v>
      </c>
      <c r="O195" s="43">
        <v>97</v>
      </c>
      <c r="P195" s="43" t="s">
        <v>647</v>
      </c>
      <c r="Q195" s="43" t="s">
        <v>379</v>
      </c>
      <c r="R195" s="43" t="s">
        <v>649</v>
      </c>
      <c r="S195" s="43" t="s">
        <v>384</v>
      </c>
      <c r="T195" s="43">
        <v>10</v>
      </c>
      <c r="U195" s="43">
        <v>-185.0907</v>
      </c>
      <c r="V195" s="28">
        <v>-1.866E-3</v>
      </c>
      <c r="W195" s="43">
        <v>-1E-4</v>
      </c>
      <c r="X195" s="43" t="s">
        <v>376</v>
      </c>
    </row>
    <row r="196" spans="2:24" x14ac:dyDescent="0.3">
      <c r="B196" s="43" t="s">
        <v>229</v>
      </c>
      <c r="C196" s="43">
        <v>100</v>
      </c>
      <c r="D196" s="43" t="s">
        <v>650</v>
      </c>
      <c r="E196" s="43" t="s">
        <v>107</v>
      </c>
      <c r="F196" s="43" t="s">
        <v>651</v>
      </c>
      <c r="G196" s="43" t="s">
        <v>382</v>
      </c>
      <c r="H196" s="43">
        <v>60</v>
      </c>
      <c r="I196" s="43">
        <v>90.726600000000005</v>
      </c>
      <c r="J196" s="28">
        <v>9.9999999999999995E-7</v>
      </c>
      <c r="K196" s="43" t="s">
        <v>912</v>
      </c>
      <c r="L196" s="43" t="s">
        <v>65</v>
      </c>
      <c r="N196" s="43" t="s">
        <v>229</v>
      </c>
      <c r="O196" s="43">
        <v>100</v>
      </c>
      <c r="P196" s="43" t="s">
        <v>650</v>
      </c>
      <c r="Q196" s="43" t="s">
        <v>379</v>
      </c>
      <c r="R196" s="43" t="s">
        <v>651</v>
      </c>
      <c r="S196" s="43" t="s">
        <v>382</v>
      </c>
      <c r="T196" s="43">
        <v>10</v>
      </c>
      <c r="U196" s="43">
        <v>89.331100000000006</v>
      </c>
      <c r="V196" s="28">
        <v>9.9999999999999995E-7</v>
      </c>
      <c r="W196" s="43" t="s">
        <v>912</v>
      </c>
      <c r="X196" s="43" t="s">
        <v>65</v>
      </c>
    </row>
    <row r="197" spans="2:24" x14ac:dyDescent="0.3">
      <c r="B197" s="43" t="s">
        <v>229</v>
      </c>
      <c r="C197" s="43">
        <v>100</v>
      </c>
      <c r="D197" s="43" t="s">
        <v>650</v>
      </c>
      <c r="E197" s="43" t="s">
        <v>107</v>
      </c>
      <c r="F197" s="43" t="s">
        <v>652</v>
      </c>
      <c r="G197" s="43" t="s">
        <v>384</v>
      </c>
      <c r="H197" s="43">
        <v>60</v>
      </c>
      <c r="I197" s="43">
        <v>-217.96270000000001</v>
      </c>
      <c r="J197" s="28">
        <v>-8.83E-4</v>
      </c>
      <c r="K197" s="43">
        <v>-1E-4</v>
      </c>
      <c r="L197" s="43" t="s">
        <v>376</v>
      </c>
      <c r="N197" s="43" t="s">
        <v>229</v>
      </c>
      <c r="O197" s="43">
        <v>100</v>
      </c>
      <c r="P197" s="43" t="s">
        <v>650</v>
      </c>
      <c r="Q197" s="43" t="s">
        <v>379</v>
      </c>
      <c r="R197" s="43" t="s">
        <v>652</v>
      </c>
      <c r="S197" s="43" t="s">
        <v>384</v>
      </c>
      <c r="T197" s="43">
        <v>10</v>
      </c>
      <c r="U197" s="43">
        <v>-217.87549999999999</v>
      </c>
      <c r="V197" s="28">
        <v>-8.1700000000000002E-4</v>
      </c>
      <c r="W197" s="43">
        <v>-1E-4</v>
      </c>
      <c r="X197" s="43" t="s">
        <v>376</v>
      </c>
    </row>
    <row r="198" spans="2:24" x14ac:dyDescent="0.3">
      <c r="B198" s="43" t="s">
        <v>229</v>
      </c>
      <c r="C198" s="43">
        <v>103</v>
      </c>
      <c r="D198" s="43" t="s">
        <v>653</v>
      </c>
      <c r="E198" s="43" t="s">
        <v>107</v>
      </c>
      <c r="F198" s="43" t="s">
        <v>654</v>
      </c>
      <c r="G198" s="43" t="s">
        <v>382</v>
      </c>
      <c r="H198" s="43">
        <v>60</v>
      </c>
      <c r="I198" s="43">
        <v>100.3873</v>
      </c>
      <c r="J198" s="28">
        <v>9.9999999999999995E-7</v>
      </c>
      <c r="K198" s="43" t="s">
        <v>912</v>
      </c>
      <c r="L198" s="43" t="s">
        <v>65</v>
      </c>
      <c r="N198" s="43" t="s">
        <v>229</v>
      </c>
      <c r="O198" s="43">
        <v>103</v>
      </c>
      <c r="P198" s="43" t="s">
        <v>653</v>
      </c>
      <c r="Q198" s="43" t="s">
        <v>379</v>
      </c>
      <c r="R198" s="43" t="s">
        <v>654</v>
      </c>
      <c r="S198" s="43" t="s">
        <v>382</v>
      </c>
      <c r="T198" s="43">
        <v>10</v>
      </c>
      <c r="U198" s="43">
        <v>98.113900000000001</v>
      </c>
      <c r="V198" s="28">
        <v>9.9999999999999995E-7</v>
      </c>
      <c r="W198" s="43" t="s">
        <v>912</v>
      </c>
      <c r="X198" s="43" t="s">
        <v>65</v>
      </c>
    </row>
    <row r="199" spans="2:24" x14ac:dyDescent="0.3">
      <c r="B199" s="43" t="s">
        <v>229</v>
      </c>
      <c r="C199" s="43">
        <v>103</v>
      </c>
      <c r="D199" s="43" t="s">
        <v>653</v>
      </c>
      <c r="E199" s="43" t="s">
        <v>107</v>
      </c>
      <c r="F199" s="43" t="s">
        <v>655</v>
      </c>
      <c r="G199" s="43" t="s">
        <v>384</v>
      </c>
      <c r="H199" s="43">
        <v>60</v>
      </c>
      <c r="I199" s="43">
        <v>-150.81280000000001</v>
      </c>
      <c r="J199" s="28">
        <v>-2.183E-3</v>
      </c>
      <c r="K199" s="43">
        <v>-1E-4</v>
      </c>
      <c r="L199" s="43" t="s">
        <v>376</v>
      </c>
      <c r="N199" s="43" t="s">
        <v>229</v>
      </c>
      <c r="O199" s="43">
        <v>103</v>
      </c>
      <c r="P199" s="43" t="s">
        <v>653</v>
      </c>
      <c r="Q199" s="43" t="s">
        <v>379</v>
      </c>
      <c r="R199" s="43" t="s">
        <v>655</v>
      </c>
      <c r="S199" s="43" t="s">
        <v>384</v>
      </c>
      <c r="T199" s="43">
        <v>10</v>
      </c>
      <c r="U199" s="43">
        <v>-150.71979999999999</v>
      </c>
      <c r="V199" s="28">
        <v>-2.0579999999999999E-3</v>
      </c>
      <c r="W199" s="43">
        <v>-1E-4</v>
      </c>
      <c r="X199" s="43" t="s">
        <v>376</v>
      </c>
    </row>
    <row r="200" spans="2:24" x14ac:dyDescent="0.3">
      <c r="B200" s="43" t="s">
        <v>229</v>
      </c>
      <c r="C200" s="43">
        <v>115</v>
      </c>
      <c r="D200" s="43" t="s">
        <v>656</v>
      </c>
      <c r="E200" s="43" t="s">
        <v>107</v>
      </c>
      <c r="F200" s="43" t="s">
        <v>657</v>
      </c>
      <c r="G200" s="43" t="s">
        <v>382</v>
      </c>
      <c r="H200" s="43">
        <v>60</v>
      </c>
      <c r="I200" s="43">
        <v>-30.153300000000002</v>
      </c>
      <c r="J200" s="28">
        <v>-2.251E-7</v>
      </c>
      <c r="K200" s="43" t="s">
        <v>912</v>
      </c>
      <c r="L200" s="43" t="s">
        <v>65</v>
      </c>
      <c r="N200" s="43" t="s">
        <v>229</v>
      </c>
      <c r="O200" s="43">
        <v>115</v>
      </c>
      <c r="P200" s="43" t="s">
        <v>656</v>
      </c>
      <c r="Q200" s="43" t="s">
        <v>379</v>
      </c>
      <c r="R200" s="43" t="s">
        <v>657</v>
      </c>
      <c r="S200" s="43" t="s">
        <v>382</v>
      </c>
      <c r="T200" s="43">
        <v>10</v>
      </c>
      <c r="U200" s="43">
        <v>-30.1906</v>
      </c>
      <c r="V200" s="28">
        <v>-2.2539999999999999E-7</v>
      </c>
      <c r="W200" s="43" t="s">
        <v>912</v>
      </c>
      <c r="X200" s="43" t="s">
        <v>65</v>
      </c>
    </row>
    <row r="201" spans="2:24" x14ac:dyDescent="0.3">
      <c r="B201" s="43" t="s">
        <v>229</v>
      </c>
      <c r="C201" s="43">
        <v>115</v>
      </c>
      <c r="D201" s="43" t="s">
        <v>656</v>
      </c>
      <c r="E201" s="43" t="s">
        <v>107</v>
      </c>
      <c r="F201" s="43" t="s">
        <v>658</v>
      </c>
      <c r="G201" s="43" t="s">
        <v>384</v>
      </c>
      <c r="H201" s="43">
        <v>60</v>
      </c>
      <c r="I201" s="43">
        <v>-16.0014</v>
      </c>
      <c r="J201" s="28">
        <v>-1.195E-7</v>
      </c>
      <c r="K201" s="43" t="s">
        <v>912</v>
      </c>
      <c r="L201" s="43" t="s">
        <v>65</v>
      </c>
      <c r="N201" s="43" t="s">
        <v>229</v>
      </c>
      <c r="O201" s="43">
        <v>115</v>
      </c>
      <c r="P201" s="43" t="s">
        <v>656</v>
      </c>
      <c r="Q201" s="43" t="s">
        <v>379</v>
      </c>
      <c r="R201" s="43" t="s">
        <v>658</v>
      </c>
      <c r="S201" s="43" t="s">
        <v>384</v>
      </c>
      <c r="T201" s="43">
        <v>10</v>
      </c>
      <c r="U201" s="43">
        <v>-15.792199999999999</v>
      </c>
      <c r="V201" s="28">
        <v>-1.179E-7</v>
      </c>
      <c r="W201" s="43" t="s">
        <v>912</v>
      </c>
      <c r="X201" s="43" t="s">
        <v>65</v>
      </c>
    </row>
    <row r="202" spans="2:24" x14ac:dyDescent="0.3">
      <c r="B202" s="43" t="s">
        <v>229</v>
      </c>
      <c r="C202" s="43">
        <v>116</v>
      </c>
      <c r="D202" s="43" t="s">
        <v>659</v>
      </c>
      <c r="E202" s="43" t="s">
        <v>107</v>
      </c>
      <c r="F202" s="43" t="s">
        <v>660</v>
      </c>
      <c r="G202" s="43" t="s">
        <v>382</v>
      </c>
      <c r="H202" s="43">
        <v>60</v>
      </c>
      <c r="I202" s="43">
        <v>-16.391200000000001</v>
      </c>
      <c r="J202" s="28">
        <v>-1.2240000000000001E-7</v>
      </c>
      <c r="K202" s="43" t="s">
        <v>912</v>
      </c>
      <c r="L202" s="43" t="s">
        <v>65</v>
      </c>
      <c r="N202" s="43" t="s">
        <v>229</v>
      </c>
      <c r="O202" s="43">
        <v>116</v>
      </c>
      <c r="P202" s="43" t="s">
        <v>659</v>
      </c>
      <c r="Q202" s="43" t="s">
        <v>379</v>
      </c>
      <c r="R202" s="43" t="s">
        <v>660</v>
      </c>
      <c r="S202" s="43" t="s">
        <v>382</v>
      </c>
      <c r="T202" s="43">
        <v>10</v>
      </c>
      <c r="U202" s="43">
        <v>-16.285299999999999</v>
      </c>
      <c r="V202" s="28">
        <v>-1.216E-7</v>
      </c>
      <c r="W202" s="43" t="s">
        <v>912</v>
      </c>
      <c r="X202" s="43" t="s">
        <v>65</v>
      </c>
    </row>
    <row r="203" spans="2:24" x14ac:dyDescent="0.3">
      <c r="B203" s="43" t="s">
        <v>229</v>
      </c>
      <c r="C203" s="43">
        <v>116</v>
      </c>
      <c r="D203" s="43" t="s">
        <v>659</v>
      </c>
      <c r="E203" s="43" t="s">
        <v>107</v>
      </c>
      <c r="F203" s="43" t="s">
        <v>661</v>
      </c>
      <c r="G203" s="43" t="s">
        <v>384</v>
      </c>
      <c r="H203" s="43">
        <v>60</v>
      </c>
      <c r="I203" s="43">
        <v>-31.1111</v>
      </c>
      <c r="J203" s="28">
        <v>-2.3230000000000001E-7</v>
      </c>
      <c r="K203" s="43" t="s">
        <v>912</v>
      </c>
      <c r="L203" s="43" t="s">
        <v>65</v>
      </c>
      <c r="N203" s="43" t="s">
        <v>229</v>
      </c>
      <c r="O203" s="43">
        <v>116</v>
      </c>
      <c r="P203" s="43" t="s">
        <v>659</v>
      </c>
      <c r="Q203" s="43" t="s">
        <v>379</v>
      </c>
      <c r="R203" s="43" t="s">
        <v>661</v>
      </c>
      <c r="S203" s="43" t="s">
        <v>384</v>
      </c>
      <c r="T203" s="43">
        <v>10</v>
      </c>
      <c r="U203" s="43">
        <v>-31.186</v>
      </c>
      <c r="V203" s="28">
        <v>-2.329E-7</v>
      </c>
      <c r="W203" s="43" t="s">
        <v>912</v>
      </c>
      <c r="X203" s="43" t="s">
        <v>65</v>
      </c>
    </row>
    <row r="204" spans="2:24" x14ac:dyDescent="0.3">
      <c r="B204" s="43" t="s">
        <v>229</v>
      </c>
      <c r="C204" s="43">
        <v>117</v>
      </c>
      <c r="D204" s="43" t="s">
        <v>659</v>
      </c>
      <c r="E204" s="43" t="s">
        <v>107</v>
      </c>
      <c r="F204" s="43" t="s">
        <v>662</v>
      </c>
      <c r="G204" s="43" t="s">
        <v>382</v>
      </c>
      <c r="H204" s="43">
        <v>60</v>
      </c>
      <c r="I204" s="43">
        <v>-29.226400000000002</v>
      </c>
      <c r="J204" s="28">
        <v>-2.3069999999999999E-7</v>
      </c>
      <c r="K204" s="43" t="s">
        <v>912</v>
      </c>
      <c r="L204" s="43" t="s">
        <v>65</v>
      </c>
      <c r="N204" s="43" t="s">
        <v>229</v>
      </c>
      <c r="O204" s="43">
        <v>117</v>
      </c>
      <c r="P204" s="43" t="s">
        <v>659</v>
      </c>
      <c r="Q204" s="43" t="s">
        <v>379</v>
      </c>
      <c r="R204" s="43" t="s">
        <v>662</v>
      </c>
      <c r="S204" s="43" t="s">
        <v>382</v>
      </c>
      <c r="T204" s="43">
        <v>10</v>
      </c>
      <c r="U204" s="43">
        <v>-29.261500000000002</v>
      </c>
      <c r="V204" s="28">
        <v>-2.3099999999999999E-7</v>
      </c>
      <c r="W204" s="43" t="s">
        <v>912</v>
      </c>
      <c r="X204" s="43" t="s">
        <v>65</v>
      </c>
    </row>
    <row r="205" spans="2:24" x14ac:dyDescent="0.3">
      <c r="B205" s="43" t="s">
        <v>229</v>
      </c>
      <c r="C205" s="43">
        <v>117</v>
      </c>
      <c r="D205" s="43" t="s">
        <v>659</v>
      </c>
      <c r="E205" s="43" t="s">
        <v>107</v>
      </c>
      <c r="F205" s="43" t="s">
        <v>663</v>
      </c>
      <c r="G205" s="43" t="s">
        <v>384</v>
      </c>
      <c r="H205" s="43">
        <v>60</v>
      </c>
      <c r="I205" s="43">
        <v>-29.456499999999998</v>
      </c>
      <c r="J205" s="28">
        <v>-2.325E-7</v>
      </c>
      <c r="K205" s="43" t="s">
        <v>912</v>
      </c>
      <c r="L205" s="43" t="s">
        <v>65</v>
      </c>
      <c r="N205" s="43" t="s">
        <v>229</v>
      </c>
      <c r="O205" s="43">
        <v>117</v>
      </c>
      <c r="P205" s="43" t="s">
        <v>659</v>
      </c>
      <c r="Q205" s="43" t="s">
        <v>379</v>
      </c>
      <c r="R205" s="43" t="s">
        <v>663</v>
      </c>
      <c r="S205" s="43" t="s">
        <v>384</v>
      </c>
      <c r="T205" s="43">
        <v>10</v>
      </c>
      <c r="U205" s="43">
        <v>-29.377199999999998</v>
      </c>
      <c r="V205" s="28">
        <v>-2.3190000000000001E-7</v>
      </c>
      <c r="W205" s="43" t="s">
        <v>912</v>
      </c>
      <c r="X205" s="43" t="s">
        <v>65</v>
      </c>
    </row>
    <row r="206" spans="2:24" x14ac:dyDescent="0.3">
      <c r="B206" s="43" t="s">
        <v>229</v>
      </c>
      <c r="C206" s="43">
        <v>118</v>
      </c>
      <c r="D206" s="43" t="s">
        <v>659</v>
      </c>
      <c r="E206" s="43" t="s">
        <v>107</v>
      </c>
      <c r="F206" s="43" t="s">
        <v>664</v>
      </c>
      <c r="G206" s="43" t="s">
        <v>382</v>
      </c>
      <c r="H206" s="43">
        <v>60</v>
      </c>
      <c r="I206" s="43">
        <v>-30.865400000000001</v>
      </c>
      <c r="J206" s="28">
        <v>-2.3050000000000001E-7</v>
      </c>
      <c r="K206" s="43" t="s">
        <v>912</v>
      </c>
      <c r="L206" s="43" t="s">
        <v>65</v>
      </c>
      <c r="N206" s="43" t="s">
        <v>229</v>
      </c>
      <c r="O206" s="43">
        <v>118</v>
      </c>
      <c r="P206" s="43" t="s">
        <v>659</v>
      </c>
      <c r="Q206" s="43" t="s">
        <v>379</v>
      </c>
      <c r="R206" s="43" t="s">
        <v>664</v>
      </c>
      <c r="S206" s="43" t="s">
        <v>382</v>
      </c>
      <c r="T206" s="43">
        <v>10</v>
      </c>
      <c r="U206" s="43">
        <v>-31.052099999999999</v>
      </c>
      <c r="V206" s="28">
        <v>-2.3190000000000001E-7</v>
      </c>
      <c r="W206" s="43" t="s">
        <v>912</v>
      </c>
      <c r="X206" s="43" t="s">
        <v>65</v>
      </c>
    </row>
    <row r="207" spans="2:24" x14ac:dyDescent="0.3">
      <c r="B207" s="43" t="s">
        <v>229</v>
      </c>
      <c r="C207" s="43">
        <v>118</v>
      </c>
      <c r="D207" s="43" t="s">
        <v>659</v>
      </c>
      <c r="E207" s="43" t="s">
        <v>107</v>
      </c>
      <c r="F207" s="43" t="s">
        <v>665</v>
      </c>
      <c r="G207" s="43" t="s">
        <v>384</v>
      </c>
      <c r="H207" s="43">
        <v>60</v>
      </c>
      <c r="I207" s="43">
        <v>-16.627400000000002</v>
      </c>
      <c r="J207" s="28">
        <v>-1.2419999999999999E-7</v>
      </c>
      <c r="K207" s="43" t="s">
        <v>912</v>
      </c>
      <c r="L207" s="43" t="s">
        <v>65</v>
      </c>
      <c r="N207" s="43" t="s">
        <v>229</v>
      </c>
      <c r="O207" s="43">
        <v>118</v>
      </c>
      <c r="P207" s="43" t="s">
        <v>659</v>
      </c>
      <c r="Q207" s="43" t="s">
        <v>379</v>
      </c>
      <c r="R207" s="43" t="s">
        <v>665</v>
      </c>
      <c r="S207" s="43" t="s">
        <v>384</v>
      </c>
      <c r="T207" s="43">
        <v>10</v>
      </c>
      <c r="U207" s="43">
        <v>-16.4131</v>
      </c>
      <c r="V207" s="28">
        <v>-1.226E-7</v>
      </c>
      <c r="W207" s="43" t="s">
        <v>912</v>
      </c>
      <c r="X207" s="43" t="s">
        <v>65</v>
      </c>
    </row>
    <row r="208" spans="2:24" x14ac:dyDescent="0.3">
      <c r="B208" s="43" t="s">
        <v>229</v>
      </c>
      <c r="C208" s="43">
        <v>119</v>
      </c>
      <c r="D208" s="43" t="s">
        <v>666</v>
      </c>
      <c r="E208" s="43" t="s">
        <v>107</v>
      </c>
      <c r="F208" s="43" t="s">
        <v>667</v>
      </c>
      <c r="G208" s="43" t="s">
        <v>382</v>
      </c>
      <c r="H208" s="43">
        <v>60</v>
      </c>
      <c r="I208" s="43">
        <v>-15.7659</v>
      </c>
      <c r="J208" s="28">
        <v>-1.177E-7</v>
      </c>
      <c r="K208" s="43" t="s">
        <v>912</v>
      </c>
      <c r="L208" s="43" t="s">
        <v>65</v>
      </c>
      <c r="N208" s="43" t="s">
        <v>229</v>
      </c>
      <c r="O208" s="43">
        <v>119</v>
      </c>
      <c r="P208" s="43" t="s">
        <v>666</v>
      </c>
      <c r="Q208" s="43" t="s">
        <v>379</v>
      </c>
      <c r="R208" s="43" t="s">
        <v>667</v>
      </c>
      <c r="S208" s="43" t="s">
        <v>382</v>
      </c>
      <c r="T208" s="43">
        <v>10</v>
      </c>
      <c r="U208" s="43">
        <v>-15.6509</v>
      </c>
      <c r="V208" s="28">
        <v>-1.1689999999999999E-7</v>
      </c>
      <c r="W208" s="43" t="s">
        <v>912</v>
      </c>
      <c r="X208" s="43" t="s">
        <v>65</v>
      </c>
    </row>
    <row r="209" spans="2:24" x14ac:dyDescent="0.3">
      <c r="B209" s="43" t="s">
        <v>229</v>
      </c>
      <c r="C209" s="43">
        <v>119</v>
      </c>
      <c r="D209" s="43" t="s">
        <v>666</v>
      </c>
      <c r="E209" s="43" t="s">
        <v>107</v>
      </c>
      <c r="F209" s="43" t="s">
        <v>668</v>
      </c>
      <c r="G209" s="43" t="s">
        <v>384</v>
      </c>
      <c r="H209" s="43">
        <v>60</v>
      </c>
      <c r="I209" s="43">
        <v>-30.405899999999999</v>
      </c>
      <c r="J209" s="28">
        <v>-2.2700000000000001E-7</v>
      </c>
      <c r="K209" s="43" t="s">
        <v>912</v>
      </c>
      <c r="L209" s="43" t="s">
        <v>65</v>
      </c>
      <c r="N209" s="43" t="s">
        <v>229</v>
      </c>
      <c r="O209" s="43">
        <v>119</v>
      </c>
      <c r="P209" s="43" t="s">
        <v>666</v>
      </c>
      <c r="Q209" s="43" t="s">
        <v>379</v>
      </c>
      <c r="R209" s="43" t="s">
        <v>668</v>
      </c>
      <c r="S209" s="43" t="s">
        <v>384</v>
      </c>
      <c r="T209" s="43">
        <v>10</v>
      </c>
      <c r="U209" s="43">
        <v>-30.341899999999999</v>
      </c>
      <c r="V209" s="28">
        <v>-2.266E-7</v>
      </c>
      <c r="W209" s="43" t="s">
        <v>912</v>
      </c>
      <c r="X209" s="43" t="s">
        <v>65</v>
      </c>
    </row>
    <row r="210" spans="2:24" x14ac:dyDescent="0.3">
      <c r="B210" s="43" t="s">
        <v>229</v>
      </c>
      <c r="C210" s="43">
        <v>89</v>
      </c>
      <c r="D210" s="43" t="s">
        <v>669</v>
      </c>
      <c r="E210" s="43" t="s">
        <v>107</v>
      </c>
      <c r="F210" s="43" t="s">
        <v>670</v>
      </c>
      <c r="G210" s="43" t="s">
        <v>382</v>
      </c>
      <c r="H210" s="43">
        <v>60</v>
      </c>
      <c r="I210" s="43">
        <v>78.878900000000002</v>
      </c>
      <c r="J210" s="28">
        <v>9.9999999999999995E-7</v>
      </c>
      <c r="K210" s="43" t="s">
        <v>912</v>
      </c>
      <c r="L210" s="43" t="s">
        <v>65</v>
      </c>
      <c r="N210" s="43" t="s">
        <v>229</v>
      </c>
      <c r="O210" s="43">
        <v>89</v>
      </c>
      <c r="P210" s="43" t="s">
        <v>669</v>
      </c>
      <c r="Q210" s="43" t="s">
        <v>379</v>
      </c>
      <c r="R210" s="43" t="s">
        <v>670</v>
      </c>
      <c r="S210" s="43" t="s">
        <v>382</v>
      </c>
      <c r="T210" s="43">
        <v>10</v>
      </c>
      <c r="U210" s="43">
        <v>76.628200000000007</v>
      </c>
      <c r="V210" s="28">
        <v>9.9999999999999995E-7</v>
      </c>
      <c r="W210" s="43" t="s">
        <v>912</v>
      </c>
      <c r="X210" s="43" t="s">
        <v>65</v>
      </c>
    </row>
    <row r="211" spans="2:24" x14ac:dyDescent="0.3">
      <c r="B211" s="43" t="s">
        <v>229</v>
      </c>
      <c r="C211" s="43">
        <v>89</v>
      </c>
      <c r="D211" s="43" t="s">
        <v>669</v>
      </c>
      <c r="E211" s="43" t="s">
        <v>107</v>
      </c>
      <c r="F211" s="43" t="s">
        <v>671</v>
      </c>
      <c r="G211" s="43" t="s">
        <v>384</v>
      </c>
      <c r="H211" s="43">
        <v>60</v>
      </c>
      <c r="I211" s="43">
        <v>-116.726</v>
      </c>
      <c r="J211" s="28">
        <v>-3.7650000000000001E-3</v>
      </c>
      <c r="K211" s="43">
        <v>-1E-4</v>
      </c>
      <c r="L211" s="43" t="s">
        <v>376</v>
      </c>
      <c r="N211" s="43" t="s">
        <v>229</v>
      </c>
      <c r="O211" s="43">
        <v>89</v>
      </c>
      <c r="P211" s="43" t="s">
        <v>669</v>
      </c>
      <c r="Q211" s="43" t="s">
        <v>379</v>
      </c>
      <c r="R211" s="43" t="s">
        <v>671</v>
      </c>
      <c r="S211" s="43" t="s">
        <v>384</v>
      </c>
      <c r="T211" s="43">
        <v>10</v>
      </c>
      <c r="U211" s="43">
        <v>-116.6593</v>
      </c>
      <c r="V211" s="28">
        <v>-3.6229999999999999E-3</v>
      </c>
      <c r="W211" s="43">
        <v>-1E-4</v>
      </c>
      <c r="X211" s="43" t="s">
        <v>376</v>
      </c>
    </row>
    <row r="212" spans="2:24" x14ac:dyDescent="0.3">
      <c r="B212" s="43" t="s">
        <v>229</v>
      </c>
      <c r="C212" s="43">
        <v>92</v>
      </c>
      <c r="D212" s="43" t="s">
        <v>672</v>
      </c>
      <c r="E212" s="43" t="s">
        <v>107</v>
      </c>
      <c r="F212" s="43" t="s">
        <v>673</v>
      </c>
      <c r="G212" s="43" t="s">
        <v>382</v>
      </c>
      <c r="H212" s="43">
        <v>60</v>
      </c>
      <c r="I212" s="43">
        <v>94.986900000000006</v>
      </c>
      <c r="J212" s="28">
        <v>9.9999999999999995E-7</v>
      </c>
      <c r="K212" s="43" t="s">
        <v>912</v>
      </c>
      <c r="L212" s="43" t="s">
        <v>65</v>
      </c>
      <c r="N212" s="43" t="s">
        <v>229</v>
      </c>
      <c r="O212" s="43">
        <v>92</v>
      </c>
      <c r="P212" s="43" t="s">
        <v>672</v>
      </c>
      <c r="Q212" s="43" t="s">
        <v>379</v>
      </c>
      <c r="R212" s="43" t="s">
        <v>673</v>
      </c>
      <c r="S212" s="43" t="s">
        <v>382</v>
      </c>
      <c r="T212" s="43">
        <v>10</v>
      </c>
      <c r="U212" s="43">
        <v>93.405900000000003</v>
      </c>
      <c r="V212" s="28">
        <v>9.9999999999999995E-7</v>
      </c>
      <c r="W212" s="43" t="s">
        <v>912</v>
      </c>
      <c r="X212" s="43" t="s">
        <v>65</v>
      </c>
    </row>
    <row r="213" spans="2:24" x14ac:dyDescent="0.3">
      <c r="B213" s="43" t="s">
        <v>229</v>
      </c>
      <c r="C213" s="43">
        <v>92</v>
      </c>
      <c r="D213" s="43" t="s">
        <v>672</v>
      </c>
      <c r="E213" s="43" t="s">
        <v>107</v>
      </c>
      <c r="F213" s="43" t="s">
        <v>674</v>
      </c>
      <c r="G213" s="43" t="s">
        <v>384</v>
      </c>
      <c r="H213" s="43">
        <v>60</v>
      </c>
      <c r="I213" s="43">
        <v>-185.3989</v>
      </c>
      <c r="J213" s="28">
        <v>-2.1640000000000001E-3</v>
      </c>
      <c r="K213" s="43">
        <v>-1E-4</v>
      </c>
      <c r="L213" s="43" t="s">
        <v>376</v>
      </c>
      <c r="N213" s="43" t="s">
        <v>229</v>
      </c>
      <c r="O213" s="43">
        <v>92</v>
      </c>
      <c r="P213" s="43" t="s">
        <v>672</v>
      </c>
      <c r="Q213" s="43" t="s">
        <v>379</v>
      </c>
      <c r="R213" s="43" t="s">
        <v>674</v>
      </c>
      <c r="S213" s="43" t="s">
        <v>384</v>
      </c>
      <c r="T213" s="43">
        <v>10</v>
      </c>
      <c r="U213" s="43">
        <v>-185.31030000000001</v>
      </c>
      <c r="V213" s="28">
        <v>-2.078E-3</v>
      </c>
      <c r="W213" s="43">
        <v>-1E-4</v>
      </c>
      <c r="X213" s="43" t="s">
        <v>376</v>
      </c>
    </row>
    <row r="214" spans="2:24" x14ac:dyDescent="0.3">
      <c r="B214" s="43" t="s">
        <v>229</v>
      </c>
      <c r="C214" s="43">
        <v>95</v>
      </c>
      <c r="D214" s="43" t="s">
        <v>675</v>
      </c>
      <c r="E214" s="43" t="s">
        <v>107</v>
      </c>
      <c r="F214" s="43" t="s">
        <v>676</v>
      </c>
      <c r="G214" s="43" t="s">
        <v>382</v>
      </c>
      <c r="H214" s="43">
        <v>60</v>
      </c>
      <c r="I214" s="43">
        <v>113.69589999999999</v>
      </c>
      <c r="J214" s="28">
        <v>9.9999999999999995E-7</v>
      </c>
      <c r="K214" s="43" t="s">
        <v>912</v>
      </c>
      <c r="L214" s="43" t="s">
        <v>65</v>
      </c>
      <c r="N214" s="43" t="s">
        <v>229</v>
      </c>
      <c r="O214" s="43">
        <v>95</v>
      </c>
      <c r="P214" s="43" t="s">
        <v>675</v>
      </c>
      <c r="Q214" s="43" t="s">
        <v>379</v>
      </c>
      <c r="R214" s="43" t="s">
        <v>676</v>
      </c>
      <c r="S214" s="43" t="s">
        <v>382</v>
      </c>
      <c r="T214" s="43">
        <v>10</v>
      </c>
      <c r="U214" s="43">
        <v>111.2265</v>
      </c>
      <c r="V214" s="28">
        <v>9.9999999999999995E-7</v>
      </c>
      <c r="W214" s="43" t="s">
        <v>912</v>
      </c>
      <c r="X214" s="43" t="s">
        <v>65</v>
      </c>
    </row>
    <row r="215" spans="2:24" x14ac:dyDescent="0.3">
      <c r="B215" s="43" t="s">
        <v>229</v>
      </c>
      <c r="C215" s="43">
        <v>95</v>
      </c>
      <c r="D215" s="43" t="s">
        <v>675</v>
      </c>
      <c r="E215" s="43" t="s">
        <v>107</v>
      </c>
      <c r="F215" s="43" t="s">
        <v>677</v>
      </c>
      <c r="G215" s="43" t="s">
        <v>384</v>
      </c>
      <c r="H215" s="43">
        <v>60</v>
      </c>
      <c r="I215" s="43">
        <v>-185.8295</v>
      </c>
      <c r="J215" s="28">
        <v>-2.5799999999999998E-3</v>
      </c>
      <c r="K215" s="43">
        <v>-1E-4</v>
      </c>
      <c r="L215" s="43" t="s">
        <v>376</v>
      </c>
      <c r="N215" s="43" t="s">
        <v>229</v>
      </c>
      <c r="O215" s="43">
        <v>95</v>
      </c>
      <c r="P215" s="43" t="s">
        <v>675</v>
      </c>
      <c r="Q215" s="43" t="s">
        <v>379</v>
      </c>
      <c r="R215" s="43" t="s">
        <v>677</v>
      </c>
      <c r="S215" s="43" t="s">
        <v>384</v>
      </c>
      <c r="T215" s="43">
        <v>10</v>
      </c>
      <c r="U215" s="43">
        <v>-185.72389999999999</v>
      </c>
      <c r="V215" s="28">
        <v>-2.4780000000000002E-3</v>
      </c>
      <c r="W215" s="43">
        <v>-1E-4</v>
      </c>
      <c r="X215" s="43" t="s">
        <v>376</v>
      </c>
    </row>
    <row r="216" spans="2:24" x14ac:dyDescent="0.3">
      <c r="B216" s="43" t="s">
        <v>229</v>
      </c>
      <c r="C216" s="43">
        <v>98</v>
      </c>
      <c r="D216" s="43" t="s">
        <v>678</v>
      </c>
      <c r="E216" s="43" t="s">
        <v>107</v>
      </c>
      <c r="F216" s="43" t="s">
        <v>679</v>
      </c>
      <c r="G216" s="43" t="s">
        <v>382</v>
      </c>
      <c r="H216" s="43">
        <v>60</v>
      </c>
      <c r="I216" s="43">
        <v>113.5598</v>
      </c>
      <c r="J216" s="28">
        <v>9.9999999999999995E-7</v>
      </c>
      <c r="K216" s="43" t="s">
        <v>912</v>
      </c>
      <c r="L216" s="43" t="s">
        <v>65</v>
      </c>
      <c r="N216" s="43" t="s">
        <v>229</v>
      </c>
      <c r="O216" s="43">
        <v>98</v>
      </c>
      <c r="P216" s="43" t="s">
        <v>678</v>
      </c>
      <c r="Q216" s="43" t="s">
        <v>379</v>
      </c>
      <c r="R216" s="43" t="s">
        <v>679</v>
      </c>
      <c r="S216" s="43" t="s">
        <v>382</v>
      </c>
      <c r="T216" s="43">
        <v>10</v>
      </c>
      <c r="U216" s="43">
        <v>111.11750000000001</v>
      </c>
      <c r="V216" s="28">
        <v>9.9999999999999995E-7</v>
      </c>
      <c r="W216" s="43" t="s">
        <v>912</v>
      </c>
      <c r="X216" s="43" t="s">
        <v>65</v>
      </c>
    </row>
    <row r="217" spans="2:24" x14ac:dyDescent="0.3">
      <c r="B217" s="43" t="s">
        <v>229</v>
      </c>
      <c r="C217" s="43">
        <v>98</v>
      </c>
      <c r="D217" s="43" t="s">
        <v>678</v>
      </c>
      <c r="E217" s="43" t="s">
        <v>107</v>
      </c>
      <c r="F217" s="43" t="s">
        <v>680</v>
      </c>
      <c r="G217" s="43" t="s">
        <v>384</v>
      </c>
      <c r="H217" s="43">
        <v>60</v>
      </c>
      <c r="I217" s="43">
        <v>-185.8244</v>
      </c>
      <c r="J217" s="28">
        <v>-2.575E-3</v>
      </c>
      <c r="K217" s="43">
        <v>-1E-4</v>
      </c>
      <c r="L217" s="43" t="s">
        <v>376</v>
      </c>
      <c r="N217" s="43" t="s">
        <v>229</v>
      </c>
      <c r="O217" s="43">
        <v>98</v>
      </c>
      <c r="P217" s="43" t="s">
        <v>678</v>
      </c>
      <c r="Q217" s="43" t="s">
        <v>379</v>
      </c>
      <c r="R217" s="43" t="s">
        <v>680</v>
      </c>
      <c r="S217" s="43" t="s">
        <v>384</v>
      </c>
      <c r="T217" s="43">
        <v>10</v>
      </c>
      <c r="U217" s="43">
        <v>-185.72020000000001</v>
      </c>
      <c r="V217" s="28">
        <v>-2.4740000000000001E-3</v>
      </c>
      <c r="W217" s="43">
        <v>-1E-4</v>
      </c>
      <c r="X217" s="43" t="s">
        <v>376</v>
      </c>
    </row>
    <row r="218" spans="2:24" x14ac:dyDescent="0.3">
      <c r="B218" s="43" t="s">
        <v>229</v>
      </c>
      <c r="C218" s="43">
        <v>101</v>
      </c>
      <c r="D218" s="43" t="s">
        <v>681</v>
      </c>
      <c r="E218" s="43" t="s">
        <v>107</v>
      </c>
      <c r="F218" s="43" t="s">
        <v>682</v>
      </c>
      <c r="G218" s="43" t="s">
        <v>382</v>
      </c>
      <c r="H218" s="43">
        <v>60</v>
      </c>
      <c r="I218" s="43">
        <v>94.590299999999999</v>
      </c>
      <c r="J218" s="28">
        <v>9.9999999999999995E-7</v>
      </c>
      <c r="K218" s="43" t="s">
        <v>912</v>
      </c>
      <c r="L218" s="43" t="s">
        <v>65</v>
      </c>
      <c r="N218" s="43" t="s">
        <v>229</v>
      </c>
      <c r="O218" s="43">
        <v>101</v>
      </c>
      <c r="P218" s="43" t="s">
        <v>681</v>
      </c>
      <c r="Q218" s="43" t="s">
        <v>379</v>
      </c>
      <c r="R218" s="43" t="s">
        <v>682</v>
      </c>
      <c r="S218" s="43" t="s">
        <v>382</v>
      </c>
      <c r="T218" s="43">
        <v>10</v>
      </c>
      <c r="U218" s="43">
        <v>93.143000000000001</v>
      </c>
      <c r="V218" s="28">
        <v>9.9999999999999995E-7</v>
      </c>
      <c r="W218" s="43" t="s">
        <v>912</v>
      </c>
      <c r="X218" s="43" t="s">
        <v>65</v>
      </c>
    </row>
    <row r="219" spans="2:24" x14ac:dyDescent="0.3">
      <c r="B219" s="43" t="s">
        <v>229</v>
      </c>
      <c r="C219" s="43">
        <v>101</v>
      </c>
      <c r="D219" s="43" t="s">
        <v>681</v>
      </c>
      <c r="E219" s="43" t="s">
        <v>107</v>
      </c>
      <c r="F219" s="43" t="s">
        <v>683</v>
      </c>
      <c r="G219" s="43" t="s">
        <v>384</v>
      </c>
      <c r="H219" s="43">
        <v>60</v>
      </c>
      <c r="I219" s="43">
        <v>-185.38470000000001</v>
      </c>
      <c r="J219" s="28">
        <v>-2.15E-3</v>
      </c>
      <c r="K219" s="43">
        <v>-1E-4</v>
      </c>
      <c r="L219" s="43" t="s">
        <v>376</v>
      </c>
      <c r="N219" s="43" t="s">
        <v>229</v>
      </c>
      <c r="O219" s="43">
        <v>101</v>
      </c>
      <c r="P219" s="43" t="s">
        <v>681</v>
      </c>
      <c r="Q219" s="43" t="s">
        <v>379</v>
      </c>
      <c r="R219" s="43" t="s">
        <v>683</v>
      </c>
      <c r="S219" s="43" t="s">
        <v>384</v>
      </c>
      <c r="T219" s="43">
        <v>10</v>
      </c>
      <c r="U219" s="43">
        <v>-185.29669999999999</v>
      </c>
      <c r="V219" s="28">
        <v>-2.065E-3</v>
      </c>
      <c r="W219" s="43">
        <v>-1E-4</v>
      </c>
      <c r="X219" s="43" t="s">
        <v>376</v>
      </c>
    </row>
    <row r="220" spans="2:24" x14ac:dyDescent="0.3">
      <c r="B220" s="43" t="s">
        <v>229</v>
      </c>
      <c r="C220" s="43">
        <v>104</v>
      </c>
      <c r="D220" s="43" t="s">
        <v>684</v>
      </c>
      <c r="E220" s="43" t="s">
        <v>107</v>
      </c>
      <c r="F220" s="43" t="s">
        <v>685</v>
      </c>
      <c r="G220" s="43" t="s">
        <v>382</v>
      </c>
      <c r="H220" s="43">
        <v>60</v>
      </c>
      <c r="I220" s="43">
        <v>78.359399999999994</v>
      </c>
      <c r="J220" s="28">
        <v>9.9999999999999995E-7</v>
      </c>
      <c r="K220" s="43" t="s">
        <v>912</v>
      </c>
      <c r="L220" s="43" t="s">
        <v>65</v>
      </c>
      <c r="N220" s="43" t="s">
        <v>229</v>
      </c>
      <c r="O220" s="43">
        <v>104</v>
      </c>
      <c r="P220" s="43" t="s">
        <v>684</v>
      </c>
      <c r="Q220" s="43" t="s">
        <v>379</v>
      </c>
      <c r="R220" s="43" t="s">
        <v>685</v>
      </c>
      <c r="S220" s="43" t="s">
        <v>382</v>
      </c>
      <c r="T220" s="43">
        <v>10</v>
      </c>
      <c r="U220" s="43">
        <v>76.200999999999993</v>
      </c>
      <c r="V220" s="28">
        <v>9.9999999999999995E-7</v>
      </c>
      <c r="W220" s="43" t="s">
        <v>912</v>
      </c>
      <c r="X220" s="43" t="s">
        <v>65</v>
      </c>
    </row>
    <row r="221" spans="2:24" x14ac:dyDescent="0.3">
      <c r="B221" s="43" t="s">
        <v>229</v>
      </c>
      <c r="C221" s="43">
        <v>104</v>
      </c>
      <c r="D221" s="43" t="s">
        <v>684</v>
      </c>
      <c r="E221" s="43" t="s">
        <v>107</v>
      </c>
      <c r="F221" s="43" t="s">
        <v>686</v>
      </c>
      <c r="G221" s="43" t="s">
        <v>384</v>
      </c>
      <c r="H221" s="43">
        <v>60</v>
      </c>
      <c r="I221" s="43">
        <v>-116.711</v>
      </c>
      <c r="J221" s="28">
        <v>-3.7330000000000002E-3</v>
      </c>
      <c r="K221" s="43">
        <v>-1E-4</v>
      </c>
      <c r="L221" s="43" t="s">
        <v>376</v>
      </c>
      <c r="N221" s="43" t="s">
        <v>229</v>
      </c>
      <c r="O221" s="43">
        <v>104</v>
      </c>
      <c r="P221" s="43" t="s">
        <v>684</v>
      </c>
      <c r="Q221" s="43" t="s">
        <v>379</v>
      </c>
      <c r="R221" s="43" t="s">
        <v>686</v>
      </c>
      <c r="S221" s="43" t="s">
        <v>384</v>
      </c>
      <c r="T221" s="43">
        <v>10</v>
      </c>
      <c r="U221" s="43">
        <v>-116.6494</v>
      </c>
      <c r="V221" s="28">
        <v>-3.6020000000000002E-3</v>
      </c>
      <c r="W221" s="43">
        <v>-1E-4</v>
      </c>
      <c r="X221" s="43" t="s">
        <v>376</v>
      </c>
    </row>
    <row r="222" spans="2:24" x14ac:dyDescent="0.3">
      <c r="B222" s="43" t="s">
        <v>229</v>
      </c>
      <c r="C222" s="43">
        <v>120</v>
      </c>
      <c r="D222" s="43" t="s">
        <v>687</v>
      </c>
      <c r="E222" s="43" t="s">
        <v>107</v>
      </c>
      <c r="F222" s="43" t="s">
        <v>688</v>
      </c>
      <c r="G222" s="43" t="s">
        <v>382</v>
      </c>
      <c r="H222" s="43">
        <v>60</v>
      </c>
      <c r="I222" s="43">
        <v>-16.441400000000002</v>
      </c>
      <c r="J222" s="28">
        <v>-1.6850000000000001E-7</v>
      </c>
      <c r="K222" s="43" t="s">
        <v>912</v>
      </c>
      <c r="L222" s="43" t="s">
        <v>65</v>
      </c>
      <c r="N222" s="43" t="s">
        <v>229</v>
      </c>
      <c r="O222" s="43">
        <v>120</v>
      </c>
      <c r="P222" s="43" t="s">
        <v>687</v>
      </c>
      <c r="Q222" s="43" t="s">
        <v>379</v>
      </c>
      <c r="R222" s="43" t="s">
        <v>688</v>
      </c>
      <c r="S222" s="43" t="s">
        <v>382</v>
      </c>
      <c r="T222" s="43">
        <v>10</v>
      </c>
      <c r="U222" s="43">
        <v>-15.971299999999999</v>
      </c>
      <c r="V222" s="28">
        <v>-1.6369999999999999E-7</v>
      </c>
      <c r="W222" s="43" t="s">
        <v>912</v>
      </c>
      <c r="X222" s="43" t="s">
        <v>65</v>
      </c>
    </row>
    <row r="223" spans="2:24" x14ac:dyDescent="0.3">
      <c r="B223" s="43" t="s">
        <v>229</v>
      </c>
      <c r="C223" s="43">
        <v>120</v>
      </c>
      <c r="D223" s="43" t="s">
        <v>687</v>
      </c>
      <c r="E223" s="43" t="s">
        <v>107</v>
      </c>
      <c r="F223" s="43" t="s">
        <v>689</v>
      </c>
      <c r="G223" s="43" t="s">
        <v>384</v>
      </c>
      <c r="H223" s="43">
        <v>60</v>
      </c>
      <c r="I223" s="43">
        <v>-32.2303</v>
      </c>
      <c r="J223" s="28">
        <v>-3.3039999999999999E-7</v>
      </c>
      <c r="K223" s="43" t="s">
        <v>912</v>
      </c>
      <c r="L223" s="43" t="s">
        <v>65</v>
      </c>
      <c r="N223" s="43" t="s">
        <v>229</v>
      </c>
      <c r="O223" s="43">
        <v>120</v>
      </c>
      <c r="P223" s="43" t="s">
        <v>687</v>
      </c>
      <c r="Q223" s="43" t="s">
        <v>379</v>
      </c>
      <c r="R223" s="43" t="s">
        <v>689</v>
      </c>
      <c r="S223" s="43" t="s">
        <v>384</v>
      </c>
      <c r="T223" s="43">
        <v>10</v>
      </c>
      <c r="U223" s="43">
        <v>-32.589199999999998</v>
      </c>
      <c r="V223" s="28">
        <v>-3.3410000000000001E-7</v>
      </c>
      <c r="W223" s="43" t="s">
        <v>912</v>
      </c>
      <c r="X223" s="43" t="s">
        <v>65</v>
      </c>
    </row>
    <row r="224" spans="2:24" x14ac:dyDescent="0.3">
      <c r="B224" s="43" t="s">
        <v>229</v>
      </c>
      <c r="C224" s="43">
        <v>121</v>
      </c>
      <c r="D224" s="43" t="s">
        <v>690</v>
      </c>
      <c r="E224" s="43" t="s">
        <v>107</v>
      </c>
      <c r="F224" s="43" t="s">
        <v>691</v>
      </c>
      <c r="G224" s="43" t="s">
        <v>382</v>
      </c>
      <c r="H224" s="43">
        <v>60</v>
      </c>
      <c r="I224" s="43">
        <v>-29.104399999999998</v>
      </c>
      <c r="J224" s="28">
        <v>-2.5870000000000001E-7</v>
      </c>
      <c r="K224" s="43" t="s">
        <v>912</v>
      </c>
      <c r="L224" s="43" t="s">
        <v>65</v>
      </c>
      <c r="N224" s="43" t="s">
        <v>229</v>
      </c>
      <c r="O224" s="43">
        <v>121</v>
      </c>
      <c r="P224" s="43" t="s">
        <v>690</v>
      </c>
      <c r="Q224" s="43" t="s">
        <v>379</v>
      </c>
      <c r="R224" s="43" t="s">
        <v>691</v>
      </c>
      <c r="S224" s="43" t="s">
        <v>382</v>
      </c>
      <c r="T224" s="43">
        <v>10</v>
      </c>
      <c r="U224" s="43">
        <v>-29.2974</v>
      </c>
      <c r="V224" s="28">
        <v>-2.6039999999999998E-7</v>
      </c>
      <c r="W224" s="43" t="s">
        <v>912</v>
      </c>
      <c r="X224" s="43" t="s">
        <v>65</v>
      </c>
    </row>
    <row r="225" spans="2:24" x14ac:dyDescent="0.3">
      <c r="B225" s="43" t="s">
        <v>229</v>
      </c>
      <c r="C225" s="43">
        <v>121</v>
      </c>
      <c r="D225" s="43" t="s">
        <v>690</v>
      </c>
      <c r="E225" s="43" t="s">
        <v>107</v>
      </c>
      <c r="F225" s="43" t="s">
        <v>692</v>
      </c>
      <c r="G225" s="43" t="s">
        <v>384</v>
      </c>
      <c r="H225" s="43">
        <v>60</v>
      </c>
      <c r="I225" s="43">
        <v>-14.307499999999999</v>
      </c>
      <c r="J225" s="28">
        <v>-1.272E-7</v>
      </c>
      <c r="K225" s="43" t="s">
        <v>912</v>
      </c>
      <c r="L225" s="43" t="s">
        <v>65</v>
      </c>
      <c r="N225" s="43" t="s">
        <v>229</v>
      </c>
      <c r="O225" s="43">
        <v>121</v>
      </c>
      <c r="P225" s="43" t="s">
        <v>690</v>
      </c>
      <c r="Q225" s="43" t="s">
        <v>379</v>
      </c>
      <c r="R225" s="43" t="s">
        <v>692</v>
      </c>
      <c r="S225" s="43" t="s">
        <v>384</v>
      </c>
      <c r="T225" s="43">
        <v>10</v>
      </c>
      <c r="U225" s="43">
        <v>-14.0383</v>
      </c>
      <c r="V225" s="28">
        <v>-1.2480000000000001E-7</v>
      </c>
      <c r="W225" s="43" t="s">
        <v>912</v>
      </c>
      <c r="X225" s="43" t="s">
        <v>65</v>
      </c>
    </row>
    <row r="226" spans="2:24" x14ac:dyDescent="0.3">
      <c r="B226" s="43" t="s">
        <v>229</v>
      </c>
      <c r="C226" s="43">
        <v>122</v>
      </c>
      <c r="D226" s="43" t="s">
        <v>690</v>
      </c>
      <c r="E226" s="43" t="s">
        <v>107</v>
      </c>
      <c r="F226" s="43" t="s">
        <v>693</v>
      </c>
      <c r="G226" s="43" t="s">
        <v>382</v>
      </c>
      <c r="H226" s="43">
        <v>60</v>
      </c>
      <c r="I226" s="43">
        <v>-17.185500000000001</v>
      </c>
      <c r="J226" s="28">
        <v>-1.4399999999999999E-7</v>
      </c>
      <c r="K226" s="43" t="s">
        <v>912</v>
      </c>
      <c r="L226" s="43" t="s">
        <v>65</v>
      </c>
      <c r="N226" s="43" t="s">
        <v>229</v>
      </c>
      <c r="O226" s="43">
        <v>122</v>
      </c>
      <c r="P226" s="43" t="s">
        <v>690</v>
      </c>
      <c r="Q226" s="43" t="s">
        <v>379</v>
      </c>
      <c r="R226" s="43" t="s">
        <v>693</v>
      </c>
      <c r="S226" s="43" t="s">
        <v>382</v>
      </c>
      <c r="T226" s="43">
        <v>10</v>
      </c>
      <c r="U226" s="43">
        <v>-17.208500000000001</v>
      </c>
      <c r="V226" s="28">
        <v>-1.4420000000000001E-7</v>
      </c>
      <c r="W226" s="43" t="s">
        <v>912</v>
      </c>
      <c r="X226" s="43" t="s">
        <v>65</v>
      </c>
    </row>
    <row r="227" spans="2:24" x14ac:dyDescent="0.3">
      <c r="B227" s="43" t="s">
        <v>229</v>
      </c>
      <c r="C227" s="43">
        <v>122</v>
      </c>
      <c r="D227" s="43" t="s">
        <v>690</v>
      </c>
      <c r="E227" s="43" t="s">
        <v>107</v>
      </c>
      <c r="F227" s="43" t="s">
        <v>694</v>
      </c>
      <c r="G227" s="43" t="s">
        <v>384</v>
      </c>
      <c r="H227" s="43">
        <v>60</v>
      </c>
      <c r="I227" s="43">
        <v>-17.738900000000001</v>
      </c>
      <c r="J227" s="28">
        <v>-1.487E-7</v>
      </c>
      <c r="K227" s="43" t="s">
        <v>912</v>
      </c>
      <c r="L227" s="43" t="s">
        <v>65</v>
      </c>
      <c r="N227" s="43" t="s">
        <v>229</v>
      </c>
      <c r="O227" s="43">
        <v>122</v>
      </c>
      <c r="P227" s="43" t="s">
        <v>690</v>
      </c>
      <c r="Q227" s="43" t="s">
        <v>379</v>
      </c>
      <c r="R227" s="43" t="s">
        <v>694</v>
      </c>
      <c r="S227" s="43" t="s">
        <v>384</v>
      </c>
      <c r="T227" s="43">
        <v>10</v>
      </c>
      <c r="U227" s="43">
        <v>-17.608799999999999</v>
      </c>
      <c r="V227" s="28">
        <v>-1.476E-7</v>
      </c>
      <c r="W227" s="43" t="s">
        <v>912</v>
      </c>
      <c r="X227" s="43" t="s">
        <v>65</v>
      </c>
    </row>
    <row r="228" spans="2:24" x14ac:dyDescent="0.3">
      <c r="B228" s="43" t="s">
        <v>229</v>
      </c>
      <c r="C228" s="43">
        <v>123</v>
      </c>
      <c r="D228" s="43" t="s">
        <v>690</v>
      </c>
      <c r="E228" s="43" t="s">
        <v>107</v>
      </c>
      <c r="F228" s="43" t="s">
        <v>695</v>
      </c>
      <c r="G228" s="43" t="s">
        <v>382</v>
      </c>
      <c r="H228" s="43">
        <v>60</v>
      </c>
      <c r="I228" s="43">
        <v>-13.7774</v>
      </c>
      <c r="J228" s="28">
        <v>-1.2249999999999999E-7</v>
      </c>
      <c r="K228" s="43" t="s">
        <v>912</v>
      </c>
      <c r="L228" s="43" t="s">
        <v>65</v>
      </c>
      <c r="N228" s="43" t="s">
        <v>229</v>
      </c>
      <c r="O228" s="43">
        <v>123</v>
      </c>
      <c r="P228" s="43" t="s">
        <v>690</v>
      </c>
      <c r="Q228" s="43" t="s">
        <v>379</v>
      </c>
      <c r="R228" s="43" t="s">
        <v>695</v>
      </c>
      <c r="S228" s="43" t="s">
        <v>382</v>
      </c>
      <c r="T228" s="43">
        <v>10</v>
      </c>
      <c r="U228" s="43">
        <v>-13.6571</v>
      </c>
      <c r="V228" s="28">
        <v>-1.2139999999999999E-7</v>
      </c>
      <c r="W228" s="43" t="s">
        <v>912</v>
      </c>
      <c r="X228" s="43" t="s">
        <v>65</v>
      </c>
    </row>
    <row r="229" spans="2:24" x14ac:dyDescent="0.3">
      <c r="B229" s="43" t="s">
        <v>229</v>
      </c>
      <c r="C229" s="43">
        <v>123</v>
      </c>
      <c r="D229" s="43" t="s">
        <v>690</v>
      </c>
      <c r="E229" s="43" t="s">
        <v>107</v>
      </c>
      <c r="F229" s="43" t="s">
        <v>696</v>
      </c>
      <c r="G229" s="43" t="s">
        <v>384</v>
      </c>
      <c r="H229" s="43">
        <v>60</v>
      </c>
      <c r="I229" s="43">
        <v>-29.630099999999999</v>
      </c>
      <c r="J229" s="28">
        <v>-2.6339999999999999E-7</v>
      </c>
      <c r="K229" s="43" t="s">
        <v>912</v>
      </c>
      <c r="L229" s="43" t="s">
        <v>65</v>
      </c>
      <c r="N229" s="43" t="s">
        <v>229</v>
      </c>
      <c r="O229" s="43">
        <v>123</v>
      </c>
      <c r="P229" s="43" t="s">
        <v>690</v>
      </c>
      <c r="Q229" s="43" t="s">
        <v>379</v>
      </c>
      <c r="R229" s="43" t="s">
        <v>696</v>
      </c>
      <c r="S229" s="43" t="s">
        <v>384</v>
      </c>
      <c r="T229" s="43">
        <v>10</v>
      </c>
      <c r="U229" s="43">
        <v>-29.6752</v>
      </c>
      <c r="V229" s="28">
        <v>-2.6380000000000002E-7</v>
      </c>
      <c r="W229" s="43" t="s">
        <v>912</v>
      </c>
      <c r="X229" s="43" t="s">
        <v>65</v>
      </c>
    </row>
    <row r="230" spans="2:24" x14ac:dyDescent="0.3">
      <c r="B230" s="43" t="s">
        <v>229</v>
      </c>
      <c r="C230" s="43">
        <v>124</v>
      </c>
      <c r="D230" s="43" t="s">
        <v>697</v>
      </c>
      <c r="E230" s="43" t="s">
        <v>107</v>
      </c>
      <c r="F230" s="43" t="s">
        <v>698</v>
      </c>
      <c r="G230" s="43" t="s">
        <v>382</v>
      </c>
      <c r="H230" s="43">
        <v>60</v>
      </c>
      <c r="I230" s="43">
        <v>-31.764800000000001</v>
      </c>
      <c r="J230" s="28">
        <v>-3.256E-7</v>
      </c>
      <c r="K230" s="43" t="s">
        <v>912</v>
      </c>
      <c r="L230" s="43" t="s">
        <v>65</v>
      </c>
      <c r="N230" s="43" t="s">
        <v>229</v>
      </c>
      <c r="O230" s="43">
        <v>124</v>
      </c>
      <c r="P230" s="43" t="s">
        <v>697</v>
      </c>
      <c r="Q230" s="43" t="s">
        <v>379</v>
      </c>
      <c r="R230" s="43" t="s">
        <v>698</v>
      </c>
      <c r="S230" s="43" t="s">
        <v>382</v>
      </c>
      <c r="T230" s="43">
        <v>10</v>
      </c>
      <c r="U230" s="43">
        <v>-32.2468</v>
      </c>
      <c r="V230" s="28">
        <v>-3.3060000000000001E-7</v>
      </c>
      <c r="W230" s="43" t="s">
        <v>912</v>
      </c>
      <c r="X230" s="43" t="s">
        <v>65</v>
      </c>
    </row>
    <row r="231" spans="2:24" x14ac:dyDescent="0.3">
      <c r="B231" s="43" t="s">
        <v>229</v>
      </c>
      <c r="C231" s="43">
        <v>124</v>
      </c>
      <c r="D231" s="43" t="s">
        <v>697</v>
      </c>
      <c r="E231" s="43" t="s">
        <v>107</v>
      </c>
      <c r="F231" s="43" t="s">
        <v>699</v>
      </c>
      <c r="G231" s="43" t="s">
        <v>384</v>
      </c>
      <c r="H231" s="43">
        <v>60</v>
      </c>
      <c r="I231" s="43">
        <v>-16.869599999999998</v>
      </c>
      <c r="J231" s="28">
        <v>-1.7289999999999999E-7</v>
      </c>
      <c r="K231" s="43" t="s">
        <v>912</v>
      </c>
      <c r="L231" s="43" t="s">
        <v>65</v>
      </c>
      <c r="N231" s="43" t="s">
        <v>229</v>
      </c>
      <c r="O231" s="43">
        <v>124</v>
      </c>
      <c r="P231" s="43" t="s">
        <v>697</v>
      </c>
      <c r="Q231" s="43" t="s">
        <v>379</v>
      </c>
      <c r="R231" s="43" t="s">
        <v>699</v>
      </c>
      <c r="S231" s="43" t="s">
        <v>384</v>
      </c>
      <c r="T231" s="43">
        <v>10</v>
      </c>
      <c r="U231" s="43">
        <v>-16.285499999999999</v>
      </c>
      <c r="V231" s="28">
        <v>-1.6689999999999999E-7</v>
      </c>
      <c r="W231" s="43" t="s">
        <v>912</v>
      </c>
      <c r="X231" s="43" t="s">
        <v>65</v>
      </c>
    </row>
    <row r="232" spans="2:24" x14ac:dyDescent="0.3">
      <c r="B232" s="43" t="s">
        <v>278</v>
      </c>
      <c r="C232" s="43">
        <v>167</v>
      </c>
      <c r="D232" s="43" t="s">
        <v>700</v>
      </c>
      <c r="E232" s="43" t="s">
        <v>107</v>
      </c>
      <c r="F232" s="43" t="s">
        <v>701</v>
      </c>
      <c r="G232" s="43" t="s">
        <v>382</v>
      </c>
      <c r="H232" s="43">
        <v>60</v>
      </c>
      <c r="I232" s="43">
        <v>-11.7491</v>
      </c>
      <c r="J232" s="28">
        <v>-1.2039999999999999E-7</v>
      </c>
      <c r="K232" s="43" t="s">
        <v>912</v>
      </c>
      <c r="L232" s="43" t="s">
        <v>65</v>
      </c>
      <c r="N232" s="43" t="s">
        <v>278</v>
      </c>
      <c r="O232" s="43">
        <v>167</v>
      </c>
      <c r="P232" s="43" t="s">
        <v>700</v>
      </c>
      <c r="Q232" s="43" t="s">
        <v>379</v>
      </c>
      <c r="R232" s="43" t="s">
        <v>701</v>
      </c>
      <c r="S232" s="43" t="s">
        <v>382</v>
      </c>
      <c r="T232" s="43">
        <v>10</v>
      </c>
      <c r="U232" s="43">
        <v>-11.6639</v>
      </c>
      <c r="V232" s="28">
        <v>-1.1960000000000001E-7</v>
      </c>
      <c r="W232" s="43" t="s">
        <v>912</v>
      </c>
      <c r="X232" s="43" t="s">
        <v>65</v>
      </c>
    </row>
    <row r="233" spans="2:24" x14ac:dyDescent="0.3">
      <c r="B233" s="43" t="s">
        <v>278</v>
      </c>
      <c r="C233" s="43">
        <v>167</v>
      </c>
      <c r="D233" s="43" t="s">
        <v>700</v>
      </c>
      <c r="E233" s="43" t="s">
        <v>107</v>
      </c>
      <c r="F233" s="43" t="s">
        <v>702</v>
      </c>
      <c r="G233" s="43" t="s">
        <v>384</v>
      </c>
      <c r="H233" s="43">
        <v>60</v>
      </c>
      <c r="I233" s="43">
        <v>-24.327999999999999</v>
      </c>
      <c r="J233" s="28">
        <v>-2.494E-7</v>
      </c>
      <c r="K233" s="43" t="s">
        <v>912</v>
      </c>
      <c r="L233" s="43" t="s">
        <v>65</v>
      </c>
      <c r="N233" s="43" t="s">
        <v>278</v>
      </c>
      <c r="O233" s="43">
        <v>167</v>
      </c>
      <c r="P233" s="43" t="s">
        <v>700</v>
      </c>
      <c r="Q233" s="43" t="s">
        <v>379</v>
      </c>
      <c r="R233" s="43" t="s">
        <v>702</v>
      </c>
      <c r="S233" s="43" t="s">
        <v>384</v>
      </c>
      <c r="T233" s="43">
        <v>10</v>
      </c>
      <c r="U233" s="43">
        <v>-24.431100000000001</v>
      </c>
      <c r="V233" s="28">
        <v>-2.5040000000000002E-7</v>
      </c>
      <c r="W233" s="43" t="s">
        <v>912</v>
      </c>
      <c r="X233" s="43" t="s">
        <v>65</v>
      </c>
    </row>
    <row r="234" spans="2:24" x14ac:dyDescent="0.3">
      <c r="B234" s="43" t="s">
        <v>278</v>
      </c>
      <c r="C234" s="43">
        <v>168</v>
      </c>
      <c r="D234" s="43" t="s">
        <v>703</v>
      </c>
      <c r="E234" s="43" t="s">
        <v>107</v>
      </c>
      <c r="F234" s="43" t="s">
        <v>704</v>
      </c>
      <c r="G234" s="43" t="s">
        <v>382</v>
      </c>
      <c r="H234" s="43">
        <v>60</v>
      </c>
      <c r="I234" s="43">
        <v>-24.0245</v>
      </c>
      <c r="J234" s="28">
        <v>-2.1360000000000001E-7</v>
      </c>
      <c r="K234" s="43" t="s">
        <v>912</v>
      </c>
      <c r="L234" s="43" t="s">
        <v>65</v>
      </c>
      <c r="N234" s="43" t="s">
        <v>278</v>
      </c>
      <c r="O234" s="43">
        <v>168</v>
      </c>
      <c r="P234" s="43" t="s">
        <v>703</v>
      </c>
      <c r="Q234" s="43" t="s">
        <v>379</v>
      </c>
      <c r="R234" s="43" t="s">
        <v>704</v>
      </c>
      <c r="S234" s="43" t="s">
        <v>382</v>
      </c>
      <c r="T234" s="43">
        <v>10</v>
      </c>
      <c r="U234" s="43">
        <v>-24.1541</v>
      </c>
      <c r="V234" s="28">
        <v>-2.1470000000000001E-7</v>
      </c>
      <c r="W234" s="43" t="s">
        <v>912</v>
      </c>
      <c r="X234" s="43" t="s">
        <v>65</v>
      </c>
    </row>
    <row r="235" spans="2:24" x14ac:dyDescent="0.3">
      <c r="B235" s="43" t="s">
        <v>278</v>
      </c>
      <c r="C235" s="43">
        <v>168</v>
      </c>
      <c r="D235" s="43" t="s">
        <v>703</v>
      </c>
      <c r="E235" s="43" t="s">
        <v>107</v>
      </c>
      <c r="F235" s="43" t="s">
        <v>705</v>
      </c>
      <c r="G235" s="43" t="s">
        <v>384</v>
      </c>
      <c r="H235" s="43">
        <v>60</v>
      </c>
      <c r="I235" s="43">
        <v>-8.0449000000000002</v>
      </c>
      <c r="J235" s="28">
        <v>-7.1509999999999996E-8</v>
      </c>
      <c r="K235" s="43" t="s">
        <v>912</v>
      </c>
      <c r="L235" s="43" t="s">
        <v>65</v>
      </c>
      <c r="N235" s="43" t="s">
        <v>278</v>
      </c>
      <c r="O235" s="43">
        <v>168</v>
      </c>
      <c r="P235" s="43" t="s">
        <v>703</v>
      </c>
      <c r="Q235" s="43" t="s">
        <v>379</v>
      </c>
      <c r="R235" s="43" t="s">
        <v>705</v>
      </c>
      <c r="S235" s="43" t="s">
        <v>384</v>
      </c>
      <c r="T235" s="43">
        <v>10</v>
      </c>
      <c r="U235" s="43">
        <v>-7.9119999999999999</v>
      </c>
      <c r="V235" s="28">
        <v>-7.0329999999999995E-8</v>
      </c>
      <c r="W235" s="43" t="s">
        <v>912</v>
      </c>
      <c r="X235" s="43" t="s">
        <v>65</v>
      </c>
    </row>
    <row r="236" spans="2:24" x14ac:dyDescent="0.3">
      <c r="B236" s="43" t="s">
        <v>278</v>
      </c>
      <c r="C236" s="43">
        <v>169</v>
      </c>
      <c r="D236" s="43" t="s">
        <v>703</v>
      </c>
      <c r="E236" s="43" t="s">
        <v>107</v>
      </c>
      <c r="F236" s="43" t="s">
        <v>706</v>
      </c>
      <c r="G236" s="43" t="s">
        <v>382</v>
      </c>
      <c r="H236" s="43">
        <v>60</v>
      </c>
      <c r="I236" s="43">
        <v>-12.662100000000001</v>
      </c>
      <c r="J236" s="28">
        <v>-1.061E-7</v>
      </c>
      <c r="K236" s="43" t="s">
        <v>912</v>
      </c>
      <c r="L236" s="43" t="s">
        <v>65</v>
      </c>
      <c r="N236" s="43" t="s">
        <v>278</v>
      </c>
      <c r="O236" s="43">
        <v>169</v>
      </c>
      <c r="P236" s="43" t="s">
        <v>703</v>
      </c>
      <c r="Q236" s="43" t="s">
        <v>379</v>
      </c>
      <c r="R236" s="43" t="s">
        <v>706</v>
      </c>
      <c r="S236" s="43" t="s">
        <v>382</v>
      </c>
      <c r="T236" s="43">
        <v>10</v>
      </c>
      <c r="U236" s="43">
        <v>-12.6478</v>
      </c>
      <c r="V236" s="28">
        <v>-1.06E-7</v>
      </c>
      <c r="W236" s="43" t="s">
        <v>912</v>
      </c>
      <c r="X236" s="43" t="s">
        <v>65</v>
      </c>
    </row>
    <row r="237" spans="2:24" x14ac:dyDescent="0.3">
      <c r="B237" s="43" t="s">
        <v>278</v>
      </c>
      <c r="C237" s="43">
        <v>169</v>
      </c>
      <c r="D237" s="43" t="s">
        <v>703</v>
      </c>
      <c r="E237" s="43" t="s">
        <v>107</v>
      </c>
      <c r="F237" s="43" t="s">
        <v>707</v>
      </c>
      <c r="G237" s="43" t="s">
        <v>384</v>
      </c>
      <c r="H237" s="43">
        <v>60</v>
      </c>
      <c r="I237" s="43">
        <v>-12.1846</v>
      </c>
      <c r="J237" s="28">
        <v>-1.0209999999999999E-7</v>
      </c>
      <c r="K237" s="43" t="s">
        <v>912</v>
      </c>
      <c r="L237" s="43" t="s">
        <v>65</v>
      </c>
      <c r="N237" s="43" t="s">
        <v>278</v>
      </c>
      <c r="O237" s="43">
        <v>169</v>
      </c>
      <c r="P237" s="43" t="s">
        <v>703</v>
      </c>
      <c r="Q237" s="43" t="s">
        <v>379</v>
      </c>
      <c r="R237" s="43" t="s">
        <v>707</v>
      </c>
      <c r="S237" s="43" t="s">
        <v>384</v>
      </c>
      <c r="T237" s="43">
        <v>10</v>
      </c>
      <c r="U237" s="43">
        <v>-12.180400000000001</v>
      </c>
      <c r="V237" s="28">
        <v>-1.0209999999999999E-7</v>
      </c>
      <c r="W237" s="43" t="s">
        <v>912</v>
      </c>
      <c r="X237" s="43" t="s">
        <v>65</v>
      </c>
    </row>
    <row r="238" spans="2:24" x14ac:dyDescent="0.3">
      <c r="B238" s="43" t="s">
        <v>278</v>
      </c>
      <c r="C238" s="43">
        <v>170</v>
      </c>
      <c r="D238" s="43" t="s">
        <v>703</v>
      </c>
      <c r="E238" s="43" t="s">
        <v>107</v>
      </c>
      <c r="F238" s="43" t="s">
        <v>708</v>
      </c>
      <c r="G238" s="43" t="s">
        <v>382</v>
      </c>
      <c r="H238" s="43">
        <v>60</v>
      </c>
      <c r="I238" s="43">
        <v>-8.5140999999999991</v>
      </c>
      <c r="J238" s="28">
        <v>-7.568E-8</v>
      </c>
      <c r="K238" s="43" t="s">
        <v>912</v>
      </c>
      <c r="L238" s="43" t="s">
        <v>65</v>
      </c>
      <c r="N238" s="43" t="s">
        <v>278</v>
      </c>
      <c r="O238" s="43">
        <v>170</v>
      </c>
      <c r="P238" s="43" t="s">
        <v>703</v>
      </c>
      <c r="Q238" s="43" t="s">
        <v>379</v>
      </c>
      <c r="R238" s="43" t="s">
        <v>708</v>
      </c>
      <c r="S238" s="43" t="s">
        <v>382</v>
      </c>
      <c r="T238" s="43">
        <v>10</v>
      </c>
      <c r="U238" s="43">
        <v>-8.3762000000000008</v>
      </c>
      <c r="V238" s="28">
        <v>-7.4460000000000006E-8</v>
      </c>
      <c r="W238" s="43" t="s">
        <v>912</v>
      </c>
      <c r="X238" s="43" t="s">
        <v>65</v>
      </c>
    </row>
    <row r="239" spans="2:24" x14ac:dyDescent="0.3">
      <c r="B239" s="43" t="s">
        <v>278</v>
      </c>
      <c r="C239" s="43">
        <v>170</v>
      </c>
      <c r="D239" s="43" t="s">
        <v>703</v>
      </c>
      <c r="E239" s="43" t="s">
        <v>107</v>
      </c>
      <c r="F239" s="43" t="s">
        <v>709</v>
      </c>
      <c r="G239" s="43" t="s">
        <v>384</v>
      </c>
      <c r="H239" s="43">
        <v>60</v>
      </c>
      <c r="I239" s="43">
        <v>-23.557400000000001</v>
      </c>
      <c r="J239" s="28">
        <v>-2.0940000000000001E-7</v>
      </c>
      <c r="K239" s="43" t="s">
        <v>912</v>
      </c>
      <c r="L239" s="43" t="s">
        <v>65</v>
      </c>
      <c r="N239" s="43" t="s">
        <v>278</v>
      </c>
      <c r="O239" s="43">
        <v>170</v>
      </c>
      <c r="P239" s="43" t="s">
        <v>703</v>
      </c>
      <c r="Q239" s="43" t="s">
        <v>379</v>
      </c>
      <c r="R239" s="43" t="s">
        <v>709</v>
      </c>
      <c r="S239" s="43" t="s">
        <v>384</v>
      </c>
      <c r="T239" s="43">
        <v>10</v>
      </c>
      <c r="U239" s="43">
        <v>-23.6876</v>
      </c>
      <c r="V239" s="28">
        <v>-2.1059999999999999E-7</v>
      </c>
      <c r="W239" s="43" t="s">
        <v>912</v>
      </c>
      <c r="X239" s="43" t="s">
        <v>65</v>
      </c>
    </row>
    <row r="240" spans="2:24" x14ac:dyDescent="0.3">
      <c r="B240" s="43" t="s">
        <v>278</v>
      </c>
      <c r="C240" s="43">
        <v>171</v>
      </c>
      <c r="D240" s="43" t="s">
        <v>710</v>
      </c>
      <c r="E240" s="43" t="s">
        <v>107</v>
      </c>
      <c r="F240" s="43" t="s">
        <v>711</v>
      </c>
      <c r="G240" s="43" t="s">
        <v>382</v>
      </c>
      <c r="H240" s="43">
        <v>60</v>
      </c>
      <c r="I240" s="43">
        <v>-24.727900000000002</v>
      </c>
      <c r="J240" s="28">
        <v>-2.5349999999999999E-7</v>
      </c>
      <c r="K240" s="43" t="s">
        <v>912</v>
      </c>
      <c r="L240" s="43" t="s">
        <v>65</v>
      </c>
      <c r="N240" s="43" t="s">
        <v>278</v>
      </c>
      <c r="O240" s="43">
        <v>171</v>
      </c>
      <c r="P240" s="43" t="s">
        <v>710</v>
      </c>
      <c r="Q240" s="43" t="s">
        <v>379</v>
      </c>
      <c r="R240" s="43" t="s">
        <v>711</v>
      </c>
      <c r="S240" s="43" t="s">
        <v>382</v>
      </c>
      <c r="T240" s="43">
        <v>10</v>
      </c>
      <c r="U240" s="43">
        <v>-24.831199999999999</v>
      </c>
      <c r="V240" s="28">
        <v>-2.5450000000000001E-7</v>
      </c>
      <c r="W240" s="43" t="s">
        <v>912</v>
      </c>
      <c r="X240" s="43" t="s">
        <v>65</v>
      </c>
    </row>
    <row r="241" spans="2:24" x14ac:dyDescent="0.3">
      <c r="B241" s="43" t="s">
        <v>278</v>
      </c>
      <c r="C241" s="43">
        <v>171</v>
      </c>
      <c r="D241" s="43" t="s">
        <v>710</v>
      </c>
      <c r="E241" s="43" t="s">
        <v>107</v>
      </c>
      <c r="F241" s="43" t="s">
        <v>712</v>
      </c>
      <c r="G241" s="43" t="s">
        <v>384</v>
      </c>
      <c r="H241" s="43">
        <v>60</v>
      </c>
      <c r="I241" s="43">
        <v>-11.3718</v>
      </c>
      <c r="J241" s="28">
        <v>-1.166E-7</v>
      </c>
      <c r="K241" s="43" t="s">
        <v>912</v>
      </c>
      <c r="L241" s="43" t="s">
        <v>65</v>
      </c>
      <c r="N241" s="43" t="s">
        <v>278</v>
      </c>
      <c r="O241" s="43">
        <v>171</v>
      </c>
      <c r="P241" s="43" t="s">
        <v>710</v>
      </c>
      <c r="Q241" s="43" t="s">
        <v>379</v>
      </c>
      <c r="R241" s="43" t="s">
        <v>712</v>
      </c>
      <c r="S241" s="43" t="s">
        <v>384</v>
      </c>
      <c r="T241" s="43">
        <v>10</v>
      </c>
      <c r="U241" s="43">
        <v>-11.2781</v>
      </c>
      <c r="V241" s="28">
        <v>-1.156E-7</v>
      </c>
      <c r="W241" s="43" t="s">
        <v>912</v>
      </c>
      <c r="X241" s="43" t="s">
        <v>65</v>
      </c>
    </row>
    <row r="242" spans="2:24" x14ac:dyDescent="0.3">
      <c r="B242" s="43" t="s">
        <v>278</v>
      </c>
      <c r="C242" s="43">
        <v>149</v>
      </c>
      <c r="D242" s="43" t="s">
        <v>713</v>
      </c>
      <c r="E242" s="43" t="s">
        <v>107</v>
      </c>
      <c r="F242" s="43" t="s">
        <v>714</v>
      </c>
      <c r="G242" s="43" t="s">
        <v>382</v>
      </c>
      <c r="H242" s="43">
        <v>60</v>
      </c>
      <c r="I242" s="43">
        <v>111.741</v>
      </c>
      <c r="J242" s="28">
        <v>9.9999999999999995E-7</v>
      </c>
      <c r="K242" s="43" t="s">
        <v>912</v>
      </c>
      <c r="L242" s="43" t="s">
        <v>65</v>
      </c>
      <c r="N242" s="43" t="s">
        <v>278</v>
      </c>
      <c r="O242" s="43">
        <v>149</v>
      </c>
      <c r="P242" s="43" t="s">
        <v>713</v>
      </c>
      <c r="Q242" s="43" t="s">
        <v>379</v>
      </c>
      <c r="R242" s="43" t="s">
        <v>714</v>
      </c>
      <c r="S242" s="43" t="s">
        <v>382</v>
      </c>
      <c r="T242" s="43">
        <v>10</v>
      </c>
      <c r="U242" s="43">
        <v>112.3502</v>
      </c>
      <c r="V242" s="28">
        <v>9.9999999999999995E-7</v>
      </c>
      <c r="W242" s="43" t="s">
        <v>912</v>
      </c>
      <c r="X242" s="43" t="s">
        <v>65</v>
      </c>
    </row>
    <row r="243" spans="2:24" x14ac:dyDescent="0.3">
      <c r="B243" s="43" t="s">
        <v>278</v>
      </c>
      <c r="C243" s="43">
        <v>149</v>
      </c>
      <c r="D243" s="43" t="s">
        <v>713</v>
      </c>
      <c r="E243" s="43" t="s">
        <v>107</v>
      </c>
      <c r="F243" s="43" t="s">
        <v>715</v>
      </c>
      <c r="G243" s="43" t="s">
        <v>384</v>
      </c>
      <c r="H243" s="43">
        <v>60</v>
      </c>
      <c r="I243" s="43">
        <v>-151.6987</v>
      </c>
      <c r="J243" s="28">
        <v>-3.3660000000000001E-3</v>
      </c>
      <c r="K243" s="43">
        <v>-1E-4</v>
      </c>
      <c r="L243" s="43" t="s">
        <v>376</v>
      </c>
      <c r="N243" s="43" t="s">
        <v>278</v>
      </c>
      <c r="O243" s="43">
        <v>149</v>
      </c>
      <c r="P243" s="43" t="s">
        <v>713</v>
      </c>
      <c r="Q243" s="43" t="s">
        <v>379</v>
      </c>
      <c r="R243" s="43" t="s">
        <v>715</v>
      </c>
      <c r="S243" s="43" t="s">
        <v>384</v>
      </c>
      <c r="T243" s="43">
        <v>10</v>
      </c>
      <c r="U243" s="43">
        <v>-151.72409999999999</v>
      </c>
      <c r="V243" s="28">
        <v>-3.3999999999999998E-3</v>
      </c>
      <c r="W243" s="43">
        <v>-1E-4</v>
      </c>
      <c r="X243" s="43" t="s">
        <v>376</v>
      </c>
    </row>
    <row r="244" spans="2:24" x14ac:dyDescent="0.3">
      <c r="B244" s="43" t="s">
        <v>278</v>
      </c>
      <c r="C244" s="43">
        <v>152</v>
      </c>
      <c r="D244" s="43" t="s">
        <v>716</v>
      </c>
      <c r="E244" s="43" t="s">
        <v>107</v>
      </c>
      <c r="F244" s="43" t="s">
        <v>717</v>
      </c>
      <c r="G244" s="43" t="s">
        <v>382</v>
      </c>
      <c r="H244" s="43">
        <v>60</v>
      </c>
      <c r="I244" s="43">
        <v>144.70820000000001</v>
      </c>
      <c r="J244" s="28">
        <v>9.9999999999999995E-7</v>
      </c>
      <c r="K244" s="43" t="s">
        <v>912</v>
      </c>
      <c r="L244" s="43" t="s">
        <v>65</v>
      </c>
      <c r="N244" s="43" t="s">
        <v>278</v>
      </c>
      <c r="O244" s="43">
        <v>152</v>
      </c>
      <c r="P244" s="43" t="s">
        <v>716</v>
      </c>
      <c r="Q244" s="43" t="s">
        <v>379</v>
      </c>
      <c r="R244" s="43" t="s">
        <v>717</v>
      </c>
      <c r="S244" s="43" t="s">
        <v>382</v>
      </c>
      <c r="T244" s="43">
        <v>10</v>
      </c>
      <c r="U244" s="43">
        <v>145.17580000000001</v>
      </c>
      <c r="V244" s="28">
        <v>9.9999999999999995E-7</v>
      </c>
      <c r="W244" s="43" t="s">
        <v>912</v>
      </c>
      <c r="X244" s="43" t="s">
        <v>65</v>
      </c>
    </row>
    <row r="245" spans="2:24" x14ac:dyDescent="0.3">
      <c r="B245" s="43" t="s">
        <v>278</v>
      </c>
      <c r="C245" s="43">
        <v>152</v>
      </c>
      <c r="D245" s="43" t="s">
        <v>716</v>
      </c>
      <c r="E245" s="43" t="s">
        <v>107</v>
      </c>
      <c r="F245" s="43" t="s">
        <v>718</v>
      </c>
      <c r="G245" s="43" t="s">
        <v>384</v>
      </c>
      <c r="H245" s="43">
        <v>60</v>
      </c>
      <c r="I245" s="43">
        <v>-219.44909999999999</v>
      </c>
      <c r="J245" s="28">
        <v>-2.0100000000000001E-3</v>
      </c>
      <c r="K245" s="43">
        <v>-1E-4</v>
      </c>
      <c r="L245" s="43" t="s">
        <v>376</v>
      </c>
      <c r="N245" s="43" t="s">
        <v>278</v>
      </c>
      <c r="O245" s="43">
        <v>152</v>
      </c>
      <c r="P245" s="43" t="s">
        <v>716</v>
      </c>
      <c r="Q245" s="43" t="s">
        <v>379</v>
      </c>
      <c r="R245" s="43" t="s">
        <v>718</v>
      </c>
      <c r="S245" s="43" t="s">
        <v>384</v>
      </c>
      <c r="T245" s="43">
        <v>10</v>
      </c>
      <c r="U245" s="43">
        <v>-219.4855</v>
      </c>
      <c r="V245" s="28">
        <v>-2.0379999999999999E-3</v>
      </c>
      <c r="W245" s="43">
        <v>-1E-4</v>
      </c>
      <c r="X245" s="43" t="s">
        <v>376</v>
      </c>
    </row>
    <row r="246" spans="2:24" x14ac:dyDescent="0.3">
      <c r="B246" s="43" t="s">
        <v>278</v>
      </c>
      <c r="C246" s="43">
        <v>155</v>
      </c>
      <c r="D246" s="43" t="s">
        <v>719</v>
      </c>
      <c r="E246" s="43" t="s">
        <v>107</v>
      </c>
      <c r="F246" s="43" t="s">
        <v>720</v>
      </c>
      <c r="G246" s="43" t="s">
        <v>382</v>
      </c>
      <c r="H246" s="43">
        <v>60</v>
      </c>
      <c r="I246" s="43">
        <v>145.20160000000001</v>
      </c>
      <c r="J246" s="28">
        <v>9.9999999999999995E-7</v>
      </c>
      <c r="K246" s="43" t="s">
        <v>912</v>
      </c>
      <c r="L246" s="43" t="s">
        <v>65</v>
      </c>
      <c r="N246" s="43" t="s">
        <v>278</v>
      </c>
      <c r="O246" s="43">
        <v>155</v>
      </c>
      <c r="P246" s="43" t="s">
        <v>719</v>
      </c>
      <c r="Q246" s="43" t="s">
        <v>379</v>
      </c>
      <c r="R246" s="43" t="s">
        <v>720</v>
      </c>
      <c r="S246" s="43" t="s">
        <v>382</v>
      </c>
      <c r="T246" s="43">
        <v>10</v>
      </c>
      <c r="U246" s="43">
        <v>145.95820000000001</v>
      </c>
      <c r="V246" s="28">
        <v>9.9999999999999995E-7</v>
      </c>
      <c r="W246" s="43" t="s">
        <v>912</v>
      </c>
      <c r="X246" s="43" t="s">
        <v>65</v>
      </c>
    </row>
    <row r="247" spans="2:24" x14ac:dyDescent="0.3">
      <c r="B247" s="43" t="s">
        <v>278</v>
      </c>
      <c r="C247" s="43">
        <v>155</v>
      </c>
      <c r="D247" s="43" t="s">
        <v>719</v>
      </c>
      <c r="E247" s="43" t="s">
        <v>107</v>
      </c>
      <c r="F247" s="43" t="s">
        <v>721</v>
      </c>
      <c r="G247" s="43" t="s">
        <v>384</v>
      </c>
      <c r="H247" s="43">
        <v>60</v>
      </c>
      <c r="I247" s="43">
        <v>-186.17060000000001</v>
      </c>
      <c r="J247" s="28">
        <v>-2.9099999999999998E-3</v>
      </c>
      <c r="K247" s="43">
        <v>-1E-4</v>
      </c>
      <c r="L247" s="43" t="s">
        <v>376</v>
      </c>
      <c r="N247" s="43" t="s">
        <v>278</v>
      </c>
      <c r="O247" s="43">
        <v>155</v>
      </c>
      <c r="P247" s="43" t="s">
        <v>719</v>
      </c>
      <c r="Q247" s="43" t="s">
        <v>379</v>
      </c>
      <c r="R247" s="43" t="s">
        <v>721</v>
      </c>
      <c r="S247" s="43" t="s">
        <v>384</v>
      </c>
      <c r="T247" s="43">
        <v>10</v>
      </c>
      <c r="U247" s="43">
        <v>-186.19990000000001</v>
      </c>
      <c r="V247" s="28">
        <v>-2.9380000000000001E-3</v>
      </c>
      <c r="W247" s="43">
        <v>-1E-4</v>
      </c>
      <c r="X247" s="43" t="s">
        <v>376</v>
      </c>
    </row>
    <row r="248" spans="2:24" x14ac:dyDescent="0.3">
      <c r="B248" s="43" t="s">
        <v>278</v>
      </c>
      <c r="C248" s="43">
        <v>158</v>
      </c>
      <c r="D248" s="43" t="s">
        <v>722</v>
      </c>
      <c r="E248" s="43" t="s">
        <v>107</v>
      </c>
      <c r="F248" s="43" t="s">
        <v>723</v>
      </c>
      <c r="G248" s="43" t="s">
        <v>382</v>
      </c>
      <c r="H248" s="43">
        <v>60</v>
      </c>
      <c r="I248" s="43">
        <v>145.05359999999999</v>
      </c>
      <c r="J248" s="28">
        <v>9.9999999999999995E-7</v>
      </c>
      <c r="K248" s="43" t="s">
        <v>912</v>
      </c>
      <c r="L248" s="43" t="s">
        <v>65</v>
      </c>
      <c r="N248" s="43" t="s">
        <v>278</v>
      </c>
      <c r="O248" s="43">
        <v>158</v>
      </c>
      <c r="P248" s="43" t="s">
        <v>722</v>
      </c>
      <c r="Q248" s="43" t="s">
        <v>379</v>
      </c>
      <c r="R248" s="43" t="s">
        <v>723</v>
      </c>
      <c r="S248" s="43" t="s">
        <v>382</v>
      </c>
      <c r="T248" s="43">
        <v>10</v>
      </c>
      <c r="U248" s="43">
        <v>145.83619999999999</v>
      </c>
      <c r="V248" s="28">
        <v>9.9999999999999995E-7</v>
      </c>
      <c r="W248" s="43" t="s">
        <v>912</v>
      </c>
      <c r="X248" s="43" t="s">
        <v>65</v>
      </c>
    </row>
    <row r="249" spans="2:24" x14ac:dyDescent="0.3">
      <c r="B249" s="43" t="s">
        <v>278</v>
      </c>
      <c r="C249" s="43">
        <v>158</v>
      </c>
      <c r="D249" s="43" t="s">
        <v>722</v>
      </c>
      <c r="E249" s="43" t="s">
        <v>107</v>
      </c>
      <c r="F249" s="43" t="s">
        <v>724</v>
      </c>
      <c r="G249" s="43" t="s">
        <v>384</v>
      </c>
      <c r="H249" s="43">
        <v>60</v>
      </c>
      <c r="I249" s="43">
        <v>-186.1651</v>
      </c>
      <c r="J249" s="28">
        <v>-2.9039999999999999E-3</v>
      </c>
      <c r="K249" s="43">
        <v>-1E-4</v>
      </c>
      <c r="L249" s="43" t="s">
        <v>376</v>
      </c>
      <c r="N249" s="43" t="s">
        <v>278</v>
      </c>
      <c r="O249" s="43">
        <v>158</v>
      </c>
      <c r="P249" s="43" t="s">
        <v>722</v>
      </c>
      <c r="Q249" s="43" t="s">
        <v>379</v>
      </c>
      <c r="R249" s="43" t="s">
        <v>724</v>
      </c>
      <c r="S249" s="43" t="s">
        <v>384</v>
      </c>
      <c r="T249" s="43">
        <v>10</v>
      </c>
      <c r="U249" s="43">
        <v>-186.19550000000001</v>
      </c>
      <c r="V249" s="28">
        <v>-2.934E-3</v>
      </c>
      <c r="W249" s="43">
        <v>-1E-4</v>
      </c>
      <c r="X249" s="43" t="s">
        <v>376</v>
      </c>
    </row>
    <row r="250" spans="2:24" x14ac:dyDescent="0.3">
      <c r="B250" s="43" t="s">
        <v>278</v>
      </c>
      <c r="C250" s="43">
        <v>161</v>
      </c>
      <c r="D250" s="43" t="s">
        <v>725</v>
      </c>
      <c r="E250" s="43" t="s">
        <v>107</v>
      </c>
      <c r="F250" s="43" t="s">
        <v>726</v>
      </c>
      <c r="G250" s="43" t="s">
        <v>382</v>
      </c>
      <c r="H250" s="43">
        <v>60</v>
      </c>
      <c r="I250" s="43">
        <v>144.27860000000001</v>
      </c>
      <c r="J250" s="28">
        <v>9.9999999999999995E-7</v>
      </c>
      <c r="K250" s="43" t="s">
        <v>912</v>
      </c>
      <c r="L250" s="43" t="s">
        <v>65</v>
      </c>
      <c r="N250" s="43" t="s">
        <v>278</v>
      </c>
      <c r="O250" s="43">
        <v>161</v>
      </c>
      <c r="P250" s="43" t="s">
        <v>725</v>
      </c>
      <c r="Q250" s="43" t="s">
        <v>379</v>
      </c>
      <c r="R250" s="43" t="s">
        <v>726</v>
      </c>
      <c r="S250" s="43" t="s">
        <v>382</v>
      </c>
      <c r="T250" s="43">
        <v>10</v>
      </c>
      <c r="U250" s="43">
        <v>144.81399999999999</v>
      </c>
      <c r="V250" s="28">
        <v>9.9999999999999995E-7</v>
      </c>
      <c r="W250" s="43" t="s">
        <v>912</v>
      </c>
      <c r="X250" s="43" t="s">
        <v>65</v>
      </c>
    </row>
    <row r="251" spans="2:24" x14ac:dyDescent="0.3">
      <c r="B251" s="43" t="s">
        <v>278</v>
      </c>
      <c r="C251" s="43">
        <v>161</v>
      </c>
      <c r="D251" s="43" t="s">
        <v>725</v>
      </c>
      <c r="E251" s="43" t="s">
        <v>107</v>
      </c>
      <c r="F251" s="43" t="s">
        <v>727</v>
      </c>
      <c r="G251" s="43" t="s">
        <v>384</v>
      </c>
      <c r="H251" s="43">
        <v>60</v>
      </c>
      <c r="I251" s="43">
        <v>-219.4444</v>
      </c>
      <c r="J251" s="28">
        <v>-2.0070000000000001E-3</v>
      </c>
      <c r="K251" s="43">
        <v>-1E-4</v>
      </c>
      <c r="L251" s="43" t="s">
        <v>376</v>
      </c>
      <c r="N251" s="43" t="s">
        <v>278</v>
      </c>
      <c r="O251" s="43">
        <v>161</v>
      </c>
      <c r="P251" s="43" t="s">
        <v>725</v>
      </c>
      <c r="Q251" s="43" t="s">
        <v>379</v>
      </c>
      <c r="R251" s="43" t="s">
        <v>727</v>
      </c>
      <c r="S251" s="43" t="s">
        <v>384</v>
      </c>
      <c r="T251" s="43">
        <v>10</v>
      </c>
      <c r="U251" s="43">
        <v>-219.4693</v>
      </c>
      <c r="V251" s="28">
        <v>-2.0249999999999999E-3</v>
      </c>
      <c r="W251" s="43">
        <v>-1E-4</v>
      </c>
      <c r="X251" s="43" t="s">
        <v>376</v>
      </c>
    </row>
    <row r="252" spans="2:24" x14ac:dyDescent="0.3">
      <c r="B252" s="43" t="s">
        <v>278</v>
      </c>
      <c r="C252" s="43">
        <v>164</v>
      </c>
      <c r="D252" s="43" t="s">
        <v>728</v>
      </c>
      <c r="E252" s="43" t="s">
        <v>107</v>
      </c>
      <c r="F252" s="43" t="s">
        <v>729</v>
      </c>
      <c r="G252" s="43" t="s">
        <v>382</v>
      </c>
      <c r="H252" s="43">
        <v>60</v>
      </c>
      <c r="I252" s="43">
        <v>111.29340000000001</v>
      </c>
      <c r="J252" s="28">
        <v>9.9999999999999995E-7</v>
      </c>
      <c r="K252" s="43" t="s">
        <v>912</v>
      </c>
      <c r="L252" s="43" t="s">
        <v>65</v>
      </c>
      <c r="N252" s="43" t="s">
        <v>278</v>
      </c>
      <c r="O252" s="43">
        <v>164</v>
      </c>
      <c r="P252" s="43" t="s">
        <v>728</v>
      </c>
      <c r="Q252" s="43" t="s">
        <v>379</v>
      </c>
      <c r="R252" s="43" t="s">
        <v>729</v>
      </c>
      <c r="S252" s="43" t="s">
        <v>382</v>
      </c>
      <c r="T252" s="43">
        <v>10</v>
      </c>
      <c r="U252" s="43">
        <v>111.9691</v>
      </c>
      <c r="V252" s="28">
        <v>9.9999999999999995E-7</v>
      </c>
      <c r="W252" s="43" t="s">
        <v>912</v>
      </c>
      <c r="X252" s="43" t="s">
        <v>65</v>
      </c>
    </row>
    <row r="253" spans="2:24" x14ac:dyDescent="0.3">
      <c r="B253" s="43" t="s">
        <v>278</v>
      </c>
      <c r="C253" s="43">
        <v>164</v>
      </c>
      <c r="D253" s="43" t="s">
        <v>728</v>
      </c>
      <c r="E253" s="43" t="s">
        <v>107</v>
      </c>
      <c r="F253" s="43" t="s">
        <v>730</v>
      </c>
      <c r="G253" s="43" t="s">
        <v>384</v>
      </c>
      <c r="H253" s="43">
        <v>60</v>
      </c>
      <c r="I253" s="43">
        <v>-151.67609999999999</v>
      </c>
      <c r="J253" s="28">
        <v>-3.336E-3</v>
      </c>
      <c r="K253" s="43">
        <v>-1E-4</v>
      </c>
      <c r="L253" s="43" t="s">
        <v>376</v>
      </c>
      <c r="N253" s="43" t="s">
        <v>278</v>
      </c>
      <c r="O253" s="43">
        <v>164</v>
      </c>
      <c r="P253" s="43" t="s">
        <v>728</v>
      </c>
      <c r="Q253" s="43" t="s">
        <v>379</v>
      </c>
      <c r="R253" s="43" t="s">
        <v>730</v>
      </c>
      <c r="S253" s="43" t="s">
        <v>384</v>
      </c>
      <c r="T253" s="43">
        <v>10</v>
      </c>
      <c r="U253" s="43">
        <v>-151.70089999999999</v>
      </c>
      <c r="V253" s="28">
        <v>-3.369E-3</v>
      </c>
      <c r="W253" s="43">
        <v>-1E-4</v>
      </c>
      <c r="X253" s="43" t="s">
        <v>376</v>
      </c>
    </row>
    <row r="254" spans="2:24" x14ac:dyDescent="0.3">
      <c r="B254" s="43" t="s">
        <v>278</v>
      </c>
      <c r="C254" s="43">
        <v>172</v>
      </c>
      <c r="D254" s="43" t="s">
        <v>731</v>
      </c>
      <c r="E254" s="43" t="s">
        <v>107</v>
      </c>
      <c r="F254" s="43" t="s">
        <v>732</v>
      </c>
      <c r="G254" s="43" t="s">
        <v>382</v>
      </c>
      <c r="H254" s="43">
        <v>60</v>
      </c>
      <c r="I254" s="43">
        <v>-31.486699999999999</v>
      </c>
      <c r="J254" s="28">
        <v>-2.3510000000000001E-7</v>
      </c>
      <c r="K254" s="43" t="s">
        <v>912</v>
      </c>
      <c r="L254" s="43" t="s">
        <v>65</v>
      </c>
      <c r="N254" s="43" t="s">
        <v>278</v>
      </c>
      <c r="O254" s="43">
        <v>172</v>
      </c>
      <c r="P254" s="43" t="s">
        <v>731</v>
      </c>
      <c r="Q254" s="43" t="s">
        <v>379</v>
      </c>
      <c r="R254" s="43" t="s">
        <v>732</v>
      </c>
      <c r="S254" s="43" t="s">
        <v>382</v>
      </c>
      <c r="T254" s="43">
        <v>10</v>
      </c>
      <c r="U254" s="43">
        <v>-31.6645</v>
      </c>
      <c r="V254" s="28">
        <v>-2.364E-7</v>
      </c>
      <c r="W254" s="43" t="s">
        <v>912</v>
      </c>
      <c r="X254" s="43" t="s">
        <v>65</v>
      </c>
    </row>
    <row r="255" spans="2:24" x14ac:dyDescent="0.3">
      <c r="B255" s="43" t="s">
        <v>278</v>
      </c>
      <c r="C255" s="43">
        <v>172</v>
      </c>
      <c r="D255" s="43" t="s">
        <v>731</v>
      </c>
      <c r="E255" s="43" t="s">
        <v>107</v>
      </c>
      <c r="F255" s="43" t="s">
        <v>733</v>
      </c>
      <c r="G255" s="43" t="s">
        <v>384</v>
      </c>
      <c r="H255" s="43">
        <v>60</v>
      </c>
      <c r="I255" s="43">
        <v>-14.9178</v>
      </c>
      <c r="J255" s="28">
        <v>-1.114E-7</v>
      </c>
      <c r="K255" s="43" t="s">
        <v>912</v>
      </c>
      <c r="L255" s="43" t="s">
        <v>65</v>
      </c>
      <c r="N255" s="43" t="s">
        <v>278</v>
      </c>
      <c r="O255" s="43">
        <v>172</v>
      </c>
      <c r="P255" s="43" t="s">
        <v>731</v>
      </c>
      <c r="Q255" s="43" t="s">
        <v>379</v>
      </c>
      <c r="R255" s="43" t="s">
        <v>733</v>
      </c>
      <c r="S255" s="43" t="s">
        <v>384</v>
      </c>
      <c r="T255" s="43">
        <v>10</v>
      </c>
      <c r="U255" s="43">
        <v>-14.766299999999999</v>
      </c>
      <c r="V255" s="28">
        <v>-1.103E-7</v>
      </c>
      <c r="W255" s="43" t="s">
        <v>912</v>
      </c>
      <c r="X255" s="43" t="s">
        <v>65</v>
      </c>
    </row>
    <row r="256" spans="2:24" x14ac:dyDescent="0.3">
      <c r="B256" s="43" t="s">
        <v>278</v>
      </c>
      <c r="C256" s="43">
        <v>173</v>
      </c>
      <c r="D256" s="43" t="s">
        <v>734</v>
      </c>
      <c r="E256" s="43" t="s">
        <v>107</v>
      </c>
      <c r="F256" s="43" t="s">
        <v>735</v>
      </c>
      <c r="G256" s="43" t="s">
        <v>382</v>
      </c>
      <c r="H256" s="43">
        <v>60</v>
      </c>
      <c r="I256" s="43">
        <v>-15.6128</v>
      </c>
      <c r="J256" s="28">
        <v>-1.166E-7</v>
      </c>
      <c r="K256" s="43" t="s">
        <v>912</v>
      </c>
      <c r="L256" s="43" t="s">
        <v>65</v>
      </c>
      <c r="N256" s="43" t="s">
        <v>278</v>
      </c>
      <c r="O256" s="43">
        <v>173</v>
      </c>
      <c r="P256" s="43" t="s">
        <v>734</v>
      </c>
      <c r="Q256" s="43" t="s">
        <v>379</v>
      </c>
      <c r="R256" s="43" t="s">
        <v>735</v>
      </c>
      <c r="S256" s="43" t="s">
        <v>382</v>
      </c>
      <c r="T256" s="43">
        <v>10</v>
      </c>
      <c r="U256" s="43">
        <v>-15.5063</v>
      </c>
      <c r="V256" s="28">
        <v>-1.158E-7</v>
      </c>
      <c r="W256" s="43" t="s">
        <v>912</v>
      </c>
      <c r="X256" s="43" t="s">
        <v>65</v>
      </c>
    </row>
    <row r="257" spans="2:24" x14ac:dyDescent="0.3">
      <c r="B257" s="43" t="s">
        <v>278</v>
      </c>
      <c r="C257" s="43">
        <v>173</v>
      </c>
      <c r="D257" s="43" t="s">
        <v>734</v>
      </c>
      <c r="E257" s="43" t="s">
        <v>107</v>
      </c>
      <c r="F257" s="43" t="s">
        <v>736</v>
      </c>
      <c r="G257" s="43" t="s">
        <v>384</v>
      </c>
      <c r="H257" s="43">
        <v>60</v>
      </c>
      <c r="I257" s="43">
        <v>-32.183</v>
      </c>
      <c r="J257" s="28">
        <v>-2.403E-7</v>
      </c>
      <c r="K257" s="43" t="s">
        <v>912</v>
      </c>
      <c r="L257" s="43" t="s">
        <v>65</v>
      </c>
      <c r="N257" s="43" t="s">
        <v>278</v>
      </c>
      <c r="O257" s="43">
        <v>173</v>
      </c>
      <c r="P257" s="43" t="s">
        <v>734</v>
      </c>
      <c r="Q257" s="43" t="s">
        <v>379</v>
      </c>
      <c r="R257" s="43" t="s">
        <v>736</v>
      </c>
      <c r="S257" s="43" t="s">
        <v>384</v>
      </c>
      <c r="T257" s="43">
        <v>10</v>
      </c>
      <c r="U257" s="43">
        <v>-32.316499999999998</v>
      </c>
      <c r="V257" s="28">
        <v>-2.4130000000000002E-7</v>
      </c>
      <c r="W257" s="43" t="s">
        <v>912</v>
      </c>
      <c r="X257" s="43" t="s">
        <v>65</v>
      </c>
    </row>
    <row r="258" spans="2:24" x14ac:dyDescent="0.3">
      <c r="B258" s="43" t="s">
        <v>278</v>
      </c>
      <c r="C258" s="43">
        <v>174</v>
      </c>
      <c r="D258" s="43" t="s">
        <v>734</v>
      </c>
      <c r="E258" s="43" t="s">
        <v>107</v>
      </c>
      <c r="F258" s="43" t="s">
        <v>737</v>
      </c>
      <c r="G258" s="43" t="s">
        <v>382</v>
      </c>
      <c r="H258" s="43">
        <v>60</v>
      </c>
      <c r="I258" s="43">
        <v>-29.335699999999999</v>
      </c>
      <c r="J258" s="28">
        <v>-2.3160000000000001E-7</v>
      </c>
      <c r="K258" s="43" t="s">
        <v>912</v>
      </c>
      <c r="L258" s="43" t="s">
        <v>65</v>
      </c>
      <c r="N258" s="43" t="s">
        <v>278</v>
      </c>
      <c r="O258" s="43">
        <v>174</v>
      </c>
      <c r="P258" s="43" t="s">
        <v>734</v>
      </c>
      <c r="Q258" s="43" t="s">
        <v>379</v>
      </c>
      <c r="R258" s="43" t="s">
        <v>737</v>
      </c>
      <c r="S258" s="43" t="s">
        <v>382</v>
      </c>
      <c r="T258" s="43">
        <v>10</v>
      </c>
      <c r="U258" s="43">
        <v>-29.369599999999998</v>
      </c>
      <c r="V258" s="28">
        <v>-2.318E-7</v>
      </c>
      <c r="W258" s="43" t="s">
        <v>912</v>
      </c>
      <c r="X258" s="43" t="s">
        <v>65</v>
      </c>
    </row>
    <row r="259" spans="2:24" x14ac:dyDescent="0.3">
      <c r="B259" s="43" t="s">
        <v>278</v>
      </c>
      <c r="C259" s="43">
        <v>174</v>
      </c>
      <c r="D259" s="43" t="s">
        <v>734</v>
      </c>
      <c r="E259" s="43" t="s">
        <v>107</v>
      </c>
      <c r="F259" s="43" t="s">
        <v>738</v>
      </c>
      <c r="G259" s="43" t="s">
        <v>384</v>
      </c>
      <c r="H259" s="43">
        <v>60</v>
      </c>
      <c r="I259" s="43">
        <v>-29.197800000000001</v>
      </c>
      <c r="J259" s="28">
        <v>-2.3050000000000001E-7</v>
      </c>
      <c r="K259" s="43" t="s">
        <v>912</v>
      </c>
      <c r="L259" s="43" t="s">
        <v>65</v>
      </c>
      <c r="N259" s="43" t="s">
        <v>278</v>
      </c>
      <c r="O259" s="43">
        <v>174</v>
      </c>
      <c r="P259" s="43" t="s">
        <v>734</v>
      </c>
      <c r="Q259" s="43" t="s">
        <v>379</v>
      </c>
      <c r="R259" s="43" t="s">
        <v>738</v>
      </c>
      <c r="S259" s="43" t="s">
        <v>384</v>
      </c>
      <c r="T259" s="43">
        <v>10</v>
      </c>
      <c r="U259" s="43">
        <v>-29.176500000000001</v>
      </c>
      <c r="V259" s="28">
        <v>-2.3029999999999999E-7</v>
      </c>
      <c r="W259" s="43" t="s">
        <v>912</v>
      </c>
      <c r="X259" s="43" t="s">
        <v>65</v>
      </c>
    </row>
    <row r="260" spans="2:24" x14ac:dyDescent="0.3">
      <c r="B260" s="43" t="s">
        <v>278</v>
      </c>
      <c r="C260" s="43">
        <v>175</v>
      </c>
      <c r="D260" s="43" t="s">
        <v>734</v>
      </c>
      <c r="E260" s="43" t="s">
        <v>107</v>
      </c>
      <c r="F260" s="43" t="s">
        <v>739</v>
      </c>
      <c r="G260" s="43" t="s">
        <v>382</v>
      </c>
      <c r="H260" s="43">
        <v>60</v>
      </c>
      <c r="I260" s="43">
        <v>-32.309100000000001</v>
      </c>
      <c r="J260" s="28">
        <v>-2.4120000000000002E-7</v>
      </c>
      <c r="K260" s="43" t="s">
        <v>912</v>
      </c>
      <c r="L260" s="43" t="s">
        <v>65</v>
      </c>
      <c r="N260" s="43" t="s">
        <v>278</v>
      </c>
      <c r="O260" s="43">
        <v>175</v>
      </c>
      <c r="P260" s="43" t="s">
        <v>734</v>
      </c>
      <c r="Q260" s="43" t="s">
        <v>379</v>
      </c>
      <c r="R260" s="43" t="s">
        <v>739</v>
      </c>
      <c r="S260" s="43" t="s">
        <v>382</v>
      </c>
      <c r="T260" s="43">
        <v>10</v>
      </c>
      <c r="U260" s="43">
        <v>-32.501399999999997</v>
      </c>
      <c r="V260" s="28">
        <v>-2.4270000000000002E-7</v>
      </c>
      <c r="W260" s="43" t="s">
        <v>912</v>
      </c>
      <c r="X260" s="43" t="s">
        <v>65</v>
      </c>
    </row>
    <row r="261" spans="2:24" x14ac:dyDescent="0.3">
      <c r="B261" s="43" t="s">
        <v>278</v>
      </c>
      <c r="C261" s="43">
        <v>175</v>
      </c>
      <c r="D261" s="43" t="s">
        <v>734</v>
      </c>
      <c r="E261" s="43" t="s">
        <v>107</v>
      </c>
      <c r="F261" s="43" t="s">
        <v>740</v>
      </c>
      <c r="G261" s="43" t="s">
        <v>384</v>
      </c>
      <c r="H261" s="43">
        <v>60</v>
      </c>
      <c r="I261" s="43">
        <v>-15.485900000000001</v>
      </c>
      <c r="J261" s="28">
        <v>-1.156E-7</v>
      </c>
      <c r="K261" s="43" t="s">
        <v>912</v>
      </c>
      <c r="L261" s="43" t="s">
        <v>65</v>
      </c>
      <c r="N261" s="43" t="s">
        <v>278</v>
      </c>
      <c r="O261" s="43">
        <v>175</v>
      </c>
      <c r="P261" s="43" t="s">
        <v>734</v>
      </c>
      <c r="Q261" s="43" t="s">
        <v>379</v>
      </c>
      <c r="R261" s="43" t="s">
        <v>740</v>
      </c>
      <c r="S261" s="43" t="s">
        <v>384</v>
      </c>
      <c r="T261" s="43">
        <v>10</v>
      </c>
      <c r="U261" s="43">
        <v>-15.3249</v>
      </c>
      <c r="V261" s="28">
        <v>-1.1440000000000001E-7</v>
      </c>
      <c r="W261" s="43" t="s">
        <v>912</v>
      </c>
      <c r="X261" s="43" t="s">
        <v>65</v>
      </c>
    </row>
    <row r="262" spans="2:24" x14ac:dyDescent="0.3">
      <c r="B262" s="43" t="s">
        <v>278</v>
      </c>
      <c r="C262" s="43">
        <v>176</v>
      </c>
      <c r="D262" s="43" t="s">
        <v>741</v>
      </c>
      <c r="E262" s="43" t="s">
        <v>107</v>
      </c>
      <c r="F262" s="43" t="s">
        <v>742</v>
      </c>
      <c r="G262" s="43" t="s">
        <v>382</v>
      </c>
      <c r="H262" s="43">
        <v>60</v>
      </c>
      <c r="I262" s="43">
        <v>-15.063000000000001</v>
      </c>
      <c r="J262" s="28">
        <v>-1.1249999999999999E-7</v>
      </c>
      <c r="K262" s="43" t="s">
        <v>912</v>
      </c>
      <c r="L262" s="43" t="s">
        <v>65</v>
      </c>
      <c r="N262" s="43" t="s">
        <v>278</v>
      </c>
      <c r="O262" s="43">
        <v>176</v>
      </c>
      <c r="P262" s="43" t="s">
        <v>741</v>
      </c>
      <c r="Q262" s="43" t="s">
        <v>379</v>
      </c>
      <c r="R262" s="43" t="s">
        <v>742</v>
      </c>
      <c r="S262" s="43" t="s">
        <v>382</v>
      </c>
      <c r="T262" s="43">
        <v>10</v>
      </c>
      <c r="U262" s="43">
        <v>-14.9679</v>
      </c>
      <c r="V262" s="28">
        <v>-1.118E-7</v>
      </c>
      <c r="W262" s="43" t="s">
        <v>912</v>
      </c>
      <c r="X262" s="43" t="s">
        <v>65</v>
      </c>
    </row>
    <row r="263" spans="2:24" x14ac:dyDescent="0.3">
      <c r="B263" s="43" t="s">
        <v>278</v>
      </c>
      <c r="C263" s="43">
        <v>176</v>
      </c>
      <c r="D263" s="43" t="s">
        <v>741</v>
      </c>
      <c r="E263" s="43" t="s">
        <v>107</v>
      </c>
      <c r="F263" s="43" t="s">
        <v>743</v>
      </c>
      <c r="G263" s="43" t="s">
        <v>384</v>
      </c>
      <c r="H263" s="43">
        <v>60</v>
      </c>
      <c r="I263" s="43">
        <v>-31.329799999999999</v>
      </c>
      <c r="J263" s="28">
        <v>-2.339E-7</v>
      </c>
      <c r="K263" s="43" t="s">
        <v>912</v>
      </c>
      <c r="L263" s="43" t="s">
        <v>65</v>
      </c>
      <c r="N263" s="43" t="s">
        <v>278</v>
      </c>
      <c r="O263" s="43">
        <v>176</v>
      </c>
      <c r="P263" s="43" t="s">
        <v>741</v>
      </c>
      <c r="Q263" s="43" t="s">
        <v>379</v>
      </c>
      <c r="R263" s="43" t="s">
        <v>743</v>
      </c>
      <c r="S263" s="43" t="s">
        <v>384</v>
      </c>
      <c r="T263" s="43">
        <v>10</v>
      </c>
      <c r="U263" s="43">
        <v>-31.443999999999999</v>
      </c>
      <c r="V263" s="28">
        <v>-2.3480000000000001E-7</v>
      </c>
      <c r="W263" s="43" t="s">
        <v>912</v>
      </c>
      <c r="X263" s="43" t="s">
        <v>65</v>
      </c>
    </row>
    <row r="264" spans="2:24" x14ac:dyDescent="0.3">
      <c r="B264" s="43" t="s">
        <v>278</v>
      </c>
      <c r="C264" s="43">
        <v>150</v>
      </c>
      <c r="D264" s="43" t="s">
        <v>744</v>
      </c>
      <c r="E264" s="43" t="s">
        <v>107</v>
      </c>
      <c r="F264" s="43" t="s">
        <v>745</v>
      </c>
      <c r="G264" s="43" t="s">
        <v>382</v>
      </c>
      <c r="H264" s="43">
        <v>60</v>
      </c>
      <c r="I264" s="43">
        <v>115.1343</v>
      </c>
      <c r="J264" s="28">
        <v>2.6699999999999998E-4</v>
      </c>
      <c r="K264" s="43">
        <v>1E-4</v>
      </c>
      <c r="L264" s="43" t="s">
        <v>376</v>
      </c>
      <c r="N264" s="43" t="s">
        <v>278</v>
      </c>
      <c r="O264" s="43">
        <v>150</v>
      </c>
      <c r="P264" s="43" t="s">
        <v>744</v>
      </c>
      <c r="Q264" s="43" t="s">
        <v>379</v>
      </c>
      <c r="R264" s="43" t="s">
        <v>745</v>
      </c>
      <c r="S264" s="43" t="s">
        <v>382</v>
      </c>
      <c r="T264" s="43">
        <v>10</v>
      </c>
      <c r="U264" s="43">
        <v>115.1452</v>
      </c>
      <c r="V264" s="28">
        <v>2.9100000000000003E-4</v>
      </c>
      <c r="W264" s="43">
        <v>1E-4</v>
      </c>
      <c r="X264" s="43" t="s">
        <v>376</v>
      </c>
    </row>
    <row r="265" spans="2:24" x14ac:dyDescent="0.3">
      <c r="B265" s="43" t="s">
        <v>278</v>
      </c>
      <c r="C265" s="43">
        <v>150</v>
      </c>
      <c r="D265" s="43" t="s">
        <v>744</v>
      </c>
      <c r="E265" s="43" t="s">
        <v>107</v>
      </c>
      <c r="F265" s="43" t="s">
        <v>746</v>
      </c>
      <c r="G265" s="43" t="s">
        <v>384</v>
      </c>
      <c r="H265" s="43">
        <v>60</v>
      </c>
      <c r="I265" s="43">
        <v>-151.67250000000001</v>
      </c>
      <c r="J265" s="28">
        <v>-3.3310000000000002E-3</v>
      </c>
      <c r="K265" s="43">
        <v>-1E-4</v>
      </c>
      <c r="L265" s="43" t="s">
        <v>376</v>
      </c>
      <c r="N265" s="43" t="s">
        <v>278</v>
      </c>
      <c r="O265" s="43">
        <v>150</v>
      </c>
      <c r="P265" s="43" t="s">
        <v>744</v>
      </c>
      <c r="Q265" s="43" t="s">
        <v>379</v>
      </c>
      <c r="R265" s="43" t="s">
        <v>746</v>
      </c>
      <c r="S265" s="43" t="s">
        <v>384</v>
      </c>
      <c r="T265" s="43">
        <v>10</v>
      </c>
      <c r="U265" s="43">
        <v>-151.69280000000001</v>
      </c>
      <c r="V265" s="28">
        <v>-3.3579999999999999E-3</v>
      </c>
      <c r="W265" s="43">
        <v>-1E-4</v>
      </c>
      <c r="X265" s="43" t="s">
        <v>376</v>
      </c>
    </row>
    <row r="266" spans="2:24" x14ac:dyDescent="0.3">
      <c r="B266" s="43" t="s">
        <v>278</v>
      </c>
      <c r="C266" s="43">
        <v>153</v>
      </c>
      <c r="D266" s="43" t="s">
        <v>747</v>
      </c>
      <c r="E266" s="43" t="s">
        <v>107</v>
      </c>
      <c r="F266" s="43" t="s">
        <v>748</v>
      </c>
      <c r="G266" s="43" t="s">
        <v>382</v>
      </c>
      <c r="H266" s="43">
        <v>60</v>
      </c>
      <c r="I266" s="43">
        <v>115.69410000000001</v>
      </c>
      <c r="J266" s="28">
        <v>9.9999999999999995E-7</v>
      </c>
      <c r="K266" s="43" t="s">
        <v>912</v>
      </c>
      <c r="L266" s="43" t="s">
        <v>65</v>
      </c>
      <c r="N266" s="43" t="s">
        <v>278</v>
      </c>
      <c r="O266" s="43">
        <v>153</v>
      </c>
      <c r="P266" s="43" t="s">
        <v>747</v>
      </c>
      <c r="Q266" s="43" t="s">
        <v>379</v>
      </c>
      <c r="R266" s="43" t="s">
        <v>748</v>
      </c>
      <c r="S266" s="43" t="s">
        <v>382</v>
      </c>
      <c r="T266" s="43">
        <v>10</v>
      </c>
      <c r="U266" s="43">
        <v>116.2654</v>
      </c>
      <c r="V266" s="28">
        <v>9.9999999999999995E-7</v>
      </c>
      <c r="W266" s="43" t="s">
        <v>912</v>
      </c>
      <c r="X266" s="43" t="s">
        <v>65</v>
      </c>
    </row>
    <row r="267" spans="2:24" x14ac:dyDescent="0.3">
      <c r="B267" s="43" t="s">
        <v>278</v>
      </c>
      <c r="C267" s="43">
        <v>153</v>
      </c>
      <c r="D267" s="43" t="s">
        <v>747</v>
      </c>
      <c r="E267" s="43" t="s">
        <v>107</v>
      </c>
      <c r="F267" s="43" t="s">
        <v>749</v>
      </c>
      <c r="G267" s="43" t="s">
        <v>384</v>
      </c>
      <c r="H267" s="43">
        <v>60</v>
      </c>
      <c r="I267" s="43">
        <v>-219.2945</v>
      </c>
      <c r="J267" s="28">
        <v>-1.8929999999999999E-3</v>
      </c>
      <c r="K267" s="43">
        <v>-1E-4</v>
      </c>
      <c r="L267" s="43" t="s">
        <v>376</v>
      </c>
      <c r="N267" s="43" t="s">
        <v>278</v>
      </c>
      <c r="O267" s="43">
        <v>153</v>
      </c>
      <c r="P267" s="43" t="s">
        <v>747</v>
      </c>
      <c r="Q267" s="43" t="s">
        <v>379</v>
      </c>
      <c r="R267" s="43" t="s">
        <v>749</v>
      </c>
      <c r="S267" s="43" t="s">
        <v>384</v>
      </c>
      <c r="T267" s="43">
        <v>10</v>
      </c>
      <c r="U267" s="43">
        <v>-219.3193</v>
      </c>
      <c r="V267" s="28">
        <v>-1.9120000000000001E-3</v>
      </c>
      <c r="W267" s="43">
        <v>-1E-4</v>
      </c>
      <c r="X267" s="43" t="s">
        <v>376</v>
      </c>
    </row>
    <row r="268" spans="2:24" x14ac:dyDescent="0.3">
      <c r="B268" s="43" t="s">
        <v>278</v>
      </c>
      <c r="C268" s="43">
        <v>156</v>
      </c>
      <c r="D268" s="43" t="s">
        <v>750</v>
      </c>
      <c r="E268" s="43" t="s">
        <v>107</v>
      </c>
      <c r="F268" s="43" t="s">
        <v>751</v>
      </c>
      <c r="G268" s="43" t="s">
        <v>382</v>
      </c>
      <c r="H268" s="43">
        <v>60</v>
      </c>
      <c r="I268" s="43">
        <v>147.37819999999999</v>
      </c>
      <c r="J268" s="28">
        <v>9.9999999999999995E-7</v>
      </c>
      <c r="K268" s="43" t="s">
        <v>912</v>
      </c>
      <c r="L268" s="43" t="s">
        <v>65</v>
      </c>
      <c r="N268" s="43" t="s">
        <v>278</v>
      </c>
      <c r="O268" s="43">
        <v>156</v>
      </c>
      <c r="P268" s="43" t="s">
        <v>750</v>
      </c>
      <c r="Q268" s="43" t="s">
        <v>379</v>
      </c>
      <c r="R268" s="43" t="s">
        <v>751</v>
      </c>
      <c r="S268" s="43" t="s">
        <v>382</v>
      </c>
      <c r="T268" s="43">
        <v>10</v>
      </c>
      <c r="U268" s="43">
        <v>147.95359999999999</v>
      </c>
      <c r="V268" s="28">
        <v>9.9999999999999995E-7</v>
      </c>
      <c r="W268" s="43" t="s">
        <v>912</v>
      </c>
      <c r="X268" s="43" t="s">
        <v>65</v>
      </c>
    </row>
    <row r="269" spans="2:24" x14ac:dyDescent="0.3">
      <c r="B269" s="43" t="s">
        <v>278</v>
      </c>
      <c r="C269" s="43">
        <v>156</v>
      </c>
      <c r="D269" s="43" t="s">
        <v>750</v>
      </c>
      <c r="E269" s="43" t="s">
        <v>107</v>
      </c>
      <c r="F269" s="43" t="s">
        <v>752</v>
      </c>
      <c r="G269" s="43" t="s">
        <v>384</v>
      </c>
      <c r="H269" s="43">
        <v>60</v>
      </c>
      <c r="I269" s="43">
        <v>-186.16050000000001</v>
      </c>
      <c r="J269" s="28">
        <v>-2.8999999999999998E-3</v>
      </c>
      <c r="K269" s="43">
        <v>-1E-4</v>
      </c>
      <c r="L269" s="43" t="s">
        <v>376</v>
      </c>
      <c r="N269" s="43" t="s">
        <v>278</v>
      </c>
      <c r="O269" s="43">
        <v>156</v>
      </c>
      <c r="P269" s="43" t="s">
        <v>750</v>
      </c>
      <c r="Q269" s="43" t="s">
        <v>379</v>
      </c>
      <c r="R269" s="43" t="s">
        <v>752</v>
      </c>
      <c r="S269" s="43" t="s">
        <v>384</v>
      </c>
      <c r="T269" s="43">
        <v>10</v>
      </c>
      <c r="U269" s="43">
        <v>-186.1789</v>
      </c>
      <c r="V269" s="28">
        <v>-2.918E-3</v>
      </c>
      <c r="W269" s="43">
        <v>-1E-4</v>
      </c>
      <c r="X269" s="43" t="s">
        <v>376</v>
      </c>
    </row>
    <row r="270" spans="2:24" x14ac:dyDescent="0.3">
      <c r="B270" s="43" t="s">
        <v>278</v>
      </c>
      <c r="C270" s="43">
        <v>159</v>
      </c>
      <c r="D270" s="43" t="s">
        <v>753</v>
      </c>
      <c r="E270" s="43" t="s">
        <v>107</v>
      </c>
      <c r="F270" s="43" t="s">
        <v>754</v>
      </c>
      <c r="G270" s="43" t="s">
        <v>382</v>
      </c>
      <c r="H270" s="43">
        <v>60</v>
      </c>
      <c r="I270" s="43">
        <v>147.22280000000001</v>
      </c>
      <c r="J270" s="28">
        <v>9.9999999999999995E-7</v>
      </c>
      <c r="K270" s="43" t="s">
        <v>912</v>
      </c>
      <c r="L270" s="43" t="s">
        <v>65</v>
      </c>
      <c r="N270" s="43" t="s">
        <v>278</v>
      </c>
      <c r="O270" s="43">
        <v>159</v>
      </c>
      <c r="P270" s="43" t="s">
        <v>753</v>
      </c>
      <c r="Q270" s="43" t="s">
        <v>379</v>
      </c>
      <c r="R270" s="43" t="s">
        <v>754</v>
      </c>
      <c r="S270" s="43" t="s">
        <v>382</v>
      </c>
      <c r="T270" s="43">
        <v>10</v>
      </c>
      <c r="U270" s="43">
        <v>147.82310000000001</v>
      </c>
      <c r="V270" s="28">
        <v>9.9999999999999995E-7</v>
      </c>
      <c r="W270" s="43" t="s">
        <v>912</v>
      </c>
      <c r="X270" s="43" t="s">
        <v>65</v>
      </c>
    </row>
    <row r="271" spans="2:24" x14ac:dyDescent="0.3">
      <c r="B271" s="43" t="s">
        <v>278</v>
      </c>
      <c r="C271" s="43">
        <v>159</v>
      </c>
      <c r="D271" s="43" t="s">
        <v>753</v>
      </c>
      <c r="E271" s="43" t="s">
        <v>107</v>
      </c>
      <c r="F271" s="43" t="s">
        <v>755</v>
      </c>
      <c r="G271" s="43" t="s">
        <v>384</v>
      </c>
      <c r="H271" s="43">
        <v>60</v>
      </c>
      <c r="I271" s="43">
        <v>-186.1489</v>
      </c>
      <c r="J271" s="28">
        <v>-2.8890000000000001E-3</v>
      </c>
      <c r="K271" s="43">
        <v>-1E-4</v>
      </c>
      <c r="L271" s="43" t="s">
        <v>376</v>
      </c>
      <c r="N271" s="43" t="s">
        <v>278</v>
      </c>
      <c r="O271" s="43">
        <v>159</v>
      </c>
      <c r="P271" s="43" t="s">
        <v>753</v>
      </c>
      <c r="Q271" s="43" t="s">
        <v>379</v>
      </c>
      <c r="R271" s="43" t="s">
        <v>755</v>
      </c>
      <c r="S271" s="43" t="s">
        <v>384</v>
      </c>
      <c r="T271" s="43">
        <v>10</v>
      </c>
      <c r="U271" s="43">
        <v>-186.17429999999999</v>
      </c>
      <c r="V271" s="28">
        <v>-2.9129999999999998E-3</v>
      </c>
      <c r="W271" s="43">
        <v>-1E-4</v>
      </c>
      <c r="X271" s="43" t="s">
        <v>376</v>
      </c>
    </row>
    <row r="272" spans="2:24" x14ac:dyDescent="0.3">
      <c r="B272" s="43" t="s">
        <v>278</v>
      </c>
      <c r="C272" s="43">
        <v>162</v>
      </c>
      <c r="D272" s="43" t="s">
        <v>756</v>
      </c>
      <c r="E272" s="43" t="s">
        <v>107</v>
      </c>
      <c r="F272" s="43" t="s">
        <v>757</v>
      </c>
      <c r="G272" s="43" t="s">
        <v>382</v>
      </c>
      <c r="H272" s="43">
        <v>60</v>
      </c>
      <c r="I272" s="43">
        <v>115.2885</v>
      </c>
      <c r="J272" s="28">
        <v>9.9999999999999995E-7</v>
      </c>
      <c r="K272" s="43" t="s">
        <v>912</v>
      </c>
      <c r="L272" s="43" t="s">
        <v>65</v>
      </c>
      <c r="N272" s="43" t="s">
        <v>278</v>
      </c>
      <c r="O272" s="43">
        <v>162</v>
      </c>
      <c r="P272" s="43" t="s">
        <v>756</v>
      </c>
      <c r="Q272" s="43" t="s">
        <v>379</v>
      </c>
      <c r="R272" s="43" t="s">
        <v>757</v>
      </c>
      <c r="S272" s="43" t="s">
        <v>382</v>
      </c>
      <c r="T272" s="43">
        <v>10</v>
      </c>
      <c r="U272" s="43">
        <v>115.9165</v>
      </c>
      <c r="V272" s="28">
        <v>9.9999999999999995E-7</v>
      </c>
      <c r="W272" s="43" t="s">
        <v>912</v>
      </c>
      <c r="X272" s="43" t="s">
        <v>65</v>
      </c>
    </row>
    <row r="273" spans="2:24" x14ac:dyDescent="0.3">
      <c r="B273" s="43" t="s">
        <v>278</v>
      </c>
      <c r="C273" s="43">
        <v>162</v>
      </c>
      <c r="D273" s="43" t="s">
        <v>756</v>
      </c>
      <c r="E273" s="43" t="s">
        <v>107</v>
      </c>
      <c r="F273" s="43" t="s">
        <v>758</v>
      </c>
      <c r="G273" s="43" t="s">
        <v>384</v>
      </c>
      <c r="H273" s="43">
        <v>60</v>
      </c>
      <c r="I273" s="43">
        <v>-219.27770000000001</v>
      </c>
      <c r="J273" s="28">
        <v>-1.8799999999999999E-3</v>
      </c>
      <c r="K273" s="43">
        <v>-1E-4</v>
      </c>
      <c r="L273" s="43" t="s">
        <v>376</v>
      </c>
      <c r="N273" s="43" t="s">
        <v>278</v>
      </c>
      <c r="O273" s="43">
        <v>162</v>
      </c>
      <c r="P273" s="43" t="s">
        <v>756</v>
      </c>
      <c r="Q273" s="43" t="s">
        <v>379</v>
      </c>
      <c r="R273" s="43" t="s">
        <v>758</v>
      </c>
      <c r="S273" s="43" t="s">
        <v>384</v>
      </c>
      <c r="T273" s="43">
        <v>10</v>
      </c>
      <c r="U273" s="43">
        <v>-219.31</v>
      </c>
      <c r="V273" s="28">
        <v>-1.905E-3</v>
      </c>
      <c r="W273" s="43">
        <v>-1E-4</v>
      </c>
      <c r="X273" s="43" t="s">
        <v>376</v>
      </c>
    </row>
    <row r="274" spans="2:24" x14ac:dyDescent="0.3">
      <c r="B274" s="43" t="s">
        <v>278</v>
      </c>
      <c r="C274" s="43">
        <v>165</v>
      </c>
      <c r="D274" s="43" t="s">
        <v>759</v>
      </c>
      <c r="E274" s="43" t="s">
        <v>107</v>
      </c>
      <c r="F274" s="43" t="s">
        <v>760</v>
      </c>
      <c r="G274" s="43" t="s">
        <v>382</v>
      </c>
      <c r="H274" s="43">
        <v>60</v>
      </c>
      <c r="I274" s="43">
        <v>115.11960000000001</v>
      </c>
      <c r="J274" s="28">
        <v>2.3599999999999999E-4</v>
      </c>
      <c r="K274" s="43">
        <v>1E-4</v>
      </c>
      <c r="L274" s="43" t="s">
        <v>376</v>
      </c>
      <c r="N274" s="43" t="s">
        <v>278</v>
      </c>
      <c r="O274" s="43">
        <v>165</v>
      </c>
      <c r="P274" s="43" t="s">
        <v>759</v>
      </c>
      <c r="Q274" s="43" t="s">
        <v>379</v>
      </c>
      <c r="R274" s="43" t="s">
        <v>760</v>
      </c>
      <c r="S274" s="43" t="s">
        <v>382</v>
      </c>
      <c r="T274" s="43">
        <v>10</v>
      </c>
      <c r="U274" s="43">
        <v>115.1327</v>
      </c>
      <c r="V274" s="28">
        <v>2.6400000000000002E-4</v>
      </c>
      <c r="W274" s="43">
        <v>1E-4</v>
      </c>
      <c r="X274" s="43" t="s">
        <v>376</v>
      </c>
    </row>
    <row r="275" spans="2:24" x14ac:dyDescent="0.3">
      <c r="B275" s="43" t="s">
        <v>278</v>
      </c>
      <c r="C275" s="43">
        <v>165</v>
      </c>
      <c r="D275" s="43" t="s">
        <v>759</v>
      </c>
      <c r="E275" s="43" t="s">
        <v>107</v>
      </c>
      <c r="F275" s="43" t="s">
        <v>761</v>
      </c>
      <c r="G275" s="43" t="s">
        <v>384</v>
      </c>
      <c r="H275" s="43">
        <v>60</v>
      </c>
      <c r="I275" s="43">
        <v>-151.65190000000001</v>
      </c>
      <c r="J275" s="28">
        <v>-3.3040000000000001E-3</v>
      </c>
      <c r="K275" s="43">
        <v>-1E-4</v>
      </c>
      <c r="L275" s="43" t="s">
        <v>376</v>
      </c>
      <c r="N275" s="43" t="s">
        <v>278</v>
      </c>
      <c r="O275" s="43">
        <v>165</v>
      </c>
      <c r="P275" s="43" t="s">
        <v>759</v>
      </c>
      <c r="Q275" s="43" t="s">
        <v>379</v>
      </c>
      <c r="R275" s="43" t="s">
        <v>761</v>
      </c>
      <c r="S275" s="43" t="s">
        <v>384</v>
      </c>
      <c r="T275" s="43">
        <v>10</v>
      </c>
      <c r="U275" s="43">
        <v>-151.67140000000001</v>
      </c>
      <c r="V275" s="28">
        <v>-3.3300000000000001E-3</v>
      </c>
      <c r="W275" s="43">
        <v>-1E-4</v>
      </c>
      <c r="X275" s="43" t="s">
        <v>376</v>
      </c>
    </row>
    <row r="276" spans="2:24" x14ac:dyDescent="0.3">
      <c r="B276" s="43" t="s">
        <v>278</v>
      </c>
      <c r="C276" s="43">
        <v>177</v>
      </c>
      <c r="D276" s="43" t="s">
        <v>762</v>
      </c>
      <c r="E276" s="43" t="s">
        <v>107</v>
      </c>
      <c r="F276" s="43" t="s">
        <v>763</v>
      </c>
      <c r="G276" s="43" t="s">
        <v>382</v>
      </c>
      <c r="H276" s="43">
        <v>60</v>
      </c>
      <c r="I276" s="43">
        <v>-31.538900000000002</v>
      </c>
      <c r="J276" s="28">
        <v>-2.3550000000000001E-7</v>
      </c>
      <c r="K276" s="43" t="s">
        <v>912</v>
      </c>
      <c r="L276" s="43" t="s">
        <v>65</v>
      </c>
      <c r="N276" s="43" t="s">
        <v>278</v>
      </c>
      <c r="O276" s="43">
        <v>177</v>
      </c>
      <c r="P276" s="43" t="s">
        <v>762</v>
      </c>
      <c r="Q276" s="43" t="s">
        <v>379</v>
      </c>
      <c r="R276" s="43" t="s">
        <v>763</v>
      </c>
      <c r="S276" s="43" t="s">
        <v>382</v>
      </c>
      <c r="T276" s="43">
        <v>10</v>
      </c>
      <c r="U276" s="43">
        <v>-31.784700000000001</v>
      </c>
      <c r="V276" s="28">
        <v>-2.3729999999999999E-7</v>
      </c>
      <c r="W276" s="43" t="s">
        <v>912</v>
      </c>
      <c r="X276" s="43" t="s">
        <v>65</v>
      </c>
    </row>
    <row r="277" spans="2:24" x14ac:dyDescent="0.3">
      <c r="B277" s="43" t="s">
        <v>278</v>
      </c>
      <c r="C277" s="43">
        <v>177</v>
      </c>
      <c r="D277" s="43" t="s">
        <v>762</v>
      </c>
      <c r="E277" s="43" t="s">
        <v>107</v>
      </c>
      <c r="F277" s="43" t="s">
        <v>764</v>
      </c>
      <c r="G277" s="43" t="s">
        <v>384</v>
      </c>
      <c r="H277" s="43">
        <v>60</v>
      </c>
      <c r="I277" s="43">
        <v>-15.384</v>
      </c>
      <c r="J277" s="28">
        <v>-1.149E-7</v>
      </c>
      <c r="K277" s="43" t="s">
        <v>912</v>
      </c>
      <c r="L277" s="43" t="s">
        <v>65</v>
      </c>
      <c r="N277" s="43" t="s">
        <v>278</v>
      </c>
      <c r="O277" s="43">
        <v>177</v>
      </c>
      <c r="P277" s="43" t="s">
        <v>762</v>
      </c>
      <c r="Q277" s="43" t="s">
        <v>379</v>
      </c>
      <c r="R277" s="43" t="s">
        <v>764</v>
      </c>
      <c r="S277" s="43" t="s">
        <v>384</v>
      </c>
      <c r="T277" s="43">
        <v>10</v>
      </c>
      <c r="U277" s="43">
        <v>-15.177099999999999</v>
      </c>
      <c r="V277" s="28">
        <v>-1.133E-7</v>
      </c>
      <c r="W277" s="43" t="s">
        <v>912</v>
      </c>
      <c r="X277" s="43" t="s">
        <v>65</v>
      </c>
    </row>
    <row r="278" spans="2:24" x14ac:dyDescent="0.3">
      <c r="B278" s="43" t="s">
        <v>278</v>
      </c>
      <c r="C278" s="43">
        <v>178</v>
      </c>
      <c r="D278" s="43" t="s">
        <v>765</v>
      </c>
      <c r="E278" s="43" t="s">
        <v>107</v>
      </c>
      <c r="F278" s="43" t="s">
        <v>766</v>
      </c>
      <c r="G278" s="43" t="s">
        <v>382</v>
      </c>
      <c r="H278" s="43">
        <v>60</v>
      </c>
      <c r="I278" s="43">
        <v>-15.583</v>
      </c>
      <c r="J278" s="28">
        <v>-1.164E-7</v>
      </c>
      <c r="K278" s="43" t="s">
        <v>912</v>
      </c>
      <c r="L278" s="43" t="s">
        <v>65</v>
      </c>
      <c r="N278" s="43" t="s">
        <v>278</v>
      </c>
      <c r="O278" s="43">
        <v>178</v>
      </c>
      <c r="P278" s="43" t="s">
        <v>765</v>
      </c>
      <c r="Q278" s="43" t="s">
        <v>379</v>
      </c>
      <c r="R278" s="43" t="s">
        <v>766</v>
      </c>
      <c r="S278" s="43" t="s">
        <v>382</v>
      </c>
      <c r="T278" s="43">
        <v>10</v>
      </c>
      <c r="U278" s="43">
        <v>-15.5397</v>
      </c>
      <c r="V278" s="28">
        <v>-1.1600000000000001E-7</v>
      </c>
      <c r="W278" s="43" t="s">
        <v>912</v>
      </c>
      <c r="X278" s="43" t="s">
        <v>65</v>
      </c>
    </row>
    <row r="279" spans="2:24" x14ac:dyDescent="0.3">
      <c r="B279" s="43" t="s">
        <v>278</v>
      </c>
      <c r="C279" s="43">
        <v>178</v>
      </c>
      <c r="D279" s="43" t="s">
        <v>765</v>
      </c>
      <c r="E279" s="43" t="s">
        <v>107</v>
      </c>
      <c r="F279" s="43" t="s">
        <v>767</v>
      </c>
      <c r="G279" s="43" t="s">
        <v>384</v>
      </c>
      <c r="H279" s="43">
        <v>60</v>
      </c>
      <c r="I279" s="43">
        <v>-32.3401</v>
      </c>
      <c r="J279" s="28">
        <v>-2.4149999999999999E-7</v>
      </c>
      <c r="K279" s="43" t="s">
        <v>912</v>
      </c>
      <c r="L279" s="43" t="s">
        <v>65</v>
      </c>
      <c r="N279" s="43" t="s">
        <v>278</v>
      </c>
      <c r="O279" s="43">
        <v>178</v>
      </c>
      <c r="P279" s="43" t="s">
        <v>765</v>
      </c>
      <c r="Q279" s="43" t="s">
        <v>379</v>
      </c>
      <c r="R279" s="43" t="s">
        <v>767</v>
      </c>
      <c r="S279" s="43" t="s">
        <v>384</v>
      </c>
      <c r="T279" s="43">
        <v>10</v>
      </c>
      <c r="U279" s="43">
        <v>-32.393099999999997</v>
      </c>
      <c r="V279" s="28">
        <v>-2.4190000000000002E-7</v>
      </c>
      <c r="W279" s="43" t="s">
        <v>912</v>
      </c>
      <c r="X279" s="43" t="s">
        <v>65</v>
      </c>
    </row>
    <row r="280" spans="2:24" x14ac:dyDescent="0.3">
      <c r="B280" s="43" t="s">
        <v>278</v>
      </c>
      <c r="C280" s="43">
        <v>179</v>
      </c>
      <c r="D280" s="43" t="s">
        <v>765</v>
      </c>
      <c r="E280" s="43" t="s">
        <v>107</v>
      </c>
      <c r="F280" s="43" t="s">
        <v>768</v>
      </c>
      <c r="G280" s="43" t="s">
        <v>382</v>
      </c>
      <c r="H280" s="43">
        <v>60</v>
      </c>
      <c r="I280" s="43">
        <v>-29.5535</v>
      </c>
      <c r="J280" s="28">
        <v>-2.333E-7</v>
      </c>
      <c r="K280" s="43" t="s">
        <v>912</v>
      </c>
      <c r="L280" s="43" t="s">
        <v>65</v>
      </c>
      <c r="N280" s="43" t="s">
        <v>278</v>
      </c>
      <c r="O280" s="43">
        <v>179</v>
      </c>
      <c r="P280" s="43" t="s">
        <v>765</v>
      </c>
      <c r="Q280" s="43" t="s">
        <v>379</v>
      </c>
      <c r="R280" s="43" t="s">
        <v>768</v>
      </c>
      <c r="S280" s="43" t="s">
        <v>382</v>
      </c>
      <c r="T280" s="43">
        <v>10</v>
      </c>
      <c r="U280" s="43">
        <v>-29.6372</v>
      </c>
      <c r="V280" s="28">
        <v>-2.339E-7</v>
      </c>
      <c r="W280" s="43" t="s">
        <v>912</v>
      </c>
      <c r="X280" s="43" t="s">
        <v>65</v>
      </c>
    </row>
    <row r="281" spans="2:24" x14ac:dyDescent="0.3">
      <c r="B281" s="43" t="s">
        <v>278</v>
      </c>
      <c r="C281" s="43">
        <v>179</v>
      </c>
      <c r="D281" s="43" t="s">
        <v>765</v>
      </c>
      <c r="E281" s="43" t="s">
        <v>107</v>
      </c>
      <c r="F281" s="43" t="s">
        <v>769</v>
      </c>
      <c r="G281" s="43" t="s">
        <v>384</v>
      </c>
      <c r="H281" s="43">
        <v>60</v>
      </c>
      <c r="I281" s="43">
        <v>-29.810400000000001</v>
      </c>
      <c r="J281" s="28">
        <v>-2.353E-7</v>
      </c>
      <c r="K281" s="43" t="s">
        <v>912</v>
      </c>
      <c r="L281" s="43" t="s">
        <v>65</v>
      </c>
      <c r="N281" s="43" t="s">
        <v>278</v>
      </c>
      <c r="O281" s="43">
        <v>179</v>
      </c>
      <c r="P281" s="43" t="s">
        <v>765</v>
      </c>
      <c r="Q281" s="43" t="s">
        <v>379</v>
      </c>
      <c r="R281" s="43" t="s">
        <v>769</v>
      </c>
      <c r="S281" s="43" t="s">
        <v>384</v>
      </c>
      <c r="T281" s="43">
        <v>10</v>
      </c>
      <c r="U281" s="43">
        <v>-29.753699999999998</v>
      </c>
      <c r="V281" s="28">
        <v>-2.3489999999999999E-7</v>
      </c>
      <c r="W281" s="43" t="s">
        <v>912</v>
      </c>
      <c r="X281" s="43" t="s">
        <v>65</v>
      </c>
    </row>
    <row r="282" spans="2:24" x14ac:dyDescent="0.3">
      <c r="B282" s="43" t="s">
        <v>278</v>
      </c>
      <c r="C282" s="43">
        <v>180</v>
      </c>
      <c r="D282" s="43" t="s">
        <v>765</v>
      </c>
      <c r="E282" s="43" t="s">
        <v>107</v>
      </c>
      <c r="F282" s="43" t="s">
        <v>770</v>
      </c>
      <c r="G282" s="43" t="s">
        <v>382</v>
      </c>
      <c r="H282" s="43">
        <v>60</v>
      </c>
      <c r="I282" s="43">
        <v>-32.062899999999999</v>
      </c>
      <c r="J282" s="28">
        <v>-2.3939999999999999E-7</v>
      </c>
      <c r="K282" s="43" t="s">
        <v>912</v>
      </c>
      <c r="L282" s="43" t="s">
        <v>65</v>
      </c>
      <c r="N282" s="43" t="s">
        <v>278</v>
      </c>
      <c r="O282" s="43">
        <v>180</v>
      </c>
      <c r="P282" s="43" t="s">
        <v>765</v>
      </c>
      <c r="Q282" s="43" t="s">
        <v>379</v>
      </c>
      <c r="R282" s="43" t="s">
        <v>770</v>
      </c>
      <c r="S282" s="43" t="s">
        <v>382</v>
      </c>
      <c r="T282" s="43">
        <v>10</v>
      </c>
      <c r="U282" s="43">
        <v>-32.237099999999998</v>
      </c>
      <c r="V282" s="28">
        <v>-2.4069999999999998E-7</v>
      </c>
      <c r="W282" s="43" t="s">
        <v>912</v>
      </c>
      <c r="X282" s="43" t="s">
        <v>65</v>
      </c>
    </row>
    <row r="283" spans="2:24" x14ac:dyDescent="0.3">
      <c r="B283" s="43" t="s">
        <v>278</v>
      </c>
      <c r="C283" s="43">
        <v>180</v>
      </c>
      <c r="D283" s="43" t="s">
        <v>765</v>
      </c>
      <c r="E283" s="43" t="s">
        <v>107</v>
      </c>
      <c r="F283" s="43" t="s">
        <v>771</v>
      </c>
      <c r="G283" s="43" t="s">
        <v>384</v>
      </c>
      <c r="H283" s="43">
        <v>60</v>
      </c>
      <c r="I283" s="43">
        <v>-15.847799999999999</v>
      </c>
      <c r="J283" s="28">
        <v>-1.1829999999999999E-7</v>
      </c>
      <c r="K283" s="43" t="s">
        <v>912</v>
      </c>
      <c r="L283" s="43" t="s">
        <v>65</v>
      </c>
      <c r="N283" s="43" t="s">
        <v>278</v>
      </c>
      <c r="O283" s="43">
        <v>180</v>
      </c>
      <c r="P283" s="43" t="s">
        <v>765</v>
      </c>
      <c r="Q283" s="43" t="s">
        <v>379</v>
      </c>
      <c r="R283" s="43" t="s">
        <v>771</v>
      </c>
      <c r="S283" s="43" t="s">
        <v>384</v>
      </c>
      <c r="T283" s="43">
        <v>10</v>
      </c>
      <c r="U283" s="43">
        <v>-15.697800000000001</v>
      </c>
      <c r="V283" s="28">
        <v>-1.172E-7</v>
      </c>
      <c r="W283" s="43" t="s">
        <v>912</v>
      </c>
      <c r="X283" s="43" t="s">
        <v>65</v>
      </c>
    </row>
    <row r="284" spans="2:24" x14ac:dyDescent="0.3">
      <c r="B284" s="43" t="s">
        <v>278</v>
      </c>
      <c r="C284" s="43">
        <v>181</v>
      </c>
      <c r="D284" s="43" t="s">
        <v>772</v>
      </c>
      <c r="E284" s="43" t="s">
        <v>107</v>
      </c>
      <c r="F284" s="43" t="s">
        <v>773</v>
      </c>
      <c r="G284" s="43" t="s">
        <v>382</v>
      </c>
      <c r="H284" s="43">
        <v>60</v>
      </c>
      <c r="I284" s="43">
        <v>-15.125</v>
      </c>
      <c r="J284" s="28">
        <v>-1.129E-7</v>
      </c>
      <c r="K284" s="43" t="s">
        <v>912</v>
      </c>
      <c r="L284" s="43" t="s">
        <v>65</v>
      </c>
      <c r="N284" s="43" t="s">
        <v>278</v>
      </c>
      <c r="O284" s="43">
        <v>181</v>
      </c>
      <c r="P284" s="43" t="s">
        <v>772</v>
      </c>
      <c r="Q284" s="43" t="s">
        <v>379</v>
      </c>
      <c r="R284" s="43" t="s">
        <v>773</v>
      </c>
      <c r="S284" s="43" t="s">
        <v>382</v>
      </c>
      <c r="T284" s="43">
        <v>10</v>
      </c>
      <c r="U284" s="43">
        <v>-15.025</v>
      </c>
      <c r="V284" s="28">
        <v>-1.122E-7</v>
      </c>
      <c r="W284" s="43" t="s">
        <v>912</v>
      </c>
      <c r="X284" s="43" t="s">
        <v>65</v>
      </c>
    </row>
    <row r="285" spans="2:24" x14ac:dyDescent="0.3">
      <c r="B285" s="43" t="s">
        <v>278</v>
      </c>
      <c r="C285" s="43">
        <v>181</v>
      </c>
      <c r="D285" s="43" t="s">
        <v>772</v>
      </c>
      <c r="E285" s="43" t="s">
        <v>107</v>
      </c>
      <c r="F285" s="43" t="s">
        <v>774</v>
      </c>
      <c r="G285" s="43" t="s">
        <v>384</v>
      </c>
      <c r="H285" s="43">
        <v>60</v>
      </c>
      <c r="I285" s="43">
        <v>-31.810300000000002</v>
      </c>
      <c r="J285" s="28">
        <v>-2.375E-7</v>
      </c>
      <c r="K285" s="43" t="s">
        <v>912</v>
      </c>
      <c r="L285" s="43" t="s">
        <v>65</v>
      </c>
      <c r="N285" s="43" t="s">
        <v>278</v>
      </c>
      <c r="O285" s="43">
        <v>181</v>
      </c>
      <c r="P285" s="43" t="s">
        <v>772</v>
      </c>
      <c r="Q285" s="43" t="s">
        <v>379</v>
      </c>
      <c r="R285" s="43" t="s">
        <v>774</v>
      </c>
      <c r="S285" s="43" t="s">
        <v>384</v>
      </c>
      <c r="T285" s="43">
        <v>10</v>
      </c>
      <c r="U285" s="43">
        <v>-31.931899999999999</v>
      </c>
      <c r="V285" s="28">
        <v>-2.3839999999999999E-7</v>
      </c>
      <c r="W285" s="43" t="s">
        <v>912</v>
      </c>
      <c r="X285" s="43" t="s">
        <v>65</v>
      </c>
    </row>
    <row r="286" spans="2:24" x14ac:dyDescent="0.3">
      <c r="B286" s="43" t="s">
        <v>278</v>
      </c>
      <c r="C286" s="43">
        <v>151</v>
      </c>
      <c r="D286" s="43" t="s">
        <v>775</v>
      </c>
      <c r="E286" s="43" t="s">
        <v>107</v>
      </c>
      <c r="F286" s="43" t="s">
        <v>776</v>
      </c>
      <c r="G286" s="43" t="s">
        <v>382</v>
      </c>
      <c r="H286" s="43">
        <v>60</v>
      </c>
      <c r="I286" s="43">
        <v>106.8575</v>
      </c>
      <c r="J286" s="28">
        <v>9.9999999999999995E-7</v>
      </c>
      <c r="K286" s="43" t="s">
        <v>912</v>
      </c>
      <c r="L286" s="43" t="s">
        <v>65</v>
      </c>
      <c r="N286" s="43" t="s">
        <v>278</v>
      </c>
      <c r="O286" s="43">
        <v>151</v>
      </c>
      <c r="P286" s="43" t="s">
        <v>775</v>
      </c>
      <c r="Q286" s="43" t="s">
        <v>379</v>
      </c>
      <c r="R286" s="43" t="s">
        <v>776</v>
      </c>
      <c r="S286" s="43" t="s">
        <v>382</v>
      </c>
      <c r="T286" s="43">
        <v>10</v>
      </c>
      <c r="U286" s="43">
        <v>106.9936</v>
      </c>
      <c r="V286" s="28">
        <v>9.9999999999999995E-7</v>
      </c>
      <c r="W286" s="43" t="s">
        <v>912</v>
      </c>
      <c r="X286" s="43" t="s">
        <v>65</v>
      </c>
    </row>
    <row r="287" spans="2:24" x14ac:dyDescent="0.3">
      <c r="B287" s="43" t="s">
        <v>278</v>
      </c>
      <c r="C287" s="43">
        <v>151</v>
      </c>
      <c r="D287" s="43" t="s">
        <v>775</v>
      </c>
      <c r="E287" s="43" t="s">
        <v>107</v>
      </c>
      <c r="F287" s="43" t="s">
        <v>777</v>
      </c>
      <c r="G287" s="43" t="s">
        <v>384</v>
      </c>
      <c r="H287" s="43">
        <v>60</v>
      </c>
      <c r="I287" s="43">
        <v>-151.64519999999999</v>
      </c>
      <c r="J287" s="28">
        <v>-3.2950000000000002E-3</v>
      </c>
      <c r="K287" s="43">
        <v>-1E-4</v>
      </c>
      <c r="L287" s="43" t="s">
        <v>376</v>
      </c>
      <c r="N287" s="43" t="s">
        <v>278</v>
      </c>
      <c r="O287" s="43">
        <v>151</v>
      </c>
      <c r="P287" s="43" t="s">
        <v>775</v>
      </c>
      <c r="Q287" s="43" t="s">
        <v>379</v>
      </c>
      <c r="R287" s="43" t="s">
        <v>777</v>
      </c>
      <c r="S287" s="43" t="s">
        <v>384</v>
      </c>
      <c r="T287" s="43">
        <v>10</v>
      </c>
      <c r="U287" s="43">
        <v>-151.6532</v>
      </c>
      <c r="V287" s="28">
        <v>-3.3050000000000002E-3</v>
      </c>
      <c r="W287" s="43">
        <v>-1E-4</v>
      </c>
      <c r="X287" s="43" t="s">
        <v>376</v>
      </c>
    </row>
    <row r="288" spans="2:24" x14ac:dyDescent="0.3">
      <c r="B288" s="43" t="s">
        <v>278</v>
      </c>
      <c r="C288" s="43">
        <v>154</v>
      </c>
      <c r="D288" s="43" t="s">
        <v>778</v>
      </c>
      <c r="E288" s="43" t="s">
        <v>107</v>
      </c>
      <c r="F288" s="43" t="s">
        <v>779</v>
      </c>
      <c r="G288" s="43" t="s">
        <v>382</v>
      </c>
      <c r="H288" s="43">
        <v>60</v>
      </c>
      <c r="I288" s="43">
        <v>121.0795</v>
      </c>
      <c r="J288" s="28">
        <v>9.9999999999999995E-7</v>
      </c>
      <c r="K288" s="43" t="s">
        <v>912</v>
      </c>
      <c r="L288" s="43" t="s">
        <v>65</v>
      </c>
      <c r="N288" s="43" t="s">
        <v>278</v>
      </c>
      <c r="O288" s="43">
        <v>154</v>
      </c>
      <c r="P288" s="43" t="s">
        <v>778</v>
      </c>
      <c r="Q288" s="43" t="s">
        <v>379</v>
      </c>
      <c r="R288" s="43" t="s">
        <v>779</v>
      </c>
      <c r="S288" s="43" t="s">
        <v>382</v>
      </c>
      <c r="T288" s="43">
        <v>10</v>
      </c>
      <c r="U288" s="43">
        <v>121.7196</v>
      </c>
      <c r="V288" s="28">
        <v>9.9999999999999995E-7</v>
      </c>
      <c r="W288" s="43" t="s">
        <v>912</v>
      </c>
      <c r="X288" s="43" t="s">
        <v>65</v>
      </c>
    </row>
    <row r="289" spans="2:24" x14ac:dyDescent="0.3">
      <c r="B289" s="43" t="s">
        <v>278</v>
      </c>
      <c r="C289" s="43">
        <v>154</v>
      </c>
      <c r="D289" s="43" t="s">
        <v>778</v>
      </c>
      <c r="E289" s="43" t="s">
        <v>107</v>
      </c>
      <c r="F289" s="43" t="s">
        <v>780</v>
      </c>
      <c r="G289" s="43" t="s">
        <v>384</v>
      </c>
      <c r="H289" s="43">
        <v>60</v>
      </c>
      <c r="I289" s="43">
        <v>-186.34389999999999</v>
      </c>
      <c r="J289" s="28">
        <v>-3.0769999999999999E-3</v>
      </c>
      <c r="K289" s="43">
        <v>-1E-4</v>
      </c>
      <c r="L289" s="43" t="s">
        <v>376</v>
      </c>
      <c r="N289" s="43" t="s">
        <v>278</v>
      </c>
      <c r="O289" s="43">
        <v>154</v>
      </c>
      <c r="P289" s="43" t="s">
        <v>778</v>
      </c>
      <c r="Q289" s="43" t="s">
        <v>379</v>
      </c>
      <c r="R289" s="43" t="s">
        <v>780</v>
      </c>
      <c r="S289" s="43" t="s">
        <v>384</v>
      </c>
      <c r="T289" s="43">
        <v>10</v>
      </c>
      <c r="U289" s="43">
        <v>-186.36869999999999</v>
      </c>
      <c r="V289" s="28">
        <v>-3.101E-3</v>
      </c>
      <c r="W289" s="43">
        <v>-1E-4</v>
      </c>
      <c r="X289" s="43" t="s">
        <v>376</v>
      </c>
    </row>
    <row r="290" spans="2:24" x14ac:dyDescent="0.3">
      <c r="B290" s="43" t="s">
        <v>278</v>
      </c>
      <c r="C290" s="43">
        <v>157</v>
      </c>
      <c r="D290" s="43" t="s">
        <v>781</v>
      </c>
      <c r="E290" s="43" t="s">
        <v>107</v>
      </c>
      <c r="F290" s="43" t="s">
        <v>782</v>
      </c>
      <c r="G290" s="43" t="s">
        <v>382</v>
      </c>
      <c r="H290" s="43">
        <v>60</v>
      </c>
      <c r="I290" s="43">
        <v>137.18020000000001</v>
      </c>
      <c r="J290" s="28">
        <v>9.9999999999999995E-7</v>
      </c>
      <c r="K290" s="43" t="s">
        <v>912</v>
      </c>
      <c r="L290" s="43" t="s">
        <v>65</v>
      </c>
      <c r="N290" s="43" t="s">
        <v>278</v>
      </c>
      <c r="O290" s="43">
        <v>157</v>
      </c>
      <c r="P290" s="43" t="s">
        <v>781</v>
      </c>
      <c r="Q290" s="43" t="s">
        <v>379</v>
      </c>
      <c r="R290" s="43" t="s">
        <v>782</v>
      </c>
      <c r="S290" s="43" t="s">
        <v>382</v>
      </c>
      <c r="T290" s="43">
        <v>10</v>
      </c>
      <c r="U290" s="43">
        <v>137.6644</v>
      </c>
      <c r="V290" s="28">
        <v>9.9999999999999995E-7</v>
      </c>
      <c r="W290" s="43" t="s">
        <v>912</v>
      </c>
      <c r="X290" s="43" t="s">
        <v>65</v>
      </c>
    </row>
    <row r="291" spans="2:24" x14ac:dyDescent="0.3">
      <c r="B291" s="43" t="s">
        <v>278</v>
      </c>
      <c r="C291" s="43">
        <v>157</v>
      </c>
      <c r="D291" s="43" t="s">
        <v>781</v>
      </c>
      <c r="E291" s="43" t="s">
        <v>107</v>
      </c>
      <c r="F291" s="43" t="s">
        <v>783</v>
      </c>
      <c r="G291" s="43" t="s">
        <v>384</v>
      </c>
      <c r="H291" s="43">
        <v>60</v>
      </c>
      <c r="I291" s="43">
        <v>-186.92400000000001</v>
      </c>
      <c r="J291" s="28">
        <v>-3.637E-3</v>
      </c>
      <c r="K291" s="43">
        <v>-1E-4</v>
      </c>
      <c r="L291" s="43" t="s">
        <v>376</v>
      </c>
      <c r="N291" s="43" t="s">
        <v>278</v>
      </c>
      <c r="O291" s="43">
        <v>157</v>
      </c>
      <c r="P291" s="43" t="s">
        <v>781</v>
      </c>
      <c r="Q291" s="43" t="s">
        <v>379</v>
      </c>
      <c r="R291" s="43" t="s">
        <v>783</v>
      </c>
      <c r="S291" s="43" t="s">
        <v>384</v>
      </c>
      <c r="T291" s="43">
        <v>10</v>
      </c>
      <c r="U291" s="43">
        <v>-186.94669999999999</v>
      </c>
      <c r="V291" s="28">
        <v>-3.6589999999999999E-3</v>
      </c>
      <c r="W291" s="43">
        <v>-1E-4</v>
      </c>
      <c r="X291" s="43" t="s">
        <v>376</v>
      </c>
    </row>
    <row r="292" spans="2:24" x14ac:dyDescent="0.3">
      <c r="B292" s="43" t="s">
        <v>278</v>
      </c>
      <c r="C292" s="43">
        <v>160</v>
      </c>
      <c r="D292" s="43" t="s">
        <v>784</v>
      </c>
      <c r="E292" s="43" t="s">
        <v>107</v>
      </c>
      <c r="F292" s="43" t="s">
        <v>785</v>
      </c>
      <c r="G292" s="43" t="s">
        <v>382</v>
      </c>
      <c r="H292" s="43">
        <v>60</v>
      </c>
      <c r="I292" s="43">
        <v>137.03100000000001</v>
      </c>
      <c r="J292" s="28">
        <v>9.9999999999999995E-7</v>
      </c>
      <c r="K292" s="43" t="s">
        <v>912</v>
      </c>
      <c r="L292" s="43" t="s">
        <v>65</v>
      </c>
      <c r="N292" s="43" t="s">
        <v>278</v>
      </c>
      <c r="O292" s="43">
        <v>160</v>
      </c>
      <c r="P292" s="43" t="s">
        <v>784</v>
      </c>
      <c r="Q292" s="43" t="s">
        <v>379</v>
      </c>
      <c r="R292" s="43" t="s">
        <v>785</v>
      </c>
      <c r="S292" s="43" t="s">
        <v>382</v>
      </c>
      <c r="T292" s="43">
        <v>10</v>
      </c>
      <c r="U292" s="43">
        <v>137.54259999999999</v>
      </c>
      <c r="V292" s="28">
        <v>9.9999999999999995E-7</v>
      </c>
      <c r="W292" s="43" t="s">
        <v>912</v>
      </c>
      <c r="X292" s="43" t="s">
        <v>65</v>
      </c>
    </row>
    <row r="293" spans="2:24" x14ac:dyDescent="0.3">
      <c r="B293" s="43" t="s">
        <v>278</v>
      </c>
      <c r="C293" s="43">
        <v>160</v>
      </c>
      <c r="D293" s="43" t="s">
        <v>784</v>
      </c>
      <c r="E293" s="43" t="s">
        <v>107</v>
      </c>
      <c r="F293" s="43" t="s">
        <v>786</v>
      </c>
      <c r="G293" s="43" t="s">
        <v>384</v>
      </c>
      <c r="H293" s="43">
        <v>60</v>
      </c>
      <c r="I293" s="43">
        <v>-186.91839999999999</v>
      </c>
      <c r="J293" s="28">
        <v>-3.6319999999999998E-3</v>
      </c>
      <c r="K293" s="43">
        <v>-1E-4</v>
      </c>
      <c r="L293" s="43" t="s">
        <v>376</v>
      </c>
      <c r="N293" s="43" t="s">
        <v>278</v>
      </c>
      <c r="O293" s="43">
        <v>160</v>
      </c>
      <c r="P293" s="43" t="s">
        <v>784</v>
      </c>
      <c r="Q293" s="43" t="s">
        <v>379</v>
      </c>
      <c r="R293" s="43" t="s">
        <v>786</v>
      </c>
      <c r="S293" s="43" t="s">
        <v>384</v>
      </c>
      <c r="T293" s="43">
        <v>10</v>
      </c>
      <c r="U293" s="43">
        <v>-186.94239999999999</v>
      </c>
      <c r="V293" s="28">
        <v>-3.6549999999999998E-3</v>
      </c>
      <c r="W293" s="43">
        <v>-1E-4</v>
      </c>
      <c r="X293" s="43" t="s">
        <v>376</v>
      </c>
    </row>
    <row r="294" spans="2:24" x14ac:dyDescent="0.3">
      <c r="B294" s="43" t="s">
        <v>278</v>
      </c>
      <c r="C294" s="43">
        <v>163</v>
      </c>
      <c r="D294" s="43" t="s">
        <v>787</v>
      </c>
      <c r="E294" s="43" t="s">
        <v>107</v>
      </c>
      <c r="F294" s="43" t="s">
        <v>788</v>
      </c>
      <c r="G294" s="43" t="s">
        <v>382</v>
      </c>
      <c r="H294" s="43">
        <v>60</v>
      </c>
      <c r="I294" s="43">
        <v>120.68729999999999</v>
      </c>
      <c r="J294" s="28">
        <v>9.9999999999999995E-7</v>
      </c>
      <c r="K294" s="43" t="s">
        <v>912</v>
      </c>
      <c r="L294" s="43" t="s">
        <v>65</v>
      </c>
      <c r="N294" s="43" t="s">
        <v>278</v>
      </c>
      <c r="O294" s="43">
        <v>163</v>
      </c>
      <c r="P294" s="43" t="s">
        <v>787</v>
      </c>
      <c r="Q294" s="43" t="s">
        <v>379</v>
      </c>
      <c r="R294" s="43" t="s">
        <v>788</v>
      </c>
      <c r="S294" s="43" t="s">
        <v>382</v>
      </c>
      <c r="T294" s="43">
        <v>10</v>
      </c>
      <c r="U294" s="43">
        <v>121.5063</v>
      </c>
      <c r="V294" s="28">
        <v>9.9999999999999995E-7</v>
      </c>
      <c r="W294" s="43" t="s">
        <v>912</v>
      </c>
      <c r="X294" s="43" t="s">
        <v>65</v>
      </c>
    </row>
    <row r="295" spans="2:24" x14ac:dyDescent="0.3">
      <c r="B295" s="43" t="s">
        <v>278</v>
      </c>
      <c r="C295" s="43">
        <v>163</v>
      </c>
      <c r="D295" s="43" t="s">
        <v>787</v>
      </c>
      <c r="E295" s="43" t="s">
        <v>107</v>
      </c>
      <c r="F295" s="43" t="s">
        <v>789</v>
      </c>
      <c r="G295" s="43" t="s">
        <v>384</v>
      </c>
      <c r="H295" s="43">
        <v>60</v>
      </c>
      <c r="I295" s="43">
        <v>-186.32830000000001</v>
      </c>
      <c r="J295" s="28">
        <v>-3.0620000000000001E-3</v>
      </c>
      <c r="K295" s="43">
        <v>-1E-4</v>
      </c>
      <c r="L295" s="43" t="s">
        <v>376</v>
      </c>
      <c r="N295" s="43" t="s">
        <v>278</v>
      </c>
      <c r="O295" s="43">
        <v>163</v>
      </c>
      <c r="P295" s="43" t="s">
        <v>787</v>
      </c>
      <c r="Q295" s="43" t="s">
        <v>379</v>
      </c>
      <c r="R295" s="43" t="s">
        <v>789</v>
      </c>
      <c r="S295" s="43" t="s">
        <v>384</v>
      </c>
      <c r="T295" s="43">
        <v>10</v>
      </c>
      <c r="U295" s="43">
        <v>-186.35740000000001</v>
      </c>
      <c r="V295" s="28">
        <v>-3.0899999999999999E-3</v>
      </c>
      <c r="W295" s="43">
        <v>-1E-4</v>
      </c>
      <c r="X295" s="43" t="s">
        <v>376</v>
      </c>
    </row>
    <row r="296" spans="2:24" x14ac:dyDescent="0.3">
      <c r="B296" s="43" t="s">
        <v>278</v>
      </c>
      <c r="C296" s="43">
        <v>166</v>
      </c>
      <c r="D296" s="43" t="s">
        <v>790</v>
      </c>
      <c r="E296" s="43" t="s">
        <v>107</v>
      </c>
      <c r="F296" s="43" t="s">
        <v>791</v>
      </c>
      <c r="G296" s="43" t="s">
        <v>382</v>
      </c>
      <c r="H296" s="43">
        <v>60</v>
      </c>
      <c r="I296" s="43">
        <v>106.2517</v>
      </c>
      <c r="J296" s="28">
        <v>9.9999999999999995E-7</v>
      </c>
      <c r="K296" s="43" t="s">
        <v>912</v>
      </c>
      <c r="L296" s="43" t="s">
        <v>65</v>
      </c>
      <c r="N296" s="43" t="s">
        <v>278</v>
      </c>
      <c r="O296" s="43">
        <v>166</v>
      </c>
      <c r="P296" s="43" t="s">
        <v>790</v>
      </c>
      <c r="Q296" s="43" t="s">
        <v>379</v>
      </c>
      <c r="R296" s="43" t="s">
        <v>791</v>
      </c>
      <c r="S296" s="43" t="s">
        <v>382</v>
      </c>
      <c r="T296" s="43">
        <v>10</v>
      </c>
      <c r="U296" s="43">
        <v>106.497</v>
      </c>
      <c r="V296" s="28">
        <v>9.9999999999999995E-7</v>
      </c>
      <c r="W296" s="43" t="s">
        <v>912</v>
      </c>
      <c r="X296" s="43" t="s">
        <v>65</v>
      </c>
    </row>
    <row r="297" spans="2:24" x14ac:dyDescent="0.3">
      <c r="B297" s="43" t="s">
        <v>278</v>
      </c>
      <c r="C297" s="43">
        <v>166</v>
      </c>
      <c r="D297" s="43" t="s">
        <v>790</v>
      </c>
      <c r="E297" s="43" t="s">
        <v>107</v>
      </c>
      <c r="F297" s="43" t="s">
        <v>792</v>
      </c>
      <c r="G297" s="43" t="s">
        <v>384</v>
      </c>
      <c r="H297" s="43">
        <v>60</v>
      </c>
      <c r="I297" s="43">
        <v>-151.61869999999999</v>
      </c>
      <c r="J297" s="28">
        <v>-3.2590000000000002E-3</v>
      </c>
      <c r="K297" s="43">
        <v>-1E-4</v>
      </c>
      <c r="L297" s="43" t="s">
        <v>376</v>
      </c>
      <c r="N297" s="43" t="s">
        <v>278</v>
      </c>
      <c r="O297" s="43">
        <v>166</v>
      </c>
      <c r="P297" s="43" t="s">
        <v>790</v>
      </c>
      <c r="Q297" s="43" t="s">
        <v>379</v>
      </c>
      <c r="R297" s="43" t="s">
        <v>792</v>
      </c>
      <c r="S297" s="43" t="s">
        <v>384</v>
      </c>
      <c r="T297" s="43">
        <v>10</v>
      </c>
      <c r="U297" s="43">
        <v>-151.63589999999999</v>
      </c>
      <c r="V297" s="28">
        <v>-3.2820000000000002E-3</v>
      </c>
      <c r="W297" s="43">
        <v>-1E-4</v>
      </c>
      <c r="X297" s="43" t="s">
        <v>376</v>
      </c>
    </row>
    <row r="298" spans="2:24" x14ac:dyDescent="0.3">
      <c r="B298" s="43" t="s">
        <v>278</v>
      </c>
      <c r="C298" s="43">
        <v>182</v>
      </c>
      <c r="D298" s="43" t="s">
        <v>793</v>
      </c>
      <c r="E298" s="43" t="s">
        <v>107</v>
      </c>
      <c r="F298" s="43" t="s">
        <v>794</v>
      </c>
      <c r="G298" s="43" t="s">
        <v>382</v>
      </c>
      <c r="H298" s="43">
        <v>60</v>
      </c>
      <c r="I298" s="43">
        <v>-16.7667</v>
      </c>
      <c r="J298" s="28">
        <v>-1.719E-7</v>
      </c>
      <c r="K298" s="43" t="s">
        <v>912</v>
      </c>
      <c r="L298" s="43" t="s">
        <v>65</v>
      </c>
      <c r="N298" s="43" t="s">
        <v>278</v>
      </c>
      <c r="O298" s="43">
        <v>182</v>
      </c>
      <c r="P298" s="43" t="s">
        <v>793</v>
      </c>
      <c r="Q298" s="43" t="s">
        <v>379</v>
      </c>
      <c r="R298" s="43" t="s">
        <v>794</v>
      </c>
      <c r="S298" s="43" t="s">
        <v>382</v>
      </c>
      <c r="T298" s="43">
        <v>10</v>
      </c>
      <c r="U298" s="43">
        <v>-16.4191</v>
      </c>
      <c r="V298" s="28">
        <v>-1.6829999999999999E-7</v>
      </c>
      <c r="W298" s="43" t="s">
        <v>912</v>
      </c>
      <c r="X298" s="43" t="s">
        <v>65</v>
      </c>
    </row>
    <row r="299" spans="2:24" x14ac:dyDescent="0.3">
      <c r="B299" s="43" t="s">
        <v>278</v>
      </c>
      <c r="C299" s="43">
        <v>182</v>
      </c>
      <c r="D299" s="43" t="s">
        <v>793</v>
      </c>
      <c r="E299" s="43" t="s">
        <v>107</v>
      </c>
      <c r="F299" s="43" t="s">
        <v>795</v>
      </c>
      <c r="G299" s="43" t="s">
        <v>384</v>
      </c>
      <c r="H299" s="43">
        <v>60</v>
      </c>
      <c r="I299" s="43">
        <v>-33.004600000000003</v>
      </c>
      <c r="J299" s="28">
        <v>-3.3830000000000001E-7</v>
      </c>
      <c r="K299" s="43" t="s">
        <v>912</v>
      </c>
      <c r="L299" s="43" t="s">
        <v>65</v>
      </c>
      <c r="N299" s="43" t="s">
        <v>278</v>
      </c>
      <c r="O299" s="43">
        <v>182</v>
      </c>
      <c r="P299" s="43" t="s">
        <v>793</v>
      </c>
      <c r="Q299" s="43" t="s">
        <v>379</v>
      </c>
      <c r="R299" s="43" t="s">
        <v>795</v>
      </c>
      <c r="S299" s="43" t="s">
        <v>384</v>
      </c>
      <c r="T299" s="43">
        <v>10</v>
      </c>
      <c r="U299" s="43">
        <v>-33.396900000000002</v>
      </c>
      <c r="V299" s="28">
        <v>-3.424E-7</v>
      </c>
      <c r="W299" s="43" t="s">
        <v>912</v>
      </c>
      <c r="X299" s="43" t="s">
        <v>65</v>
      </c>
    </row>
    <row r="300" spans="2:24" x14ac:dyDescent="0.3">
      <c r="B300" s="43" t="s">
        <v>278</v>
      </c>
      <c r="C300" s="43">
        <v>183</v>
      </c>
      <c r="D300" s="43" t="s">
        <v>796</v>
      </c>
      <c r="E300" s="43" t="s">
        <v>107</v>
      </c>
      <c r="F300" s="43" t="s">
        <v>797</v>
      </c>
      <c r="G300" s="43" t="s">
        <v>382</v>
      </c>
      <c r="H300" s="43">
        <v>60</v>
      </c>
      <c r="I300" s="43">
        <v>-29.705500000000001</v>
      </c>
      <c r="J300" s="28">
        <v>-2.6399999999999998E-7</v>
      </c>
      <c r="K300" s="43" t="s">
        <v>912</v>
      </c>
      <c r="L300" s="43" t="s">
        <v>65</v>
      </c>
      <c r="N300" s="43" t="s">
        <v>278</v>
      </c>
      <c r="O300" s="43">
        <v>183</v>
      </c>
      <c r="P300" s="43" t="s">
        <v>796</v>
      </c>
      <c r="Q300" s="43" t="s">
        <v>379</v>
      </c>
      <c r="R300" s="43" t="s">
        <v>797</v>
      </c>
      <c r="S300" s="43" t="s">
        <v>382</v>
      </c>
      <c r="T300" s="43">
        <v>10</v>
      </c>
      <c r="U300" s="43">
        <v>-29.956800000000001</v>
      </c>
      <c r="V300" s="28">
        <v>-2.663E-7</v>
      </c>
      <c r="W300" s="43" t="s">
        <v>912</v>
      </c>
      <c r="X300" s="43" t="s">
        <v>65</v>
      </c>
    </row>
    <row r="301" spans="2:24" x14ac:dyDescent="0.3">
      <c r="B301" s="43" t="s">
        <v>278</v>
      </c>
      <c r="C301" s="43">
        <v>183</v>
      </c>
      <c r="D301" s="43" t="s">
        <v>796</v>
      </c>
      <c r="E301" s="43" t="s">
        <v>107</v>
      </c>
      <c r="F301" s="43" t="s">
        <v>798</v>
      </c>
      <c r="G301" s="43" t="s">
        <v>384</v>
      </c>
      <c r="H301" s="43">
        <v>60</v>
      </c>
      <c r="I301" s="43">
        <v>-14.677099999999999</v>
      </c>
      <c r="J301" s="28">
        <v>-1.3050000000000001E-7</v>
      </c>
      <c r="K301" s="43" t="s">
        <v>912</v>
      </c>
      <c r="L301" s="43" t="s">
        <v>65</v>
      </c>
      <c r="N301" s="43" t="s">
        <v>278</v>
      </c>
      <c r="O301" s="43">
        <v>183</v>
      </c>
      <c r="P301" s="43" t="s">
        <v>796</v>
      </c>
      <c r="Q301" s="43" t="s">
        <v>379</v>
      </c>
      <c r="R301" s="43" t="s">
        <v>798</v>
      </c>
      <c r="S301" s="43" t="s">
        <v>384</v>
      </c>
      <c r="T301" s="43">
        <v>10</v>
      </c>
      <c r="U301" s="43">
        <v>-14.4795</v>
      </c>
      <c r="V301" s="28">
        <v>-1.2870000000000001E-7</v>
      </c>
      <c r="W301" s="43" t="s">
        <v>912</v>
      </c>
      <c r="X301" s="43" t="s">
        <v>65</v>
      </c>
    </row>
    <row r="302" spans="2:24" x14ac:dyDescent="0.3">
      <c r="B302" s="43" t="s">
        <v>278</v>
      </c>
      <c r="C302" s="43">
        <v>184</v>
      </c>
      <c r="D302" s="43" t="s">
        <v>796</v>
      </c>
      <c r="E302" s="43" t="s">
        <v>107</v>
      </c>
      <c r="F302" s="43" t="s">
        <v>799</v>
      </c>
      <c r="G302" s="43" t="s">
        <v>382</v>
      </c>
      <c r="H302" s="43">
        <v>60</v>
      </c>
      <c r="I302" s="43">
        <v>-17.6861</v>
      </c>
      <c r="J302" s="28">
        <v>-1.4819999999999999E-7</v>
      </c>
      <c r="K302" s="43" t="s">
        <v>912</v>
      </c>
      <c r="L302" s="43" t="s">
        <v>65</v>
      </c>
      <c r="N302" s="43" t="s">
        <v>278</v>
      </c>
      <c r="O302" s="43">
        <v>184</v>
      </c>
      <c r="P302" s="43" t="s">
        <v>796</v>
      </c>
      <c r="Q302" s="43" t="s">
        <v>379</v>
      </c>
      <c r="R302" s="43" t="s">
        <v>799</v>
      </c>
      <c r="S302" s="43" t="s">
        <v>382</v>
      </c>
      <c r="T302" s="43">
        <v>10</v>
      </c>
      <c r="U302" s="43">
        <v>-17.782499999999999</v>
      </c>
      <c r="V302" s="28">
        <v>-1.49E-7</v>
      </c>
      <c r="W302" s="43" t="s">
        <v>912</v>
      </c>
      <c r="X302" s="43" t="s">
        <v>65</v>
      </c>
    </row>
    <row r="303" spans="2:24" x14ac:dyDescent="0.3">
      <c r="B303" s="43" t="s">
        <v>278</v>
      </c>
      <c r="C303" s="43">
        <v>184</v>
      </c>
      <c r="D303" s="43" t="s">
        <v>796</v>
      </c>
      <c r="E303" s="43" t="s">
        <v>107</v>
      </c>
      <c r="F303" s="43" t="s">
        <v>800</v>
      </c>
      <c r="G303" s="43" t="s">
        <v>384</v>
      </c>
      <c r="H303" s="43">
        <v>60</v>
      </c>
      <c r="I303" s="43">
        <v>-18.285599999999999</v>
      </c>
      <c r="J303" s="28">
        <v>-1.533E-7</v>
      </c>
      <c r="K303" s="43" t="s">
        <v>912</v>
      </c>
      <c r="L303" s="43" t="s">
        <v>65</v>
      </c>
      <c r="N303" s="43" t="s">
        <v>278</v>
      </c>
      <c r="O303" s="43">
        <v>184</v>
      </c>
      <c r="P303" s="43" t="s">
        <v>796</v>
      </c>
      <c r="Q303" s="43" t="s">
        <v>379</v>
      </c>
      <c r="R303" s="43" t="s">
        <v>800</v>
      </c>
      <c r="S303" s="43" t="s">
        <v>384</v>
      </c>
      <c r="T303" s="43">
        <v>10</v>
      </c>
      <c r="U303" s="43">
        <v>-18.209399999999999</v>
      </c>
      <c r="V303" s="28">
        <v>-1.526E-7</v>
      </c>
      <c r="W303" s="43" t="s">
        <v>912</v>
      </c>
      <c r="X303" s="43" t="s">
        <v>65</v>
      </c>
    </row>
    <row r="304" spans="2:24" x14ac:dyDescent="0.3">
      <c r="B304" s="43" t="s">
        <v>278</v>
      </c>
      <c r="C304" s="43">
        <v>185</v>
      </c>
      <c r="D304" s="43" t="s">
        <v>796</v>
      </c>
      <c r="E304" s="43" t="s">
        <v>107</v>
      </c>
      <c r="F304" s="43" t="s">
        <v>801</v>
      </c>
      <c r="G304" s="43" t="s">
        <v>382</v>
      </c>
      <c r="H304" s="43">
        <v>60</v>
      </c>
      <c r="I304" s="43">
        <v>-14.097899999999999</v>
      </c>
      <c r="J304" s="28">
        <v>-1.2529999999999999E-7</v>
      </c>
      <c r="K304" s="43" t="s">
        <v>912</v>
      </c>
      <c r="L304" s="43" t="s">
        <v>65</v>
      </c>
      <c r="N304" s="43" t="s">
        <v>278</v>
      </c>
      <c r="O304" s="43">
        <v>185</v>
      </c>
      <c r="P304" s="43" t="s">
        <v>796</v>
      </c>
      <c r="Q304" s="43" t="s">
        <v>379</v>
      </c>
      <c r="R304" s="43" t="s">
        <v>801</v>
      </c>
      <c r="S304" s="43" t="s">
        <v>382</v>
      </c>
      <c r="T304" s="43">
        <v>10</v>
      </c>
      <c r="U304" s="43">
        <v>-14.0692</v>
      </c>
      <c r="V304" s="28">
        <v>-1.251E-7</v>
      </c>
      <c r="W304" s="43" t="s">
        <v>912</v>
      </c>
      <c r="X304" s="43" t="s">
        <v>65</v>
      </c>
    </row>
    <row r="305" spans="2:24" x14ac:dyDescent="0.3">
      <c r="B305" s="43" t="s">
        <v>278</v>
      </c>
      <c r="C305" s="43">
        <v>185</v>
      </c>
      <c r="D305" s="43" t="s">
        <v>796</v>
      </c>
      <c r="E305" s="43" t="s">
        <v>107</v>
      </c>
      <c r="F305" s="43" t="s">
        <v>802</v>
      </c>
      <c r="G305" s="43" t="s">
        <v>384</v>
      </c>
      <c r="H305" s="43">
        <v>60</v>
      </c>
      <c r="I305" s="43">
        <v>-30.289400000000001</v>
      </c>
      <c r="J305" s="28">
        <v>-2.692E-7</v>
      </c>
      <c r="K305" s="43" t="s">
        <v>912</v>
      </c>
      <c r="L305" s="43" t="s">
        <v>65</v>
      </c>
      <c r="N305" s="43" t="s">
        <v>278</v>
      </c>
      <c r="O305" s="43">
        <v>185</v>
      </c>
      <c r="P305" s="43" t="s">
        <v>796</v>
      </c>
      <c r="Q305" s="43" t="s">
        <v>379</v>
      </c>
      <c r="R305" s="43" t="s">
        <v>802</v>
      </c>
      <c r="S305" s="43" t="s">
        <v>384</v>
      </c>
      <c r="T305" s="43">
        <v>10</v>
      </c>
      <c r="U305" s="43">
        <v>-30.368300000000001</v>
      </c>
      <c r="V305" s="28">
        <v>-2.699E-7</v>
      </c>
      <c r="W305" s="43" t="s">
        <v>912</v>
      </c>
      <c r="X305" s="43" t="s">
        <v>65</v>
      </c>
    </row>
    <row r="306" spans="2:24" x14ac:dyDescent="0.3">
      <c r="B306" s="43" t="s">
        <v>278</v>
      </c>
      <c r="C306" s="43">
        <v>186</v>
      </c>
      <c r="D306" s="43" t="s">
        <v>803</v>
      </c>
      <c r="E306" s="43" t="s">
        <v>107</v>
      </c>
      <c r="F306" s="43" t="s">
        <v>804</v>
      </c>
      <c r="G306" s="43" t="s">
        <v>382</v>
      </c>
      <c r="H306" s="43">
        <v>60</v>
      </c>
      <c r="I306" s="43">
        <v>-32.482799999999997</v>
      </c>
      <c r="J306" s="28">
        <v>-3.3299999999999998E-7</v>
      </c>
      <c r="K306" s="43" t="s">
        <v>912</v>
      </c>
      <c r="L306" s="43" t="s">
        <v>65</v>
      </c>
      <c r="N306" s="43" t="s">
        <v>278</v>
      </c>
      <c r="O306" s="43">
        <v>186</v>
      </c>
      <c r="P306" s="43" t="s">
        <v>803</v>
      </c>
      <c r="Q306" s="43" t="s">
        <v>379</v>
      </c>
      <c r="R306" s="43" t="s">
        <v>804</v>
      </c>
      <c r="S306" s="43" t="s">
        <v>382</v>
      </c>
      <c r="T306" s="43">
        <v>10</v>
      </c>
      <c r="U306" s="43">
        <v>-33.0246</v>
      </c>
      <c r="V306" s="28">
        <v>-3.3850000000000002E-7</v>
      </c>
      <c r="W306" s="43" t="s">
        <v>912</v>
      </c>
      <c r="X306" s="43" t="s">
        <v>65</v>
      </c>
    </row>
    <row r="307" spans="2:24" x14ac:dyDescent="0.3">
      <c r="B307" s="43" t="s">
        <v>278</v>
      </c>
      <c r="C307" s="43">
        <v>186</v>
      </c>
      <c r="D307" s="43" t="s">
        <v>803</v>
      </c>
      <c r="E307" s="43" t="s">
        <v>107</v>
      </c>
      <c r="F307" s="43" t="s">
        <v>805</v>
      </c>
      <c r="G307" s="43" t="s">
        <v>384</v>
      </c>
      <c r="H307" s="43">
        <v>60</v>
      </c>
      <c r="I307" s="43">
        <v>-17.240200000000002</v>
      </c>
      <c r="J307" s="28">
        <v>-1.7669999999999999E-7</v>
      </c>
      <c r="K307" s="43" t="s">
        <v>912</v>
      </c>
      <c r="L307" s="43" t="s">
        <v>65</v>
      </c>
      <c r="N307" s="43" t="s">
        <v>278</v>
      </c>
      <c r="O307" s="43">
        <v>186</v>
      </c>
      <c r="P307" s="43" t="s">
        <v>803</v>
      </c>
      <c r="Q307" s="43" t="s">
        <v>379</v>
      </c>
      <c r="R307" s="43" t="s">
        <v>805</v>
      </c>
      <c r="S307" s="43" t="s">
        <v>384</v>
      </c>
      <c r="T307" s="43">
        <v>10</v>
      </c>
      <c r="U307" s="43">
        <v>-16.752500000000001</v>
      </c>
      <c r="V307" s="28">
        <v>-1.7170000000000001E-7</v>
      </c>
      <c r="W307" s="43" t="s">
        <v>912</v>
      </c>
      <c r="X307" s="43" t="s">
        <v>65</v>
      </c>
    </row>
    <row r="308" spans="2:24" x14ac:dyDescent="0.3">
      <c r="B308" s="43" t="s">
        <v>327</v>
      </c>
      <c r="C308" s="43">
        <v>43</v>
      </c>
      <c r="D308" s="43" t="s">
        <v>806</v>
      </c>
      <c r="E308" s="43" t="s">
        <v>107</v>
      </c>
      <c r="F308" s="43" t="s">
        <v>807</v>
      </c>
      <c r="G308" s="43" t="s">
        <v>382</v>
      </c>
      <c r="H308" s="43">
        <v>60</v>
      </c>
      <c r="I308" s="43">
        <v>-11.000500000000001</v>
      </c>
      <c r="J308" s="28">
        <v>-1.128E-7</v>
      </c>
      <c r="K308" s="43" t="s">
        <v>912</v>
      </c>
      <c r="L308" s="43" t="s">
        <v>65</v>
      </c>
      <c r="N308" s="43" t="s">
        <v>327</v>
      </c>
      <c r="O308" s="43">
        <v>43</v>
      </c>
      <c r="P308" s="43" t="s">
        <v>806</v>
      </c>
      <c r="Q308" s="43" t="s">
        <v>379</v>
      </c>
      <c r="R308" s="43" t="s">
        <v>807</v>
      </c>
      <c r="S308" s="43" t="s">
        <v>382</v>
      </c>
      <c r="T308" s="43">
        <v>10</v>
      </c>
      <c r="U308" s="43">
        <v>-10.8369</v>
      </c>
      <c r="V308" s="28">
        <v>-1.111E-7</v>
      </c>
      <c r="W308" s="43" t="s">
        <v>912</v>
      </c>
      <c r="X308" s="43" t="s">
        <v>65</v>
      </c>
    </row>
    <row r="309" spans="2:24" x14ac:dyDescent="0.3">
      <c r="B309" s="43" t="s">
        <v>327</v>
      </c>
      <c r="C309" s="43">
        <v>43</v>
      </c>
      <c r="D309" s="43" t="s">
        <v>806</v>
      </c>
      <c r="E309" s="43" t="s">
        <v>107</v>
      </c>
      <c r="F309" s="43" t="s">
        <v>808</v>
      </c>
      <c r="G309" s="43" t="s">
        <v>384</v>
      </c>
      <c r="H309" s="43">
        <v>60</v>
      </c>
      <c r="I309" s="43">
        <v>-24.834499999999998</v>
      </c>
      <c r="J309" s="28">
        <v>-2.5460000000000002E-7</v>
      </c>
      <c r="K309" s="43" t="s">
        <v>912</v>
      </c>
      <c r="L309" s="43" t="s">
        <v>65</v>
      </c>
      <c r="N309" s="43" t="s">
        <v>327</v>
      </c>
      <c r="O309" s="43">
        <v>43</v>
      </c>
      <c r="P309" s="43" t="s">
        <v>806</v>
      </c>
      <c r="Q309" s="43" t="s">
        <v>379</v>
      </c>
      <c r="R309" s="43" t="s">
        <v>808</v>
      </c>
      <c r="S309" s="43" t="s">
        <v>384</v>
      </c>
      <c r="T309" s="43">
        <v>10</v>
      </c>
      <c r="U309" s="43">
        <v>-24.8919</v>
      </c>
      <c r="V309" s="28">
        <v>-2.5520000000000001E-7</v>
      </c>
      <c r="W309" s="43" t="s">
        <v>912</v>
      </c>
      <c r="X309" s="43" t="s">
        <v>65</v>
      </c>
    </row>
    <row r="310" spans="2:24" x14ac:dyDescent="0.3">
      <c r="B310" s="43" t="s">
        <v>327</v>
      </c>
      <c r="C310" s="43">
        <v>44</v>
      </c>
      <c r="D310" s="43" t="s">
        <v>809</v>
      </c>
      <c r="E310" s="43" t="s">
        <v>107</v>
      </c>
      <c r="F310" s="43" t="s">
        <v>810</v>
      </c>
      <c r="G310" s="43" t="s">
        <v>382</v>
      </c>
      <c r="H310" s="43">
        <v>60</v>
      </c>
      <c r="I310" s="43">
        <v>-24.2591</v>
      </c>
      <c r="J310" s="28">
        <v>-2.156E-7</v>
      </c>
      <c r="K310" s="43" t="s">
        <v>912</v>
      </c>
      <c r="L310" s="43" t="s">
        <v>65</v>
      </c>
      <c r="N310" s="43" t="s">
        <v>327</v>
      </c>
      <c r="O310" s="43">
        <v>44</v>
      </c>
      <c r="P310" s="43" t="s">
        <v>809</v>
      </c>
      <c r="Q310" s="43" t="s">
        <v>379</v>
      </c>
      <c r="R310" s="43" t="s">
        <v>810</v>
      </c>
      <c r="S310" s="43" t="s">
        <v>382</v>
      </c>
      <c r="T310" s="43">
        <v>10</v>
      </c>
      <c r="U310" s="43">
        <v>-24.341999999999999</v>
      </c>
      <c r="V310" s="28">
        <v>-2.1640000000000001E-7</v>
      </c>
      <c r="W310" s="43" t="s">
        <v>912</v>
      </c>
      <c r="X310" s="43" t="s">
        <v>65</v>
      </c>
    </row>
    <row r="311" spans="2:24" x14ac:dyDescent="0.3">
      <c r="B311" s="43" t="s">
        <v>327</v>
      </c>
      <c r="C311" s="43">
        <v>44</v>
      </c>
      <c r="D311" s="43" t="s">
        <v>809</v>
      </c>
      <c r="E311" s="43" t="s">
        <v>107</v>
      </c>
      <c r="F311" s="43" t="s">
        <v>811</v>
      </c>
      <c r="G311" s="43" t="s">
        <v>384</v>
      </c>
      <c r="H311" s="43">
        <v>60</v>
      </c>
      <c r="I311" s="43">
        <v>-8.0256000000000007</v>
      </c>
      <c r="J311" s="28">
        <v>-7.1340000000000002E-8</v>
      </c>
      <c r="K311" s="43" t="s">
        <v>912</v>
      </c>
      <c r="L311" s="43" t="s">
        <v>65</v>
      </c>
      <c r="N311" s="43" t="s">
        <v>327</v>
      </c>
      <c r="O311" s="43">
        <v>44</v>
      </c>
      <c r="P311" s="43" t="s">
        <v>809</v>
      </c>
      <c r="Q311" s="43" t="s">
        <v>379</v>
      </c>
      <c r="R311" s="43" t="s">
        <v>811</v>
      </c>
      <c r="S311" s="43" t="s">
        <v>384</v>
      </c>
      <c r="T311" s="43">
        <v>10</v>
      </c>
      <c r="U311" s="43">
        <v>-7.8297999999999996</v>
      </c>
      <c r="V311" s="28">
        <v>-6.9600000000000001E-8</v>
      </c>
      <c r="W311" s="43" t="s">
        <v>912</v>
      </c>
      <c r="X311" s="43" t="s">
        <v>65</v>
      </c>
    </row>
    <row r="312" spans="2:24" x14ac:dyDescent="0.3">
      <c r="B312" s="43" t="s">
        <v>327</v>
      </c>
      <c r="C312" s="43">
        <v>45</v>
      </c>
      <c r="D312" s="43" t="s">
        <v>809</v>
      </c>
      <c r="E312" s="43" t="s">
        <v>107</v>
      </c>
      <c r="F312" s="43" t="s">
        <v>812</v>
      </c>
      <c r="G312" s="43" t="s">
        <v>382</v>
      </c>
      <c r="H312" s="43">
        <v>60</v>
      </c>
      <c r="I312" s="43">
        <v>-12.7262</v>
      </c>
      <c r="J312" s="28">
        <v>-1.067E-7</v>
      </c>
      <c r="K312" s="43" t="s">
        <v>912</v>
      </c>
      <c r="L312" s="43" t="s">
        <v>65</v>
      </c>
      <c r="N312" s="43" t="s">
        <v>327</v>
      </c>
      <c r="O312" s="43">
        <v>45</v>
      </c>
      <c r="P312" s="43" t="s">
        <v>809</v>
      </c>
      <c r="Q312" s="43" t="s">
        <v>379</v>
      </c>
      <c r="R312" s="43" t="s">
        <v>812</v>
      </c>
      <c r="S312" s="43" t="s">
        <v>382</v>
      </c>
      <c r="T312" s="43">
        <v>10</v>
      </c>
      <c r="U312" s="43">
        <v>-12.672800000000001</v>
      </c>
      <c r="V312" s="28">
        <v>-1.062E-7</v>
      </c>
      <c r="W312" s="43" t="s">
        <v>912</v>
      </c>
      <c r="X312" s="43" t="s">
        <v>65</v>
      </c>
    </row>
    <row r="313" spans="2:24" x14ac:dyDescent="0.3">
      <c r="B313" s="43" t="s">
        <v>327</v>
      </c>
      <c r="C313" s="43">
        <v>45</v>
      </c>
      <c r="D313" s="43" t="s">
        <v>809</v>
      </c>
      <c r="E313" s="43" t="s">
        <v>107</v>
      </c>
      <c r="F313" s="43" t="s">
        <v>813</v>
      </c>
      <c r="G313" s="43" t="s">
        <v>384</v>
      </c>
      <c r="H313" s="43">
        <v>60</v>
      </c>
      <c r="I313" s="43">
        <v>-12.259399999999999</v>
      </c>
      <c r="J313" s="28">
        <v>-1.027E-7</v>
      </c>
      <c r="K313" s="43" t="s">
        <v>912</v>
      </c>
      <c r="L313" s="43" t="s">
        <v>65</v>
      </c>
      <c r="N313" s="43" t="s">
        <v>327</v>
      </c>
      <c r="O313" s="43">
        <v>45</v>
      </c>
      <c r="P313" s="43" t="s">
        <v>809</v>
      </c>
      <c r="Q313" s="43" t="s">
        <v>379</v>
      </c>
      <c r="R313" s="43" t="s">
        <v>813</v>
      </c>
      <c r="S313" s="43" t="s">
        <v>384</v>
      </c>
      <c r="T313" s="43">
        <v>10</v>
      </c>
      <c r="U313" s="43">
        <v>-12.207800000000001</v>
      </c>
      <c r="V313" s="28">
        <v>-1.023E-7</v>
      </c>
      <c r="W313" s="43" t="s">
        <v>912</v>
      </c>
      <c r="X313" s="43" t="s">
        <v>65</v>
      </c>
    </row>
    <row r="314" spans="2:24" x14ac:dyDescent="0.3">
      <c r="B314" s="43" t="s">
        <v>327</v>
      </c>
      <c r="C314" s="43">
        <v>46</v>
      </c>
      <c r="D314" s="43" t="s">
        <v>809</v>
      </c>
      <c r="E314" s="43" t="s">
        <v>107</v>
      </c>
      <c r="F314" s="43" t="s">
        <v>814</v>
      </c>
      <c r="G314" s="43" t="s">
        <v>382</v>
      </c>
      <c r="H314" s="43">
        <v>60</v>
      </c>
      <c r="I314" s="43">
        <v>-8.4779</v>
      </c>
      <c r="J314" s="28">
        <v>-7.5359999999999995E-8</v>
      </c>
      <c r="K314" s="43" t="s">
        <v>912</v>
      </c>
      <c r="L314" s="43" t="s">
        <v>65</v>
      </c>
      <c r="N314" s="43" t="s">
        <v>327</v>
      </c>
      <c r="O314" s="43">
        <v>46</v>
      </c>
      <c r="P314" s="43" t="s">
        <v>809</v>
      </c>
      <c r="Q314" s="43" t="s">
        <v>379</v>
      </c>
      <c r="R314" s="43" t="s">
        <v>814</v>
      </c>
      <c r="S314" s="43" t="s">
        <v>382</v>
      </c>
      <c r="T314" s="43">
        <v>10</v>
      </c>
      <c r="U314" s="43">
        <v>-8.2859999999999996</v>
      </c>
      <c r="V314" s="28">
        <v>-7.3650000000000001E-8</v>
      </c>
      <c r="W314" s="43" t="s">
        <v>912</v>
      </c>
      <c r="X314" s="43" t="s">
        <v>65</v>
      </c>
    </row>
    <row r="315" spans="2:24" x14ac:dyDescent="0.3">
      <c r="B315" s="43" t="s">
        <v>327</v>
      </c>
      <c r="C315" s="43">
        <v>46</v>
      </c>
      <c r="D315" s="43" t="s">
        <v>809</v>
      </c>
      <c r="E315" s="43" t="s">
        <v>107</v>
      </c>
      <c r="F315" s="43" t="s">
        <v>815</v>
      </c>
      <c r="G315" s="43" t="s">
        <v>384</v>
      </c>
      <c r="H315" s="43">
        <v>60</v>
      </c>
      <c r="I315" s="43">
        <v>-23.8203</v>
      </c>
      <c r="J315" s="28">
        <v>-2.117E-7</v>
      </c>
      <c r="K315" s="43" t="s">
        <v>912</v>
      </c>
      <c r="L315" s="43" t="s">
        <v>65</v>
      </c>
      <c r="N315" s="43" t="s">
        <v>327</v>
      </c>
      <c r="O315" s="43">
        <v>46</v>
      </c>
      <c r="P315" s="43" t="s">
        <v>809</v>
      </c>
      <c r="Q315" s="43" t="s">
        <v>379</v>
      </c>
      <c r="R315" s="43" t="s">
        <v>815</v>
      </c>
      <c r="S315" s="43" t="s">
        <v>384</v>
      </c>
      <c r="T315" s="43">
        <v>10</v>
      </c>
      <c r="U315" s="43">
        <v>-23.894500000000001</v>
      </c>
      <c r="V315" s="28">
        <v>-2.124E-7</v>
      </c>
      <c r="W315" s="43" t="s">
        <v>912</v>
      </c>
      <c r="X315" s="43" t="s">
        <v>65</v>
      </c>
    </row>
    <row r="316" spans="2:24" x14ac:dyDescent="0.3">
      <c r="B316" s="43" t="s">
        <v>327</v>
      </c>
      <c r="C316" s="43">
        <v>47</v>
      </c>
      <c r="D316" s="43" t="s">
        <v>816</v>
      </c>
      <c r="E316" s="43" t="s">
        <v>107</v>
      </c>
      <c r="F316" s="43" t="s">
        <v>817</v>
      </c>
      <c r="G316" s="43" t="s">
        <v>382</v>
      </c>
      <c r="H316" s="43">
        <v>60</v>
      </c>
      <c r="I316" s="43">
        <v>-25.195399999999999</v>
      </c>
      <c r="J316" s="28">
        <v>-2.5829999999999998E-7</v>
      </c>
      <c r="K316" s="43" t="s">
        <v>912</v>
      </c>
      <c r="L316" s="43" t="s">
        <v>65</v>
      </c>
      <c r="N316" s="43" t="s">
        <v>327</v>
      </c>
      <c r="O316" s="43">
        <v>47</v>
      </c>
      <c r="P316" s="43" t="s">
        <v>816</v>
      </c>
      <c r="Q316" s="43" t="s">
        <v>379</v>
      </c>
      <c r="R316" s="43" t="s">
        <v>817</v>
      </c>
      <c r="S316" s="43" t="s">
        <v>382</v>
      </c>
      <c r="T316" s="43">
        <v>10</v>
      </c>
      <c r="U316" s="43">
        <v>-25.259699999999999</v>
      </c>
      <c r="V316" s="28">
        <v>-2.5890000000000002E-7</v>
      </c>
      <c r="W316" s="43" t="s">
        <v>912</v>
      </c>
      <c r="X316" s="43" t="s">
        <v>65</v>
      </c>
    </row>
    <row r="317" spans="2:24" x14ac:dyDescent="0.3">
      <c r="B317" s="43" t="s">
        <v>327</v>
      </c>
      <c r="C317" s="43">
        <v>47</v>
      </c>
      <c r="D317" s="43" t="s">
        <v>816</v>
      </c>
      <c r="E317" s="43" t="s">
        <v>107</v>
      </c>
      <c r="F317" s="43" t="s">
        <v>818</v>
      </c>
      <c r="G317" s="43" t="s">
        <v>384</v>
      </c>
      <c r="H317" s="43">
        <v>60</v>
      </c>
      <c r="I317" s="43">
        <v>-10.6607</v>
      </c>
      <c r="J317" s="28">
        <v>-1.0930000000000001E-7</v>
      </c>
      <c r="K317" s="43" t="s">
        <v>912</v>
      </c>
      <c r="L317" s="43" t="s">
        <v>65</v>
      </c>
      <c r="N317" s="43" t="s">
        <v>327</v>
      </c>
      <c r="O317" s="43">
        <v>47</v>
      </c>
      <c r="P317" s="43" t="s">
        <v>816</v>
      </c>
      <c r="Q317" s="43" t="s">
        <v>379</v>
      </c>
      <c r="R317" s="43" t="s">
        <v>818</v>
      </c>
      <c r="S317" s="43" t="s">
        <v>384</v>
      </c>
      <c r="T317" s="43">
        <v>10</v>
      </c>
      <c r="U317" s="43">
        <v>-10.486499999999999</v>
      </c>
      <c r="V317" s="28">
        <v>-1.075E-7</v>
      </c>
      <c r="W317" s="43" t="s">
        <v>912</v>
      </c>
      <c r="X317" s="43" t="s">
        <v>65</v>
      </c>
    </row>
    <row r="318" spans="2:24" x14ac:dyDescent="0.3">
      <c r="B318" s="43" t="s">
        <v>327</v>
      </c>
      <c r="C318" s="43">
        <v>25</v>
      </c>
      <c r="D318" s="43" t="s">
        <v>819</v>
      </c>
      <c r="E318" s="43" t="s">
        <v>107</v>
      </c>
      <c r="F318" s="43" t="s">
        <v>820</v>
      </c>
      <c r="G318" s="43" t="s">
        <v>382</v>
      </c>
      <c r="H318" s="43">
        <v>60</v>
      </c>
      <c r="I318" s="43">
        <v>101.34059999999999</v>
      </c>
      <c r="J318" s="28">
        <v>9.9999999999999995E-7</v>
      </c>
      <c r="K318" s="43" t="s">
        <v>912</v>
      </c>
      <c r="L318" s="43" t="s">
        <v>65</v>
      </c>
      <c r="N318" s="43" t="s">
        <v>327</v>
      </c>
      <c r="O318" s="43">
        <v>25</v>
      </c>
      <c r="P318" s="43" t="s">
        <v>819</v>
      </c>
      <c r="Q318" s="43" t="s">
        <v>379</v>
      </c>
      <c r="R318" s="43" t="s">
        <v>820</v>
      </c>
      <c r="S318" s="43" t="s">
        <v>382</v>
      </c>
      <c r="T318" s="43">
        <v>10</v>
      </c>
      <c r="U318" s="43">
        <v>104.4426</v>
      </c>
      <c r="V318" s="28">
        <v>9.9999999999999995E-7</v>
      </c>
      <c r="W318" s="43" t="s">
        <v>912</v>
      </c>
      <c r="X318" s="43" t="s">
        <v>65</v>
      </c>
    </row>
    <row r="319" spans="2:24" x14ac:dyDescent="0.3">
      <c r="B319" s="43" t="s">
        <v>327</v>
      </c>
      <c r="C319" s="43">
        <v>25</v>
      </c>
      <c r="D319" s="43" t="s">
        <v>819</v>
      </c>
      <c r="E319" s="43" t="s">
        <v>107</v>
      </c>
      <c r="F319" s="43" t="s">
        <v>821</v>
      </c>
      <c r="G319" s="43" t="s">
        <v>384</v>
      </c>
      <c r="H319" s="43">
        <v>60</v>
      </c>
      <c r="I319" s="43">
        <v>-151.13380000000001</v>
      </c>
      <c r="J319" s="28">
        <v>-2.6120000000000002E-3</v>
      </c>
      <c r="K319" s="43">
        <v>-1E-4</v>
      </c>
      <c r="L319" s="43" t="s">
        <v>376</v>
      </c>
      <c r="N319" s="43" t="s">
        <v>327</v>
      </c>
      <c r="O319" s="43">
        <v>25</v>
      </c>
      <c r="P319" s="43" t="s">
        <v>819</v>
      </c>
      <c r="Q319" s="43" t="s">
        <v>379</v>
      </c>
      <c r="R319" s="43" t="s">
        <v>821</v>
      </c>
      <c r="S319" s="43" t="s">
        <v>384</v>
      </c>
      <c r="T319" s="43">
        <v>10</v>
      </c>
      <c r="U319" s="43">
        <v>-151.2877</v>
      </c>
      <c r="V319" s="28">
        <v>-2.8170000000000001E-3</v>
      </c>
      <c r="W319" s="43">
        <v>-1E-4</v>
      </c>
      <c r="X319" s="43" t="s">
        <v>376</v>
      </c>
    </row>
    <row r="320" spans="2:24" x14ac:dyDescent="0.3">
      <c r="B320" s="43" t="s">
        <v>327</v>
      </c>
      <c r="C320" s="43">
        <v>28</v>
      </c>
      <c r="D320" s="43" t="s">
        <v>822</v>
      </c>
      <c r="E320" s="43" t="s">
        <v>107</v>
      </c>
      <c r="F320" s="43" t="s">
        <v>823</v>
      </c>
      <c r="G320" s="43" t="s">
        <v>382</v>
      </c>
      <c r="H320" s="43">
        <v>60</v>
      </c>
      <c r="I320" s="43">
        <v>138.01339999999999</v>
      </c>
      <c r="J320" s="28">
        <v>9.9999999999999995E-7</v>
      </c>
      <c r="K320" s="43" t="s">
        <v>912</v>
      </c>
      <c r="L320" s="43" t="s">
        <v>65</v>
      </c>
      <c r="N320" s="43" t="s">
        <v>327</v>
      </c>
      <c r="O320" s="43">
        <v>28</v>
      </c>
      <c r="P320" s="43" t="s">
        <v>822</v>
      </c>
      <c r="Q320" s="43" t="s">
        <v>379</v>
      </c>
      <c r="R320" s="43" t="s">
        <v>823</v>
      </c>
      <c r="S320" s="43" t="s">
        <v>382</v>
      </c>
      <c r="T320" s="43">
        <v>10</v>
      </c>
      <c r="U320" s="43">
        <v>142.251</v>
      </c>
      <c r="V320" s="28">
        <v>9.9999999999999995E-7</v>
      </c>
      <c r="W320" s="43" t="s">
        <v>912</v>
      </c>
      <c r="X320" s="43" t="s">
        <v>65</v>
      </c>
    </row>
    <row r="321" spans="2:24" x14ac:dyDescent="0.3">
      <c r="B321" s="43" t="s">
        <v>327</v>
      </c>
      <c r="C321" s="43">
        <v>28</v>
      </c>
      <c r="D321" s="43" t="s">
        <v>822</v>
      </c>
      <c r="E321" s="43" t="s">
        <v>107</v>
      </c>
      <c r="F321" s="43" t="s">
        <v>824</v>
      </c>
      <c r="G321" s="43" t="s">
        <v>384</v>
      </c>
      <c r="H321" s="43">
        <v>60</v>
      </c>
      <c r="I321" s="43">
        <v>-219.27670000000001</v>
      </c>
      <c r="J321" s="28">
        <v>-1.879E-3</v>
      </c>
      <c r="K321" s="43">
        <v>-1E-4</v>
      </c>
      <c r="L321" s="43" t="s">
        <v>376</v>
      </c>
      <c r="N321" s="43" t="s">
        <v>327</v>
      </c>
      <c r="O321" s="43">
        <v>28</v>
      </c>
      <c r="P321" s="43" t="s">
        <v>822</v>
      </c>
      <c r="Q321" s="43" t="s">
        <v>379</v>
      </c>
      <c r="R321" s="43" t="s">
        <v>824</v>
      </c>
      <c r="S321" s="43" t="s">
        <v>384</v>
      </c>
      <c r="T321" s="43">
        <v>10</v>
      </c>
      <c r="U321" s="43">
        <v>-219.49510000000001</v>
      </c>
      <c r="V321" s="28">
        <v>-2.0449999999999999E-3</v>
      </c>
      <c r="W321" s="43">
        <v>-1E-4</v>
      </c>
      <c r="X321" s="43" t="s">
        <v>376</v>
      </c>
    </row>
    <row r="322" spans="2:24" x14ac:dyDescent="0.3">
      <c r="B322" s="43" t="s">
        <v>327</v>
      </c>
      <c r="C322" s="43">
        <v>31</v>
      </c>
      <c r="D322" s="43" t="s">
        <v>825</v>
      </c>
      <c r="E322" s="43" t="s">
        <v>107</v>
      </c>
      <c r="F322" s="43" t="s">
        <v>826</v>
      </c>
      <c r="G322" s="43" t="s">
        <v>382</v>
      </c>
      <c r="H322" s="43">
        <v>60</v>
      </c>
      <c r="I322" s="43">
        <v>138.7758</v>
      </c>
      <c r="J322" s="28">
        <v>9.9999999999999995E-7</v>
      </c>
      <c r="K322" s="43" t="s">
        <v>912</v>
      </c>
      <c r="L322" s="43" t="s">
        <v>65</v>
      </c>
      <c r="N322" s="43" t="s">
        <v>327</v>
      </c>
      <c r="O322" s="43">
        <v>31</v>
      </c>
      <c r="P322" s="43" t="s">
        <v>825</v>
      </c>
      <c r="Q322" s="43" t="s">
        <v>379</v>
      </c>
      <c r="R322" s="43" t="s">
        <v>826</v>
      </c>
      <c r="S322" s="43" t="s">
        <v>382</v>
      </c>
      <c r="T322" s="43">
        <v>10</v>
      </c>
      <c r="U322" s="43">
        <v>143.30670000000001</v>
      </c>
      <c r="V322" s="28">
        <v>9.9999999999999995E-7</v>
      </c>
      <c r="W322" s="43" t="s">
        <v>912</v>
      </c>
      <c r="X322" s="43" t="s">
        <v>65</v>
      </c>
    </row>
    <row r="323" spans="2:24" x14ac:dyDescent="0.3">
      <c r="B323" s="43" t="s">
        <v>327</v>
      </c>
      <c r="C323" s="43">
        <v>31</v>
      </c>
      <c r="D323" s="43" t="s">
        <v>825</v>
      </c>
      <c r="E323" s="43" t="s">
        <v>107</v>
      </c>
      <c r="F323" s="43" t="s">
        <v>827</v>
      </c>
      <c r="G323" s="43" t="s">
        <v>384</v>
      </c>
      <c r="H323" s="43">
        <v>60</v>
      </c>
      <c r="I323" s="43">
        <v>-185.8741</v>
      </c>
      <c r="J323" s="28">
        <v>-2.6229999999999999E-3</v>
      </c>
      <c r="K323" s="43">
        <v>-1E-4</v>
      </c>
      <c r="L323" s="43" t="s">
        <v>376</v>
      </c>
      <c r="N323" s="43" t="s">
        <v>327</v>
      </c>
      <c r="O323" s="43">
        <v>31</v>
      </c>
      <c r="P323" s="43" t="s">
        <v>825</v>
      </c>
      <c r="Q323" s="43" t="s">
        <v>379</v>
      </c>
      <c r="R323" s="43" t="s">
        <v>827</v>
      </c>
      <c r="S323" s="43" t="s">
        <v>384</v>
      </c>
      <c r="T323" s="43">
        <v>10</v>
      </c>
      <c r="U323" s="43">
        <v>-186.05449999999999</v>
      </c>
      <c r="V323" s="28">
        <v>-2.797E-3</v>
      </c>
      <c r="W323" s="43">
        <v>-1E-4</v>
      </c>
      <c r="X323" s="43" t="s">
        <v>376</v>
      </c>
    </row>
    <row r="324" spans="2:24" x14ac:dyDescent="0.3">
      <c r="B324" s="43" t="s">
        <v>327</v>
      </c>
      <c r="C324" s="43">
        <v>34</v>
      </c>
      <c r="D324" s="43" t="s">
        <v>828</v>
      </c>
      <c r="E324" s="43" t="s">
        <v>107</v>
      </c>
      <c r="F324" s="43" t="s">
        <v>829</v>
      </c>
      <c r="G324" s="43" t="s">
        <v>382</v>
      </c>
      <c r="H324" s="43">
        <v>60</v>
      </c>
      <c r="I324" s="43">
        <v>138.6481</v>
      </c>
      <c r="J324" s="28">
        <v>9.9999999999999995E-7</v>
      </c>
      <c r="K324" s="43" t="s">
        <v>912</v>
      </c>
      <c r="L324" s="43" t="s">
        <v>65</v>
      </c>
      <c r="N324" s="43" t="s">
        <v>327</v>
      </c>
      <c r="O324" s="43">
        <v>34</v>
      </c>
      <c r="P324" s="43" t="s">
        <v>828</v>
      </c>
      <c r="Q324" s="43" t="s">
        <v>379</v>
      </c>
      <c r="R324" s="43" t="s">
        <v>829</v>
      </c>
      <c r="S324" s="43" t="s">
        <v>382</v>
      </c>
      <c r="T324" s="43">
        <v>10</v>
      </c>
      <c r="U324" s="43">
        <v>143.2039</v>
      </c>
      <c r="V324" s="28">
        <v>9.9999999999999995E-7</v>
      </c>
      <c r="W324" s="43" t="s">
        <v>912</v>
      </c>
      <c r="X324" s="43" t="s">
        <v>65</v>
      </c>
    </row>
    <row r="325" spans="2:24" x14ac:dyDescent="0.3">
      <c r="B325" s="43" t="s">
        <v>327</v>
      </c>
      <c r="C325" s="43">
        <v>34</v>
      </c>
      <c r="D325" s="43" t="s">
        <v>828</v>
      </c>
      <c r="E325" s="43" t="s">
        <v>107</v>
      </c>
      <c r="F325" s="43" t="s">
        <v>830</v>
      </c>
      <c r="G325" s="43" t="s">
        <v>384</v>
      </c>
      <c r="H325" s="43">
        <v>60</v>
      </c>
      <c r="I325" s="43">
        <v>-185.86940000000001</v>
      </c>
      <c r="J325" s="28">
        <v>-2.6189999999999998E-3</v>
      </c>
      <c r="K325" s="43">
        <v>-1E-4</v>
      </c>
      <c r="L325" s="43" t="s">
        <v>376</v>
      </c>
      <c r="N325" s="43" t="s">
        <v>327</v>
      </c>
      <c r="O325" s="43">
        <v>34</v>
      </c>
      <c r="P325" s="43" t="s">
        <v>828</v>
      </c>
      <c r="Q325" s="43" t="s">
        <v>379</v>
      </c>
      <c r="R325" s="43" t="s">
        <v>830</v>
      </c>
      <c r="S325" s="43" t="s">
        <v>384</v>
      </c>
      <c r="T325" s="43">
        <v>10</v>
      </c>
      <c r="U325" s="43">
        <v>-186.0506</v>
      </c>
      <c r="V325" s="28">
        <v>-2.794E-3</v>
      </c>
      <c r="W325" s="43">
        <v>-1E-4</v>
      </c>
      <c r="X325" s="43" t="s">
        <v>376</v>
      </c>
    </row>
    <row r="326" spans="2:24" x14ac:dyDescent="0.3">
      <c r="B326" s="43" t="s">
        <v>327</v>
      </c>
      <c r="C326" s="43">
        <v>37</v>
      </c>
      <c r="D326" s="43" t="s">
        <v>831</v>
      </c>
      <c r="E326" s="43" t="s">
        <v>107</v>
      </c>
      <c r="F326" s="43" t="s">
        <v>832</v>
      </c>
      <c r="G326" s="43" t="s">
        <v>382</v>
      </c>
      <c r="H326" s="43">
        <v>60</v>
      </c>
      <c r="I326" s="43">
        <v>137.62520000000001</v>
      </c>
      <c r="J326" s="28">
        <v>9.9999999999999995E-7</v>
      </c>
      <c r="K326" s="43" t="s">
        <v>912</v>
      </c>
      <c r="L326" s="43" t="s">
        <v>65</v>
      </c>
      <c r="N326" s="43" t="s">
        <v>327</v>
      </c>
      <c r="O326" s="43">
        <v>37</v>
      </c>
      <c r="P326" s="43" t="s">
        <v>831</v>
      </c>
      <c r="Q326" s="43" t="s">
        <v>379</v>
      </c>
      <c r="R326" s="43" t="s">
        <v>832</v>
      </c>
      <c r="S326" s="43" t="s">
        <v>382</v>
      </c>
      <c r="T326" s="43">
        <v>10</v>
      </c>
      <c r="U326" s="43">
        <v>141.93129999999999</v>
      </c>
      <c r="V326" s="28">
        <v>9.9999999999999995E-7</v>
      </c>
      <c r="W326" s="43" t="s">
        <v>912</v>
      </c>
      <c r="X326" s="43" t="s">
        <v>65</v>
      </c>
    </row>
    <row r="327" spans="2:24" x14ac:dyDescent="0.3">
      <c r="B327" s="43" t="s">
        <v>327</v>
      </c>
      <c r="C327" s="43">
        <v>37</v>
      </c>
      <c r="D327" s="43" t="s">
        <v>831</v>
      </c>
      <c r="E327" s="43" t="s">
        <v>107</v>
      </c>
      <c r="F327" s="43" t="s">
        <v>833</v>
      </c>
      <c r="G327" s="43" t="s">
        <v>384</v>
      </c>
      <c r="H327" s="43">
        <v>60</v>
      </c>
      <c r="I327" s="43">
        <v>-219.25960000000001</v>
      </c>
      <c r="J327" s="28">
        <v>-1.866E-3</v>
      </c>
      <c r="K327" s="43">
        <v>-1E-4</v>
      </c>
      <c r="L327" s="43" t="s">
        <v>376</v>
      </c>
      <c r="N327" s="43" t="s">
        <v>327</v>
      </c>
      <c r="O327" s="43">
        <v>37</v>
      </c>
      <c r="P327" s="43" t="s">
        <v>831</v>
      </c>
      <c r="Q327" s="43" t="s">
        <v>379</v>
      </c>
      <c r="R327" s="43" t="s">
        <v>833</v>
      </c>
      <c r="S327" s="43" t="s">
        <v>384</v>
      </c>
      <c r="T327" s="43">
        <v>10</v>
      </c>
      <c r="U327" s="43">
        <v>-219.4802</v>
      </c>
      <c r="V327" s="28">
        <v>-2.0339999999999998E-3</v>
      </c>
      <c r="W327" s="43">
        <v>-1E-4</v>
      </c>
      <c r="X327" s="43" t="s">
        <v>376</v>
      </c>
    </row>
    <row r="328" spans="2:24" x14ac:dyDescent="0.3">
      <c r="B328" s="43" t="s">
        <v>327</v>
      </c>
      <c r="C328" s="43">
        <v>40</v>
      </c>
      <c r="D328" s="43" t="s">
        <v>834</v>
      </c>
      <c r="E328" s="43" t="s">
        <v>107</v>
      </c>
      <c r="F328" s="43" t="s">
        <v>835</v>
      </c>
      <c r="G328" s="43" t="s">
        <v>382</v>
      </c>
      <c r="H328" s="43">
        <v>60</v>
      </c>
      <c r="I328" s="43">
        <v>100.9372</v>
      </c>
      <c r="J328" s="28">
        <v>9.9999999999999995E-7</v>
      </c>
      <c r="K328" s="43" t="s">
        <v>912</v>
      </c>
      <c r="L328" s="43" t="s">
        <v>65</v>
      </c>
      <c r="N328" s="43" t="s">
        <v>327</v>
      </c>
      <c r="O328" s="43">
        <v>40</v>
      </c>
      <c r="P328" s="43" t="s">
        <v>834</v>
      </c>
      <c r="Q328" s="43" t="s">
        <v>379</v>
      </c>
      <c r="R328" s="43" t="s">
        <v>835</v>
      </c>
      <c r="S328" s="43" t="s">
        <v>382</v>
      </c>
      <c r="T328" s="43">
        <v>10</v>
      </c>
      <c r="U328" s="43">
        <v>104.1315</v>
      </c>
      <c r="V328" s="28">
        <v>9.9999999999999995E-7</v>
      </c>
      <c r="W328" s="43" t="s">
        <v>912</v>
      </c>
      <c r="X328" s="43" t="s">
        <v>65</v>
      </c>
    </row>
    <row r="329" spans="2:24" x14ac:dyDescent="0.3">
      <c r="B329" s="43" t="s">
        <v>327</v>
      </c>
      <c r="C329" s="43">
        <v>40</v>
      </c>
      <c r="D329" s="43" t="s">
        <v>834</v>
      </c>
      <c r="E329" s="43" t="s">
        <v>107</v>
      </c>
      <c r="F329" s="43" t="s">
        <v>836</v>
      </c>
      <c r="G329" s="43" t="s">
        <v>384</v>
      </c>
      <c r="H329" s="43">
        <v>60</v>
      </c>
      <c r="I329" s="43">
        <v>-151.10929999999999</v>
      </c>
      <c r="J329" s="28">
        <v>-2.5790000000000001E-3</v>
      </c>
      <c r="K329" s="43">
        <v>-1E-4</v>
      </c>
      <c r="L329" s="43" t="s">
        <v>376</v>
      </c>
      <c r="N329" s="43" t="s">
        <v>327</v>
      </c>
      <c r="O329" s="43">
        <v>40</v>
      </c>
      <c r="P329" s="43" t="s">
        <v>834</v>
      </c>
      <c r="Q329" s="43" t="s">
        <v>379</v>
      </c>
      <c r="R329" s="43" t="s">
        <v>836</v>
      </c>
      <c r="S329" s="43" t="s">
        <v>384</v>
      </c>
      <c r="T329" s="43">
        <v>10</v>
      </c>
      <c r="U329" s="43">
        <v>-151.26669999999999</v>
      </c>
      <c r="V329" s="28">
        <v>-2.7889999999999998E-3</v>
      </c>
      <c r="W329" s="43">
        <v>-1E-4</v>
      </c>
      <c r="X329" s="43" t="s">
        <v>376</v>
      </c>
    </row>
    <row r="330" spans="2:24" x14ac:dyDescent="0.3">
      <c r="B330" s="43" t="s">
        <v>327</v>
      </c>
      <c r="C330" s="43">
        <v>48</v>
      </c>
      <c r="D330" s="43" t="s">
        <v>837</v>
      </c>
      <c r="E330" s="43" t="s">
        <v>107</v>
      </c>
      <c r="F330" s="43" t="s">
        <v>838</v>
      </c>
      <c r="G330" s="43" t="s">
        <v>382</v>
      </c>
      <c r="H330" s="43">
        <v>60</v>
      </c>
      <c r="I330" s="43">
        <v>-29.5808</v>
      </c>
      <c r="J330" s="28">
        <v>-2.209E-7</v>
      </c>
      <c r="K330" s="43" t="s">
        <v>912</v>
      </c>
      <c r="L330" s="43" t="s">
        <v>65</v>
      </c>
      <c r="N330" s="43" t="s">
        <v>327</v>
      </c>
      <c r="O330" s="43">
        <v>48</v>
      </c>
      <c r="P330" s="43" t="s">
        <v>837</v>
      </c>
      <c r="Q330" s="43" t="s">
        <v>379</v>
      </c>
      <c r="R330" s="43" t="s">
        <v>838</v>
      </c>
      <c r="S330" s="43" t="s">
        <v>382</v>
      </c>
      <c r="T330" s="43">
        <v>10</v>
      </c>
      <c r="U330" s="43">
        <v>-30.085999999999999</v>
      </c>
      <c r="V330" s="28">
        <v>-2.2460000000000001E-7</v>
      </c>
      <c r="W330" s="43" t="s">
        <v>912</v>
      </c>
      <c r="X330" s="43" t="s">
        <v>65</v>
      </c>
    </row>
    <row r="331" spans="2:24" x14ac:dyDescent="0.3">
      <c r="B331" s="43" t="s">
        <v>327</v>
      </c>
      <c r="C331" s="43">
        <v>48</v>
      </c>
      <c r="D331" s="43" t="s">
        <v>837</v>
      </c>
      <c r="E331" s="43" t="s">
        <v>107</v>
      </c>
      <c r="F331" s="43" t="s">
        <v>839</v>
      </c>
      <c r="G331" s="43" t="s">
        <v>384</v>
      </c>
      <c r="H331" s="43">
        <v>60</v>
      </c>
      <c r="I331" s="43">
        <v>-15.525</v>
      </c>
      <c r="J331" s="28">
        <v>-1.159E-7</v>
      </c>
      <c r="K331" s="43" t="s">
        <v>912</v>
      </c>
      <c r="L331" s="43" t="s">
        <v>65</v>
      </c>
      <c r="N331" s="43" t="s">
        <v>327</v>
      </c>
      <c r="O331" s="43">
        <v>48</v>
      </c>
      <c r="P331" s="43" t="s">
        <v>837</v>
      </c>
      <c r="Q331" s="43" t="s">
        <v>379</v>
      </c>
      <c r="R331" s="43" t="s">
        <v>839</v>
      </c>
      <c r="S331" s="43" t="s">
        <v>384</v>
      </c>
      <c r="T331" s="43">
        <v>10</v>
      </c>
      <c r="U331" s="43">
        <v>-15.261699999999999</v>
      </c>
      <c r="V331" s="28">
        <v>-1.14E-7</v>
      </c>
      <c r="W331" s="43" t="s">
        <v>912</v>
      </c>
      <c r="X331" s="43" t="s">
        <v>65</v>
      </c>
    </row>
    <row r="332" spans="2:24" x14ac:dyDescent="0.3">
      <c r="B332" s="43" t="s">
        <v>327</v>
      </c>
      <c r="C332" s="43">
        <v>49</v>
      </c>
      <c r="D332" s="43" t="s">
        <v>840</v>
      </c>
      <c r="E332" s="43" t="s">
        <v>107</v>
      </c>
      <c r="F332" s="43" t="s">
        <v>841</v>
      </c>
      <c r="G332" s="43" t="s">
        <v>382</v>
      </c>
      <c r="H332" s="43">
        <v>60</v>
      </c>
      <c r="I332" s="43">
        <v>-15.0632</v>
      </c>
      <c r="J332" s="28">
        <v>-1.1249999999999999E-7</v>
      </c>
      <c r="K332" s="43" t="s">
        <v>912</v>
      </c>
      <c r="L332" s="43" t="s">
        <v>65</v>
      </c>
      <c r="N332" s="43" t="s">
        <v>327</v>
      </c>
      <c r="O332" s="43">
        <v>49</v>
      </c>
      <c r="P332" s="43" t="s">
        <v>840</v>
      </c>
      <c r="Q332" s="43" t="s">
        <v>379</v>
      </c>
      <c r="R332" s="43" t="s">
        <v>841</v>
      </c>
      <c r="S332" s="43" t="s">
        <v>382</v>
      </c>
      <c r="T332" s="43">
        <v>10</v>
      </c>
      <c r="U332" s="43">
        <v>-14.959099999999999</v>
      </c>
      <c r="V332" s="28">
        <v>-1.117E-7</v>
      </c>
      <c r="W332" s="43" t="s">
        <v>912</v>
      </c>
      <c r="X332" s="43" t="s">
        <v>65</v>
      </c>
    </row>
    <row r="333" spans="2:24" x14ac:dyDescent="0.3">
      <c r="B333" s="43" t="s">
        <v>327</v>
      </c>
      <c r="C333" s="43">
        <v>49</v>
      </c>
      <c r="D333" s="43" t="s">
        <v>840</v>
      </c>
      <c r="E333" s="43" t="s">
        <v>107</v>
      </c>
      <c r="F333" s="43" t="s">
        <v>842</v>
      </c>
      <c r="G333" s="43" t="s">
        <v>384</v>
      </c>
      <c r="H333" s="43">
        <v>60</v>
      </c>
      <c r="I333" s="43">
        <v>-32.633200000000002</v>
      </c>
      <c r="J333" s="28">
        <v>-2.4369999999999999E-7</v>
      </c>
      <c r="K333" s="43" t="s">
        <v>912</v>
      </c>
      <c r="L333" s="43" t="s">
        <v>65</v>
      </c>
      <c r="N333" s="43" t="s">
        <v>327</v>
      </c>
      <c r="O333" s="43">
        <v>49</v>
      </c>
      <c r="P333" s="43" t="s">
        <v>840</v>
      </c>
      <c r="Q333" s="43" t="s">
        <v>379</v>
      </c>
      <c r="R333" s="43" t="s">
        <v>842</v>
      </c>
      <c r="S333" s="43" t="s">
        <v>384</v>
      </c>
      <c r="T333" s="43">
        <v>10</v>
      </c>
      <c r="U333" s="43">
        <v>-32.812600000000003</v>
      </c>
      <c r="V333" s="28">
        <v>-2.4499999999999998E-7</v>
      </c>
      <c r="W333" s="43" t="s">
        <v>912</v>
      </c>
      <c r="X333" s="43" t="s">
        <v>65</v>
      </c>
    </row>
    <row r="334" spans="2:24" x14ac:dyDescent="0.3">
      <c r="B334" s="43" t="s">
        <v>327</v>
      </c>
      <c r="C334" s="43">
        <v>50</v>
      </c>
      <c r="D334" s="43" t="s">
        <v>840</v>
      </c>
      <c r="E334" s="43" t="s">
        <v>107</v>
      </c>
      <c r="F334" s="43" t="s">
        <v>843</v>
      </c>
      <c r="G334" s="43" t="s">
        <v>382</v>
      </c>
      <c r="H334" s="43">
        <v>60</v>
      </c>
      <c r="I334" s="43">
        <v>-29.375900000000001</v>
      </c>
      <c r="J334" s="28">
        <v>-2.3190000000000001E-7</v>
      </c>
      <c r="K334" s="43" t="s">
        <v>912</v>
      </c>
      <c r="L334" s="43" t="s">
        <v>65</v>
      </c>
      <c r="N334" s="43" t="s">
        <v>327</v>
      </c>
      <c r="O334" s="43">
        <v>50</v>
      </c>
      <c r="P334" s="43" t="s">
        <v>840</v>
      </c>
      <c r="Q334" s="43" t="s">
        <v>379</v>
      </c>
      <c r="R334" s="43" t="s">
        <v>843</v>
      </c>
      <c r="S334" s="43" t="s">
        <v>382</v>
      </c>
      <c r="T334" s="43">
        <v>10</v>
      </c>
      <c r="U334" s="43">
        <v>-29.447299999999998</v>
      </c>
      <c r="V334" s="28">
        <v>-2.3239999999999999E-7</v>
      </c>
      <c r="W334" s="43" t="s">
        <v>912</v>
      </c>
      <c r="X334" s="43" t="s">
        <v>65</v>
      </c>
    </row>
    <row r="335" spans="2:24" x14ac:dyDescent="0.3">
      <c r="B335" s="43" t="s">
        <v>327</v>
      </c>
      <c r="C335" s="43">
        <v>50</v>
      </c>
      <c r="D335" s="43" t="s">
        <v>840</v>
      </c>
      <c r="E335" s="43" t="s">
        <v>107</v>
      </c>
      <c r="F335" s="43" t="s">
        <v>844</v>
      </c>
      <c r="G335" s="43" t="s">
        <v>384</v>
      </c>
      <c r="H335" s="43">
        <v>60</v>
      </c>
      <c r="I335" s="43">
        <v>-29.260999999999999</v>
      </c>
      <c r="J335" s="28">
        <v>-2.3099999999999999E-7</v>
      </c>
      <c r="K335" s="43" t="s">
        <v>912</v>
      </c>
      <c r="L335" s="43" t="s">
        <v>65</v>
      </c>
      <c r="N335" s="43" t="s">
        <v>327</v>
      </c>
      <c r="O335" s="43">
        <v>50</v>
      </c>
      <c r="P335" s="43" t="s">
        <v>840</v>
      </c>
      <c r="Q335" s="43" t="s">
        <v>379</v>
      </c>
      <c r="R335" s="43" t="s">
        <v>844</v>
      </c>
      <c r="S335" s="43" t="s">
        <v>384</v>
      </c>
      <c r="T335" s="43">
        <v>10</v>
      </c>
      <c r="U335" s="43">
        <v>-29.2895</v>
      </c>
      <c r="V335" s="28">
        <v>-2.3120000000000001E-7</v>
      </c>
      <c r="W335" s="43" t="s">
        <v>912</v>
      </c>
      <c r="X335" s="43" t="s">
        <v>65</v>
      </c>
    </row>
    <row r="336" spans="2:24" x14ac:dyDescent="0.3">
      <c r="B336" s="43" t="s">
        <v>327</v>
      </c>
      <c r="C336" s="43">
        <v>51</v>
      </c>
      <c r="D336" s="43" t="s">
        <v>840</v>
      </c>
      <c r="E336" s="43" t="s">
        <v>107</v>
      </c>
      <c r="F336" s="43" t="s">
        <v>845</v>
      </c>
      <c r="G336" s="43" t="s">
        <v>382</v>
      </c>
      <c r="H336" s="43">
        <v>60</v>
      </c>
      <c r="I336" s="43">
        <v>-32.736600000000003</v>
      </c>
      <c r="J336" s="28">
        <v>-2.4439999999999999E-7</v>
      </c>
      <c r="K336" s="43" t="s">
        <v>912</v>
      </c>
      <c r="L336" s="43" t="s">
        <v>65</v>
      </c>
      <c r="N336" s="43" t="s">
        <v>327</v>
      </c>
      <c r="O336" s="43">
        <v>51</v>
      </c>
      <c r="P336" s="43" t="s">
        <v>840</v>
      </c>
      <c r="Q336" s="43" t="s">
        <v>379</v>
      </c>
      <c r="R336" s="43" t="s">
        <v>845</v>
      </c>
      <c r="S336" s="43" t="s">
        <v>382</v>
      </c>
      <c r="T336" s="43">
        <v>10</v>
      </c>
      <c r="U336" s="43">
        <v>-32.967500000000001</v>
      </c>
      <c r="V336" s="28">
        <v>-2.4620000000000002E-7</v>
      </c>
      <c r="W336" s="43" t="s">
        <v>912</v>
      </c>
      <c r="X336" s="43" t="s">
        <v>65</v>
      </c>
    </row>
    <row r="337" spans="2:24" x14ac:dyDescent="0.3">
      <c r="B337" s="43" t="s">
        <v>327</v>
      </c>
      <c r="C337" s="43">
        <v>51</v>
      </c>
      <c r="D337" s="43" t="s">
        <v>840</v>
      </c>
      <c r="E337" s="43" t="s">
        <v>107</v>
      </c>
      <c r="F337" s="43" t="s">
        <v>846</v>
      </c>
      <c r="G337" s="43" t="s">
        <v>384</v>
      </c>
      <c r="H337" s="43">
        <v>60</v>
      </c>
      <c r="I337" s="43">
        <v>-14.9534</v>
      </c>
      <c r="J337" s="28">
        <v>-1.117E-7</v>
      </c>
      <c r="K337" s="43" t="s">
        <v>912</v>
      </c>
      <c r="L337" s="43" t="s">
        <v>65</v>
      </c>
      <c r="N337" s="43" t="s">
        <v>327</v>
      </c>
      <c r="O337" s="43">
        <v>51</v>
      </c>
      <c r="P337" s="43" t="s">
        <v>840</v>
      </c>
      <c r="Q337" s="43" t="s">
        <v>379</v>
      </c>
      <c r="R337" s="43" t="s">
        <v>846</v>
      </c>
      <c r="S337" s="43" t="s">
        <v>384</v>
      </c>
      <c r="T337" s="43">
        <v>10</v>
      </c>
      <c r="U337" s="43">
        <v>-14.798999999999999</v>
      </c>
      <c r="V337" s="28">
        <v>-1.105E-7</v>
      </c>
      <c r="W337" s="43" t="s">
        <v>912</v>
      </c>
      <c r="X337" s="43" t="s">
        <v>65</v>
      </c>
    </row>
    <row r="338" spans="2:24" x14ac:dyDescent="0.3">
      <c r="B338" s="43" t="s">
        <v>327</v>
      </c>
      <c r="C338" s="43">
        <v>52</v>
      </c>
      <c r="D338" s="43" t="s">
        <v>847</v>
      </c>
      <c r="E338" s="43" t="s">
        <v>107</v>
      </c>
      <c r="F338" s="43" t="s">
        <v>848</v>
      </c>
      <c r="G338" s="43" t="s">
        <v>382</v>
      </c>
      <c r="H338" s="43">
        <v>60</v>
      </c>
      <c r="I338" s="43">
        <v>-15.6418</v>
      </c>
      <c r="J338" s="28">
        <v>-1.168E-7</v>
      </c>
      <c r="K338" s="43" t="s">
        <v>912</v>
      </c>
      <c r="L338" s="43" t="s">
        <v>65</v>
      </c>
      <c r="N338" s="43" t="s">
        <v>327</v>
      </c>
      <c r="O338" s="43">
        <v>52</v>
      </c>
      <c r="P338" s="43" t="s">
        <v>847</v>
      </c>
      <c r="Q338" s="43" t="s">
        <v>379</v>
      </c>
      <c r="R338" s="43" t="s">
        <v>848</v>
      </c>
      <c r="S338" s="43" t="s">
        <v>382</v>
      </c>
      <c r="T338" s="43">
        <v>10</v>
      </c>
      <c r="U338" s="43">
        <v>-15.4337</v>
      </c>
      <c r="V338" s="28">
        <v>-1.152E-7</v>
      </c>
      <c r="W338" s="43" t="s">
        <v>912</v>
      </c>
      <c r="X338" s="43" t="s">
        <v>65</v>
      </c>
    </row>
    <row r="339" spans="2:24" x14ac:dyDescent="0.3">
      <c r="B339" s="43" t="s">
        <v>327</v>
      </c>
      <c r="C339" s="43">
        <v>52</v>
      </c>
      <c r="D339" s="43" t="s">
        <v>847</v>
      </c>
      <c r="E339" s="43" t="s">
        <v>107</v>
      </c>
      <c r="F339" s="43" t="s">
        <v>849</v>
      </c>
      <c r="G339" s="43" t="s">
        <v>384</v>
      </c>
      <c r="H339" s="43">
        <v>60</v>
      </c>
      <c r="I339" s="43">
        <v>-29.4727</v>
      </c>
      <c r="J339" s="28">
        <v>-2.2009999999999999E-7</v>
      </c>
      <c r="K339" s="43" t="s">
        <v>912</v>
      </c>
      <c r="L339" s="43" t="s">
        <v>65</v>
      </c>
      <c r="N339" s="43" t="s">
        <v>327</v>
      </c>
      <c r="O339" s="43">
        <v>52</v>
      </c>
      <c r="P339" s="43" t="s">
        <v>847</v>
      </c>
      <c r="Q339" s="43" t="s">
        <v>379</v>
      </c>
      <c r="R339" s="43" t="s">
        <v>849</v>
      </c>
      <c r="S339" s="43" t="s">
        <v>384</v>
      </c>
      <c r="T339" s="43">
        <v>10</v>
      </c>
      <c r="U339" s="43">
        <v>-29.921500000000002</v>
      </c>
      <c r="V339" s="28">
        <v>-2.234E-7</v>
      </c>
      <c r="W339" s="43" t="s">
        <v>912</v>
      </c>
      <c r="X339" s="43" t="s">
        <v>65</v>
      </c>
    </row>
    <row r="340" spans="2:24" x14ac:dyDescent="0.3">
      <c r="B340" s="43" t="s">
        <v>327</v>
      </c>
      <c r="C340" s="43">
        <v>26</v>
      </c>
      <c r="D340" s="43" t="s">
        <v>850</v>
      </c>
      <c r="E340" s="43" t="s">
        <v>107</v>
      </c>
      <c r="F340" s="43" t="s">
        <v>851</v>
      </c>
      <c r="G340" s="43" t="s">
        <v>382</v>
      </c>
      <c r="H340" s="43">
        <v>60</v>
      </c>
      <c r="I340" s="43">
        <v>113.2415</v>
      </c>
      <c r="J340" s="28">
        <v>9.9999999999999995E-7</v>
      </c>
      <c r="K340" s="43" t="s">
        <v>912</v>
      </c>
      <c r="L340" s="43" t="s">
        <v>65</v>
      </c>
      <c r="N340" s="43" t="s">
        <v>327</v>
      </c>
      <c r="O340" s="43">
        <v>26</v>
      </c>
      <c r="P340" s="43" t="s">
        <v>850</v>
      </c>
      <c r="Q340" s="43" t="s">
        <v>379</v>
      </c>
      <c r="R340" s="43" t="s">
        <v>851</v>
      </c>
      <c r="S340" s="43" t="s">
        <v>382</v>
      </c>
      <c r="T340" s="43">
        <v>10</v>
      </c>
      <c r="U340" s="43">
        <v>115.05329999999999</v>
      </c>
      <c r="V340" s="28">
        <v>9.3999999999999994E-5</v>
      </c>
      <c r="W340" s="43" t="s">
        <v>912</v>
      </c>
      <c r="X340" s="43" t="s">
        <v>65</v>
      </c>
    </row>
    <row r="341" spans="2:24" x14ac:dyDescent="0.3">
      <c r="B341" s="43" t="s">
        <v>327</v>
      </c>
      <c r="C341" s="43">
        <v>26</v>
      </c>
      <c r="D341" s="43" t="s">
        <v>850</v>
      </c>
      <c r="E341" s="43" t="s">
        <v>107</v>
      </c>
      <c r="F341" s="43" t="s">
        <v>852</v>
      </c>
      <c r="G341" s="43" t="s">
        <v>384</v>
      </c>
      <c r="H341" s="43">
        <v>60</v>
      </c>
      <c r="I341" s="43">
        <v>-151.4014</v>
      </c>
      <c r="J341" s="28">
        <v>-2.9689999999999999E-3</v>
      </c>
      <c r="K341" s="43">
        <v>-1E-4</v>
      </c>
      <c r="L341" s="43" t="s">
        <v>376</v>
      </c>
      <c r="N341" s="43" t="s">
        <v>327</v>
      </c>
      <c r="O341" s="43">
        <v>26</v>
      </c>
      <c r="P341" s="43" t="s">
        <v>850</v>
      </c>
      <c r="Q341" s="43" t="s">
        <v>379</v>
      </c>
      <c r="R341" s="43" t="s">
        <v>852</v>
      </c>
      <c r="S341" s="43" t="s">
        <v>384</v>
      </c>
      <c r="T341" s="43">
        <v>10</v>
      </c>
      <c r="U341" s="43">
        <v>-151.55510000000001</v>
      </c>
      <c r="V341" s="28">
        <v>-3.1740000000000002E-3</v>
      </c>
      <c r="W341" s="43">
        <v>-1E-4</v>
      </c>
      <c r="X341" s="43" t="s">
        <v>376</v>
      </c>
    </row>
    <row r="342" spans="2:24" x14ac:dyDescent="0.3">
      <c r="B342" s="43" t="s">
        <v>327</v>
      </c>
      <c r="C342" s="43">
        <v>29</v>
      </c>
      <c r="D342" s="43" t="s">
        <v>853</v>
      </c>
      <c r="E342" s="43" t="s">
        <v>107</v>
      </c>
      <c r="F342" s="43" t="s">
        <v>854</v>
      </c>
      <c r="G342" s="43" t="s">
        <v>382</v>
      </c>
      <c r="H342" s="43">
        <v>60</v>
      </c>
      <c r="I342" s="43">
        <v>114.1925</v>
      </c>
      <c r="J342" s="28">
        <v>9.9999999999999995E-7</v>
      </c>
      <c r="K342" s="43" t="s">
        <v>912</v>
      </c>
      <c r="L342" s="43" t="s">
        <v>65</v>
      </c>
      <c r="N342" s="43" t="s">
        <v>327</v>
      </c>
      <c r="O342" s="43">
        <v>29</v>
      </c>
      <c r="P342" s="43" t="s">
        <v>853</v>
      </c>
      <c r="Q342" s="43" t="s">
        <v>379</v>
      </c>
      <c r="R342" s="43" t="s">
        <v>854</v>
      </c>
      <c r="S342" s="43" t="s">
        <v>382</v>
      </c>
      <c r="T342" s="43">
        <v>10</v>
      </c>
      <c r="U342" s="43">
        <v>118.2734</v>
      </c>
      <c r="V342" s="28">
        <v>9.9999999999999995E-7</v>
      </c>
      <c r="W342" s="43" t="s">
        <v>912</v>
      </c>
      <c r="X342" s="43" t="s">
        <v>65</v>
      </c>
    </row>
    <row r="343" spans="2:24" x14ac:dyDescent="0.3">
      <c r="B343" s="43" t="s">
        <v>327</v>
      </c>
      <c r="C343" s="43">
        <v>29</v>
      </c>
      <c r="D343" s="43" t="s">
        <v>853</v>
      </c>
      <c r="E343" s="43" t="s">
        <v>107</v>
      </c>
      <c r="F343" s="43" t="s">
        <v>855</v>
      </c>
      <c r="G343" s="43" t="s">
        <v>384</v>
      </c>
      <c r="H343" s="43">
        <v>60</v>
      </c>
      <c r="I343" s="43">
        <v>-219.19659999999999</v>
      </c>
      <c r="J343" s="28">
        <v>-1.8190000000000001E-3</v>
      </c>
      <c r="K343" s="43">
        <v>-1E-4</v>
      </c>
      <c r="L343" s="43" t="s">
        <v>376</v>
      </c>
      <c r="N343" s="43" t="s">
        <v>327</v>
      </c>
      <c r="O343" s="43">
        <v>29</v>
      </c>
      <c r="P343" s="43" t="s">
        <v>853</v>
      </c>
      <c r="Q343" s="43" t="s">
        <v>379</v>
      </c>
      <c r="R343" s="43" t="s">
        <v>855</v>
      </c>
      <c r="S343" s="43" t="s">
        <v>384</v>
      </c>
      <c r="T343" s="43">
        <v>10</v>
      </c>
      <c r="U343" s="43">
        <v>-219.41749999999999</v>
      </c>
      <c r="V343" s="28">
        <v>-1.9859999999999999E-3</v>
      </c>
      <c r="W343" s="43">
        <v>-1E-4</v>
      </c>
      <c r="X343" s="43" t="s">
        <v>376</v>
      </c>
    </row>
    <row r="344" spans="2:24" x14ac:dyDescent="0.3">
      <c r="B344" s="43" t="s">
        <v>327</v>
      </c>
      <c r="C344" s="43">
        <v>32</v>
      </c>
      <c r="D344" s="43" t="s">
        <v>856</v>
      </c>
      <c r="E344" s="43" t="s">
        <v>107</v>
      </c>
      <c r="F344" s="43" t="s">
        <v>857</v>
      </c>
      <c r="G344" s="43" t="s">
        <v>382</v>
      </c>
      <c r="H344" s="43">
        <v>60</v>
      </c>
      <c r="I344" s="43">
        <v>138.1619</v>
      </c>
      <c r="J344" s="28">
        <v>9.9999999999999995E-7</v>
      </c>
      <c r="K344" s="43" t="s">
        <v>912</v>
      </c>
      <c r="L344" s="43" t="s">
        <v>65</v>
      </c>
      <c r="N344" s="43" t="s">
        <v>327</v>
      </c>
      <c r="O344" s="43">
        <v>32</v>
      </c>
      <c r="P344" s="43" t="s">
        <v>856</v>
      </c>
      <c r="Q344" s="43" t="s">
        <v>379</v>
      </c>
      <c r="R344" s="43" t="s">
        <v>857</v>
      </c>
      <c r="S344" s="43" t="s">
        <v>382</v>
      </c>
      <c r="T344" s="43">
        <v>10</v>
      </c>
      <c r="U344" s="43">
        <v>142.68969999999999</v>
      </c>
      <c r="V344" s="28">
        <v>9.9999999999999995E-7</v>
      </c>
      <c r="W344" s="43" t="s">
        <v>912</v>
      </c>
      <c r="X344" s="43" t="s">
        <v>65</v>
      </c>
    </row>
    <row r="345" spans="2:24" x14ac:dyDescent="0.3">
      <c r="B345" s="43" t="s">
        <v>327</v>
      </c>
      <c r="C345" s="43">
        <v>32</v>
      </c>
      <c r="D345" s="43" t="s">
        <v>856</v>
      </c>
      <c r="E345" s="43" t="s">
        <v>107</v>
      </c>
      <c r="F345" s="43" t="s">
        <v>858</v>
      </c>
      <c r="G345" s="43" t="s">
        <v>384</v>
      </c>
      <c r="H345" s="43">
        <v>60</v>
      </c>
      <c r="I345" s="43">
        <v>-185.8272</v>
      </c>
      <c r="J345" s="28">
        <v>-2.578E-3</v>
      </c>
      <c r="K345" s="43">
        <v>-1E-4</v>
      </c>
      <c r="L345" s="43" t="s">
        <v>376</v>
      </c>
      <c r="N345" s="43" t="s">
        <v>327</v>
      </c>
      <c r="O345" s="43">
        <v>32</v>
      </c>
      <c r="P345" s="43" t="s">
        <v>856</v>
      </c>
      <c r="Q345" s="43" t="s">
        <v>379</v>
      </c>
      <c r="R345" s="43" t="s">
        <v>858</v>
      </c>
      <c r="S345" s="43" t="s">
        <v>384</v>
      </c>
      <c r="T345" s="43">
        <v>10</v>
      </c>
      <c r="U345" s="43">
        <v>-186.0027</v>
      </c>
      <c r="V345" s="28">
        <v>-2.7469999999999999E-3</v>
      </c>
      <c r="W345" s="43">
        <v>-1E-4</v>
      </c>
      <c r="X345" s="43" t="s">
        <v>376</v>
      </c>
    </row>
    <row r="346" spans="2:24" x14ac:dyDescent="0.3">
      <c r="B346" s="43" t="s">
        <v>327</v>
      </c>
      <c r="C346" s="43">
        <v>35</v>
      </c>
      <c r="D346" s="43" t="s">
        <v>859</v>
      </c>
      <c r="E346" s="43" t="s">
        <v>107</v>
      </c>
      <c r="F346" s="43" t="s">
        <v>860</v>
      </c>
      <c r="G346" s="43" t="s">
        <v>382</v>
      </c>
      <c r="H346" s="43">
        <v>60</v>
      </c>
      <c r="I346" s="43">
        <v>138.03229999999999</v>
      </c>
      <c r="J346" s="28">
        <v>9.9999999999999995E-7</v>
      </c>
      <c r="K346" s="43" t="s">
        <v>912</v>
      </c>
      <c r="L346" s="43" t="s">
        <v>65</v>
      </c>
      <c r="N346" s="43" t="s">
        <v>327</v>
      </c>
      <c r="O346" s="43">
        <v>35</v>
      </c>
      <c r="P346" s="43" t="s">
        <v>859</v>
      </c>
      <c r="Q346" s="43" t="s">
        <v>379</v>
      </c>
      <c r="R346" s="43" t="s">
        <v>860</v>
      </c>
      <c r="S346" s="43" t="s">
        <v>382</v>
      </c>
      <c r="T346" s="43">
        <v>10</v>
      </c>
      <c r="U346" s="43">
        <v>142.56899999999999</v>
      </c>
      <c r="V346" s="28">
        <v>9.9999999999999995E-7</v>
      </c>
      <c r="W346" s="43" t="s">
        <v>912</v>
      </c>
      <c r="X346" s="43" t="s">
        <v>65</v>
      </c>
    </row>
    <row r="347" spans="2:24" x14ac:dyDescent="0.3">
      <c r="B347" s="43" t="s">
        <v>327</v>
      </c>
      <c r="C347" s="43">
        <v>35</v>
      </c>
      <c r="D347" s="43" t="s">
        <v>859</v>
      </c>
      <c r="E347" s="43" t="s">
        <v>107</v>
      </c>
      <c r="F347" s="43" t="s">
        <v>861</v>
      </c>
      <c r="G347" s="43" t="s">
        <v>384</v>
      </c>
      <c r="H347" s="43">
        <v>60</v>
      </c>
      <c r="I347" s="43">
        <v>-185.82249999999999</v>
      </c>
      <c r="J347" s="28">
        <v>-2.5730000000000002E-3</v>
      </c>
      <c r="K347" s="43">
        <v>-1E-4</v>
      </c>
      <c r="L347" s="43" t="s">
        <v>376</v>
      </c>
      <c r="N347" s="43" t="s">
        <v>327</v>
      </c>
      <c r="O347" s="43">
        <v>35</v>
      </c>
      <c r="P347" s="43" t="s">
        <v>859</v>
      </c>
      <c r="Q347" s="43" t="s">
        <v>379</v>
      </c>
      <c r="R347" s="43" t="s">
        <v>861</v>
      </c>
      <c r="S347" s="43" t="s">
        <v>384</v>
      </c>
      <c r="T347" s="43">
        <v>10</v>
      </c>
      <c r="U347" s="43">
        <v>-185.99870000000001</v>
      </c>
      <c r="V347" s="28">
        <v>-2.7430000000000002E-3</v>
      </c>
      <c r="W347" s="43">
        <v>-1E-4</v>
      </c>
      <c r="X347" s="43" t="s">
        <v>376</v>
      </c>
    </row>
    <row r="348" spans="2:24" x14ac:dyDescent="0.3">
      <c r="B348" s="43" t="s">
        <v>327</v>
      </c>
      <c r="C348" s="43">
        <v>38</v>
      </c>
      <c r="D348" s="43" t="s">
        <v>862</v>
      </c>
      <c r="E348" s="43" t="s">
        <v>107</v>
      </c>
      <c r="F348" s="43" t="s">
        <v>863</v>
      </c>
      <c r="G348" s="43" t="s">
        <v>382</v>
      </c>
      <c r="H348" s="43">
        <v>60</v>
      </c>
      <c r="I348" s="43">
        <v>113.8532</v>
      </c>
      <c r="J348" s="28">
        <v>9.9999999999999995E-7</v>
      </c>
      <c r="K348" s="43" t="s">
        <v>912</v>
      </c>
      <c r="L348" s="43" t="s">
        <v>65</v>
      </c>
      <c r="N348" s="43" t="s">
        <v>327</v>
      </c>
      <c r="O348" s="43">
        <v>38</v>
      </c>
      <c r="P348" s="43" t="s">
        <v>862</v>
      </c>
      <c r="Q348" s="43" t="s">
        <v>379</v>
      </c>
      <c r="R348" s="43" t="s">
        <v>863</v>
      </c>
      <c r="S348" s="43" t="s">
        <v>382</v>
      </c>
      <c r="T348" s="43">
        <v>10</v>
      </c>
      <c r="U348" s="43">
        <v>117.9211</v>
      </c>
      <c r="V348" s="28">
        <v>9.9999999999999995E-7</v>
      </c>
      <c r="W348" s="43" t="s">
        <v>912</v>
      </c>
      <c r="X348" s="43" t="s">
        <v>65</v>
      </c>
    </row>
    <row r="349" spans="2:24" x14ac:dyDescent="0.3">
      <c r="B349" s="43" t="s">
        <v>327</v>
      </c>
      <c r="C349" s="43">
        <v>38</v>
      </c>
      <c r="D349" s="43" t="s">
        <v>862</v>
      </c>
      <c r="E349" s="43" t="s">
        <v>107</v>
      </c>
      <c r="F349" s="43" t="s">
        <v>864</v>
      </c>
      <c r="G349" s="43" t="s">
        <v>384</v>
      </c>
      <c r="H349" s="43">
        <v>60</v>
      </c>
      <c r="I349" s="43">
        <v>-219.1806</v>
      </c>
      <c r="J349" s="28">
        <v>-1.807E-3</v>
      </c>
      <c r="K349" s="43">
        <v>-1E-4</v>
      </c>
      <c r="L349" s="43" t="s">
        <v>376</v>
      </c>
      <c r="N349" s="43" t="s">
        <v>327</v>
      </c>
      <c r="O349" s="43">
        <v>38</v>
      </c>
      <c r="P349" s="43" t="s">
        <v>862</v>
      </c>
      <c r="Q349" s="43" t="s">
        <v>379</v>
      </c>
      <c r="R349" s="43" t="s">
        <v>864</v>
      </c>
      <c r="S349" s="43" t="s">
        <v>384</v>
      </c>
      <c r="T349" s="43">
        <v>10</v>
      </c>
      <c r="U349" s="43">
        <v>-219.39599999999999</v>
      </c>
      <c r="V349" s="28">
        <v>-1.97E-3</v>
      </c>
      <c r="W349" s="43">
        <v>-1E-4</v>
      </c>
      <c r="X349" s="43" t="s">
        <v>376</v>
      </c>
    </row>
    <row r="350" spans="2:24" x14ac:dyDescent="0.3">
      <c r="B350" s="43" t="s">
        <v>327</v>
      </c>
      <c r="C350" s="43">
        <v>41</v>
      </c>
      <c r="D350" s="43" t="s">
        <v>865</v>
      </c>
      <c r="E350" s="43" t="s">
        <v>107</v>
      </c>
      <c r="F350" s="43" t="s">
        <v>866</v>
      </c>
      <c r="G350" s="43" t="s">
        <v>382</v>
      </c>
      <c r="H350" s="43">
        <v>60</v>
      </c>
      <c r="I350" s="43">
        <v>112.7269</v>
      </c>
      <c r="J350" s="28">
        <v>9.9999999999999995E-7</v>
      </c>
      <c r="K350" s="43" t="s">
        <v>912</v>
      </c>
      <c r="L350" s="43" t="s">
        <v>65</v>
      </c>
      <c r="N350" s="43" t="s">
        <v>327</v>
      </c>
      <c r="O350" s="43">
        <v>41</v>
      </c>
      <c r="P350" s="43" t="s">
        <v>865</v>
      </c>
      <c r="Q350" s="43" t="s">
        <v>379</v>
      </c>
      <c r="R350" s="43" t="s">
        <v>866</v>
      </c>
      <c r="S350" s="43" t="s">
        <v>382</v>
      </c>
      <c r="T350" s="43">
        <v>10</v>
      </c>
      <c r="U350" s="43">
        <v>115.04130000000001</v>
      </c>
      <c r="V350" s="28">
        <v>6.7999999999999999E-5</v>
      </c>
      <c r="W350" s="43" t="s">
        <v>912</v>
      </c>
      <c r="X350" s="43" t="s">
        <v>65</v>
      </c>
    </row>
    <row r="351" spans="2:24" x14ac:dyDescent="0.3">
      <c r="B351" s="43" t="s">
        <v>327</v>
      </c>
      <c r="C351" s="43">
        <v>41</v>
      </c>
      <c r="D351" s="43" t="s">
        <v>865</v>
      </c>
      <c r="E351" s="43" t="s">
        <v>107</v>
      </c>
      <c r="F351" s="43" t="s">
        <v>867</v>
      </c>
      <c r="G351" s="43" t="s">
        <v>384</v>
      </c>
      <c r="H351" s="43">
        <v>60</v>
      </c>
      <c r="I351" s="43">
        <v>-151.3819</v>
      </c>
      <c r="J351" s="28">
        <v>-2.9429999999999999E-3</v>
      </c>
      <c r="K351" s="43">
        <v>-1E-4</v>
      </c>
      <c r="L351" s="43" t="s">
        <v>376</v>
      </c>
      <c r="N351" s="43" t="s">
        <v>327</v>
      </c>
      <c r="O351" s="43">
        <v>41</v>
      </c>
      <c r="P351" s="43" t="s">
        <v>865</v>
      </c>
      <c r="Q351" s="43" t="s">
        <v>379</v>
      </c>
      <c r="R351" s="43" t="s">
        <v>867</v>
      </c>
      <c r="S351" s="43" t="s">
        <v>384</v>
      </c>
      <c r="T351" s="43">
        <v>10</v>
      </c>
      <c r="U351" s="43">
        <v>-151.53980000000001</v>
      </c>
      <c r="V351" s="28">
        <v>-3.1540000000000001E-3</v>
      </c>
      <c r="W351" s="43">
        <v>-1E-4</v>
      </c>
      <c r="X351" s="43" t="s">
        <v>376</v>
      </c>
    </row>
    <row r="352" spans="2:24" x14ac:dyDescent="0.3">
      <c r="B352" s="43" t="s">
        <v>327</v>
      </c>
      <c r="C352" s="43">
        <v>53</v>
      </c>
      <c r="D352" s="43" t="s">
        <v>868</v>
      </c>
      <c r="E352" s="43" t="s">
        <v>107</v>
      </c>
      <c r="F352" s="43" t="s">
        <v>869</v>
      </c>
      <c r="G352" s="43" t="s">
        <v>382</v>
      </c>
      <c r="H352" s="43">
        <v>60</v>
      </c>
      <c r="I352" s="43">
        <v>-29.906600000000001</v>
      </c>
      <c r="J352" s="28">
        <v>-2.2329999999999999E-7</v>
      </c>
      <c r="K352" s="43" t="s">
        <v>912</v>
      </c>
      <c r="L352" s="43" t="s">
        <v>65</v>
      </c>
      <c r="N352" s="43" t="s">
        <v>327</v>
      </c>
      <c r="O352" s="43">
        <v>53</v>
      </c>
      <c r="P352" s="43" t="s">
        <v>868</v>
      </c>
      <c r="Q352" s="43" t="s">
        <v>379</v>
      </c>
      <c r="R352" s="43" t="s">
        <v>869</v>
      </c>
      <c r="S352" s="43" t="s">
        <v>382</v>
      </c>
      <c r="T352" s="43">
        <v>10</v>
      </c>
      <c r="U352" s="43">
        <v>-30.456399999999999</v>
      </c>
      <c r="V352" s="28">
        <v>-2.2740000000000001E-7</v>
      </c>
      <c r="W352" s="43" t="s">
        <v>912</v>
      </c>
      <c r="X352" s="43" t="s">
        <v>65</v>
      </c>
    </row>
    <row r="353" spans="2:24" x14ac:dyDescent="0.3">
      <c r="B353" s="43" t="s">
        <v>327</v>
      </c>
      <c r="C353" s="43">
        <v>53</v>
      </c>
      <c r="D353" s="43" t="s">
        <v>868</v>
      </c>
      <c r="E353" s="43" t="s">
        <v>107</v>
      </c>
      <c r="F353" s="43" t="s">
        <v>870</v>
      </c>
      <c r="G353" s="43" t="s">
        <v>384</v>
      </c>
      <c r="H353" s="43">
        <v>60</v>
      </c>
      <c r="I353" s="43">
        <v>-15.7814</v>
      </c>
      <c r="J353" s="28">
        <v>-1.178E-7</v>
      </c>
      <c r="K353" s="43" t="s">
        <v>912</v>
      </c>
      <c r="L353" s="43" t="s">
        <v>65</v>
      </c>
      <c r="N353" s="43" t="s">
        <v>327</v>
      </c>
      <c r="O353" s="43">
        <v>53</v>
      </c>
      <c r="P353" s="43" t="s">
        <v>868</v>
      </c>
      <c r="Q353" s="43" t="s">
        <v>379</v>
      </c>
      <c r="R353" s="43" t="s">
        <v>870</v>
      </c>
      <c r="S353" s="43" t="s">
        <v>384</v>
      </c>
      <c r="T353" s="43">
        <v>10</v>
      </c>
      <c r="U353" s="43">
        <v>-15.492800000000001</v>
      </c>
      <c r="V353" s="28">
        <v>-1.157E-7</v>
      </c>
      <c r="W353" s="43" t="s">
        <v>912</v>
      </c>
      <c r="X353" s="43" t="s">
        <v>65</v>
      </c>
    </row>
    <row r="354" spans="2:24" x14ac:dyDescent="0.3">
      <c r="B354" s="43" t="s">
        <v>327</v>
      </c>
      <c r="C354" s="43">
        <v>54</v>
      </c>
      <c r="D354" s="43" t="s">
        <v>871</v>
      </c>
      <c r="E354" s="43" t="s">
        <v>107</v>
      </c>
      <c r="F354" s="43" t="s">
        <v>872</v>
      </c>
      <c r="G354" s="43" t="s">
        <v>382</v>
      </c>
      <c r="H354" s="43">
        <v>60</v>
      </c>
      <c r="I354" s="43">
        <v>-14.922800000000001</v>
      </c>
      <c r="J354" s="28">
        <v>-1.114E-7</v>
      </c>
      <c r="K354" s="43" t="s">
        <v>912</v>
      </c>
      <c r="L354" s="43" t="s">
        <v>65</v>
      </c>
      <c r="N354" s="43" t="s">
        <v>327</v>
      </c>
      <c r="O354" s="43">
        <v>54</v>
      </c>
      <c r="P354" s="43" t="s">
        <v>871</v>
      </c>
      <c r="Q354" s="43" t="s">
        <v>379</v>
      </c>
      <c r="R354" s="43" t="s">
        <v>872</v>
      </c>
      <c r="S354" s="43" t="s">
        <v>382</v>
      </c>
      <c r="T354" s="43">
        <v>10</v>
      </c>
      <c r="U354" s="43">
        <v>-14.8713</v>
      </c>
      <c r="V354" s="28">
        <v>-1.11E-7</v>
      </c>
      <c r="W354" s="43" t="s">
        <v>912</v>
      </c>
      <c r="X354" s="43" t="s">
        <v>65</v>
      </c>
    </row>
    <row r="355" spans="2:24" x14ac:dyDescent="0.3">
      <c r="B355" s="43" t="s">
        <v>327</v>
      </c>
      <c r="C355" s="43">
        <v>54</v>
      </c>
      <c r="D355" s="43" t="s">
        <v>871</v>
      </c>
      <c r="E355" s="43" t="s">
        <v>107</v>
      </c>
      <c r="F355" s="43" t="s">
        <v>873</v>
      </c>
      <c r="G355" s="43" t="s">
        <v>384</v>
      </c>
      <c r="H355" s="43">
        <v>60</v>
      </c>
      <c r="I355" s="43">
        <v>-32.891300000000001</v>
      </c>
      <c r="J355" s="28">
        <v>-2.4559999999999998E-7</v>
      </c>
      <c r="K355" s="43" t="s">
        <v>912</v>
      </c>
      <c r="L355" s="43" t="s">
        <v>65</v>
      </c>
      <c r="N355" s="43" t="s">
        <v>327</v>
      </c>
      <c r="O355" s="43">
        <v>54</v>
      </c>
      <c r="P355" s="43" t="s">
        <v>871</v>
      </c>
      <c r="Q355" s="43" t="s">
        <v>379</v>
      </c>
      <c r="R355" s="43" t="s">
        <v>873</v>
      </c>
      <c r="S355" s="43" t="s">
        <v>384</v>
      </c>
      <c r="T355" s="43">
        <v>10</v>
      </c>
      <c r="U355" s="43">
        <v>-33.029200000000003</v>
      </c>
      <c r="V355" s="28">
        <v>-2.466E-7</v>
      </c>
      <c r="W355" s="43" t="s">
        <v>912</v>
      </c>
      <c r="X355" s="43" t="s">
        <v>65</v>
      </c>
    </row>
    <row r="356" spans="2:24" x14ac:dyDescent="0.3">
      <c r="B356" s="43" t="s">
        <v>327</v>
      </c>
      <c r="C356" s="43">
        <v>55</v>
      </c>
      <c r="D356" s="43" t="s">
        <v>871</v>
      </c>
      <c r="E356" s="43" t="s">
        <v>107</v>
      </c>
      <c r="F356" s="43" t="s">
        <v>874</v>
      </c>
      <c r="G356" s="43" t="s">
        <v>382</v>
      </c>
      <c r="H356" s="43">
        <v>60</v>
      </c>
      <c r="I356" s="43">
        <v>-29.527999999999999</v>
      </c>
      <c r="J356" s="28">
        <v>-2.3309999999999999E-7</v>
      </c>
      <c r="K356" s="43" t="s">
        <v>912</v>
      </c>
      <c r="L356" s="43" t="s">
        <v>65</v>
      </c>
      <c r="N356" s="43" t="s">
        <v>327</v>
      </c>
      <c r="O356" s="43">
        <v>55</v>
      </c>
      <c r="P356" s="43" t="s">
        <v>871</v>
      </c>
      <c r="Q356" s="43" t="s">
        <v>379</v>
      </c>
      <c r="R356" s="43" t="s">
        <v>874</v>
      </c>
      <c r="S356" s="43" t="s">
        <v>382</v>
      </c>
      <c r="T356" s="43">
        <v>10</v>
      </c>
      <c r="U356" s="43">
        <v>-29.624600000000001</v>
      </c>
      <c r="V356" s="28">
        <v>-2.3379999999999999E-7</v>
      </c>
      <c r="W356" s="43" t="s">
        <v>912</v>
      </c>
      <c r="X356" s="43" t="s">
        <v>65</v>
      </c>
    </row>
    <row r="357" spans="2:24" x14ac:dyDescent="0.3">
      <c r="B357" s="43" t="s">
        <v>327</v>
      </c>
      <c r="C357" s="43">
        <v>55</v>
      </c>
      <c r="D357" s="43" t="s">
        <v>871</v>
      </c>
      <c r="E357" s="43" t="s">
        <v>107</v>
      </c>
      <c r="F357" s="43" t="s">
        <v>875</v>
      </c>
      <c r="G357" s="43" t="s">
        <v>384</v>
      </c>
      <c r="H357" s="43">
        <v>60</v>
      </c>
      <c r="I357" s="43">
        <v>-29.759799999999998</v>
      </c>
      <c r="J357" s="28">
        <v>-2.3489999999999999E-7</v>
      </c>
      <c r="K357" s="43" t="s">
        <v>912</v>
      </c>
      <c r="L357" s="43" t="s">
        <v>65</v>
      </c>
      <c r="N357" s="43" t="s">
        <v>327</v>
      </c>
      <c r="O357" s="43">
        <v>55</v>
      </c>
      <c r="P357" s="43" t="s">
        <v>871</v>
      </c>
      <c r="Q357" s="43" t="s">
        <v>379</v>
      </c>
      <c r="R357" s="43" t="s">
        <v>875</v>
      </c>
      <c r="S357" s="43" t="s">
        <v>384</v>
      </c>
      <c r="T357" s="43">
        <v>10</v>
      </c>
      <c r="U357" s="43">
        <v>-29.764399999999998</v>
      </c>
      <c r="V357" s="28">
        <v>-2.3489999999999999E-7</v>
      </c>
      <c r="W357" s="43" t="s">
        <v>912</v>
      </c>
      <c r="X357" s="43" t="s">
        <v>65</v>
      </c>
    </row>
    <row r="358" spans="2:24" x14ac:dyDescent="0.3">
      <c r="B358" s="43" t="s">
        <v>327</v>
      </c>
      <c r="C358" s="43">
        <v>56</v>
      </c>
      <c r="D358" s="43" t="s">
        <v>871</v>
      </c>
      <c r="E358" s="43" t="s">
        <v>107</v>
      </c>
      <c r="F358" s="43" t="s">
        <v>876</v>
      </c>
      <c r="G358" s="43" t="s">
        <v>382</v>
      </c>
      <c r="H358" s="43">
        <v>60</v>
      </c>
      <c r="I358" s="43">
        <v>-32.625300000000003</v>
      </c>
      <c r="J358" s="28">
        <v>-2.4359999999999998E-7</v>
      </c>
      <c r="K358" s="43" t="s">
        <v>912</v>
      </c>
      <c r="L358" s="43" t="s">
        <v>65</v>
      </c>
      <c r="N358" s="43" t="s">
        <v>327</v>
      </c>
      <c r="O358" s="43">
        <v>56</v>
      </c>
      <c r="P358" s="43" t="s">
        <v>871</v>
      </c>
      <c r="Q358" s="43" t="s">
        <v>379</v>
      </c>
      <c r="R358" s="43" t="s">
        <v>876</v>
      </c>
      <c r="S358" s="43" t="s">
        <v>382</v>
      </c>
      <c r="T358" s="43">
        <v>10</v>
      </c>
      <c r="U358" s="43">
        <v>-32.849299999999999</v>
      </c>
      <c r="V358" s="28">
        <v>-2.4530000000000001E-7</v>
      </c>
      <c r="W358" s="43" t="s">
        <v>912</v>
      </c>
      <c r="X358" s="43" t="s">
        <v>65</v>
      </c>
    </row>
    <row r="359" spans="2:24" x14ac:dyDescent="0.3">
      <c r="B359" s="43" t="s">
        <v>327</v>
      </c>
      <c r="C359" s="43">
        <v>56</v>
      </c>
      <c r="D359" s="43" t="s">
        <v>871</v>
      </c>
      <c r="E359" s="43" t="s">
        <v>107</v>
      </c>
      <c r="F359" s="43" t="s">
        <v>877</v>
      </c>
      <c r="G359" s="43" t="s">
        <v>384</v>
      </c>
      <c r="H359" s="43">
        <v>60</v>
      </c>
      <c r="I359" s="43">
        <v>-15.1934</v>
      </c>
      <c r="J359" s="28">
        <v>-1.134E-7</v>
      </c>
      <c r="K359" s="43" t="s">
        <v>912</v>
      </c>
      <c r="L359" s="43" t="s">
        <v>65</v>
      </c>
      <c r="N359" s="43" t="s">
        <v>327</v>
      </c>
      <c r="O359" s="43">
        <v>56</v>
      </c>
      <c r="P359" s="43" t="s">
        <v>871</v>
      </c>
      <c r="Q359" s="43" t="s">
        <v>379</v>
      </c>
      <c r="R359" s="43" t="s">
        <v>877</v>
      </c>
      <c r="S359" s="43" t="s">
        <v>384</v>
      </c>
      <c r="T359" s="43">
        <v>10</v>
      </c>
      <c r="U359" s="43">
        <v>-15.0433</v>
      </c>
      <c r="V359" s="28">
        <v>-1.1230000000000001E-7</v>
      </c>
      <c r="W359" s="43" t="s">
        <v>912</v>
      </c>
      <c r="X359" s="43" t="s">
        <v>65</v>
      </c>
    </row>
    <row r="360" spans="2:24" x14ac:dyDescent="0.3">
      <c r="B360" s="43" t="s">
        <v>327</v>
      </c>
      <c r="C360" s="43">
        <v>57</v>
      </c>
      <c r="D360" s="43" t="s">
        <v>878</v>
      </c>
      <c r="E360" s="43" t="s">
        <v>107</v>
      </c>
      <c r="F360" s="43" t="s">
        <v>879</v>
      </c>
      <c r="G360" s="43" t="s">
        <v>382</v>
      </c>
      <c r="H360" s="43">
        <v>60</v>
      </c>
      <c r="I360" s="43">
        <v>-15.516</v>
      </c>
      <c r="J360" s="28">
        <v>-1.159E-7</v>
      </c>
      <c r="K360" s="43" t="s">
        <v>912</v>
      </c>
      <c r="L360" s="43" t="s">
        <v>65</v>
      </c>
      <c r="N360" s="43" t="s">
        <v>327</v>
      </c>
      <c r="O360" s="43">
        <v>57</v>
      </c>
      <c r="P360" s="43" t="s">
        <v>878</v>
      </c>
      <c r="Q360" s="43" t="s">
        <v>379</v>
      </c>
      <c r="R360" s="43" t="s">
        <v>879</v>
      </c>
      <c r="S360" s="43" t="s">
        <v>382</v>
      </c>
      <c r="T360" s="43">
        <v>10</v>
      </c>
      <c r="U360" s="43">
        <v>-15.3409</v>
      </c>
      <c r="V360" s="28">
        <v>-1.145E-7</v>
      </c>
      <c r="W360" s="43" t="s">
        <v>912</v>
      </c>
      <c r="X360" s="43" t="s">
        <v>65</v>
      </c>
    </row>
    <row r="361" spans="2:24" x14ac:dyDescent="0.3">
      <c r="B361" s="43" t="s">
        <v>327</v>
      </c>
      <c r="C361" s="43">
        <v>57</v>
      </c>
      <c r="D361" s="43" t="s">
        <v>878</v>
      </c>
      <c r="E361" s="43" t="s">
        <v>107</v>
      </c>
      <c r="F361" s="43" t="s">
        <v>880</v>
      </c>
      <c r="G361" s="43" t="s">
        <v>384</v>
      </c>
      <c r="H361" s="43">
        <v>60</v>
      </c>
      <c r="I361" s="43">
        <v>-30.180399999999999</v>
      </c>
      <c r="J361" s="28">
        <v>-2.2530000000000001E-7</v>
      </c>
      <c r="K361" s="43" t="s">
        <v>912</v>
      </c>
      <c r="L361" s="43" t="s">
        <v>65</v>
      </c>
      <c r="N361" s="43" t="s">
        <v>327</v>
      </c>
      <c r="O361" s="43">
        <v>57</v>
      </c>
      <c r="P361" s="43" t="s">
        <v>878</v>
      </c>
      <c r="Q361" s="43" t="s">
        <v>379</v>
      </c>
      <c r="R361" s="43" t="s">
        <v>880</v>
      </c>
      <c r="S361" s="43" t="s">
        <v>384</v>
      </c>
      <c r="T361" s="43">
        <v>10</v>
      </c>
      <c r="U361" s="43">
        <v>-30.6112</v>
      </c>
      <c r="V361" s="28">
        <v>-2.286E-7</v>
      </c>
      <c r="W361" s="43" t="s">
        <v>912</v>
      </c>
      <c r="X361" s="43" t="s">
        <v>65</v>
      </c>
    </row>
    <row r="362" spans="2:24" x14ac:dyDescent="0.3">
      <c r="B362" s="43" t="s">
        <v>327</v>
      </c>
      <c r="C362" s="43">
        <v>27</v>
      </c>
      <c r="D362" s="43" t="s">
        <v>881</v>
      </c>
      <c r="E362" s="43" t="s">
        <v>107</v>
      </c>
      <c r="F362" s="43" t="s">
        <v>882</v>
      </c>
      <c r="G362" s="43" t="s">
        <v>382</v>
      </c>
      <c r="H362" s="43">
        <v>60</v>
      </c>
      <c r="I362" s="43">
        <v>91.063000000000002</v>
      </c>
      <c r="J362" s="28">
        <v>9.9999999999999995E-7</v>
      </c>
      <c r="K362" s="43" t="s">
        <v>912</v>
      </c>
      <c r="L362" s="43" t="s">
        <v>65</v>
      </c>
      <c r="N362" s="43" t="s">
        <v>327</v>
      </c>
      <c r="O362" s="43">
        <v>27</v>
      </c>
      <c r="P362" s="43" t="s">
        <v>881</v>
      </c>
      <c r="Q362" s="43" t="s">
        <v>379</v>
      </c>
      <c r="R362" s="43" t="s">
        <v>882</v>
      </c>
      <c r="S362" s="43" t="s">
        <v>382</v>
      </c>
      <c r="T362" s="43">
        <v>10</v>
      </c>
      <c r="U362" s="43">
        <v>93.677000000000007</v>
      </c>
      <c r="V362" s="28">
        <v>9.9999999999999995E-7</v>
      </c>
      <c r="W362" s="43" t="s">
        <v>912</v>
      </c>
      <c r="X362" s="43" t="s">
        <v>65</v>
      </c>
    </row>
    <row r="363" spans="2:24" x14ac:dyDescent="0.3">
      <c r="B363" s="43" t="s">
        <v>327</v>
      </c>
      <c r="C363" s="43">
        <v>27</v>
      </c>
      <c r="D363" s="43" t="s">
        <v>881</v>
      </c>
      <c r="E363" s="43" t="s">
        <v>107</v>
      </c>
      <c r="F363" s="43" t="s">
        <v>883</v>
      </c>
      <c r="G363" s="43" t="s">
        <v>384</v>
      </c>
      <c r="H363" s="43">
        <v>60</v>
      </c>
      <c r="I363" s="43">
        <v>-117.2002</v>
      </c>
      <c r="J363" s="28">
        <v>-4.7759999999999999E-3</v>
      </c>
      <c r="K363" s="43">
        <v>-1E-4</v>
      </c>
      <c r="L363" s="43" t="s">
        <v>376</v>
      </c>
      <c r="N363" s="43" t="s">
        <v>327</v>
      </c>
      <c r="O363" s="43">
        <v>27</v>
      </c>
      <c r="P363" s="43" t="s">
        <v>881</v>
      </c>
      <c r="Q363" s="43" t="s">
        <v>379</v>
      </c>
      <c r="R363" s="43" t="s">
        <v>883</v>
      </c>
      <c r="S363" s="43" t="s">
        <v>384</v>
      </c>
      <c r="T363" s="43">
        <v>10</v>
      </c>
      <c r="U363" s="43">
        <v>-117.2636</v>
      </c>
      <c r="V363" s="28">
        <v>-4.9109999999999996E-3</v>
      </c>
      <c r="W363" s="43">
        <v>-1E-4</v>
      </c>
      <c r="X363" s="43" t="s">
        <v>376</v>
      </c>
    </row>
    <row r="364" spans="2:24" x14ac:dyDescent="0.3">
      <c r="B364" s="43" t="s">
        <v>327</v>
      </c>
      <c r="C364" s="43">
        <v>30</v>
      </c>
      <c r="D364" s="43" t="s">
        <v>884</v>
      </c>
      <c r="E364" s="43" t="s">
        <v>107</v>
      </c>
      <c r="F364" s="43" t="s">
        <v>885</v>
      </c>
      <c r="G364" s="43" t="s">
        <v>382</v>
      </c>
      <c r="H364" s="43">
        <v>60</v>
      </c>
      <c r="I364" s="43">
        <v>118.4085</v>
      </c>
      <c r="J364" s="28">
        <v>9.9999999999999995E-7</v>
      </c>
      <c r="K364" s="43" t="s">
        <v>912</v>
      </c>
      <c r="L364" s="43" t="s">
        <v>65</v>
      </c>
      <c r="N364" s="43" t="s">
        <v>327</v>
      </c>
      <c r="O364" s="43">
        <v>30</v>
      </c>
      <c r="P364" s="43" t="s">
        <v>884</v>
      </c>
      <c r="Q364" s="43" t="s">
        <v>379</v>
      </c>
      <c r="R364" s="43" t="s">
        <v>885</v>
      </c>
      <c r="S364" s="43" t="s">
        <v>382</v>
      </c>
      <c r="T364" s="43">
        <v>10</v>
      </c>
      <c r="U364" s="43">
        <v>122.59399999999999</v>
      </c>
      <c r="V364" s="28">
        <v>9.9999999999999995E-7</v>
      </c>
      <c r="W364" s="43" t="s">
        <v>912</v>
      </c>
      <c r="X364" s="43" t="s">
        <v>65</v>
      </c>
    </row>
    <row r="365" spans="2:24" x14ac:dyDescent="0.3">
      <c r="B365" s="43" t="s">
        <v>327</v>
      </c>
      <c r="C365" s="43">
        <v>30</v>
      </c>
      <c r="D365" s="43" t="s">
        <v>884</v>
      </c>
      <c r="E365" s="43" t="s">
        <v>107</v>
      </c>
      <c r="F365" s="43" t="s">
        <v>886</v>
      </c>
      <c r="G365" s="43" t="s">
        <v>384</v>
      </c>
      <c r="H365" s="43">
        <v>60</v>
      </c>
      <c r="I365" s="43">
        <v>-186.1764</v>
      </c>
      <c r="J365" s="28">
        <v>-2.9150000000000001E-3</v>
      </c>
      <c r="K365" s="43">
        <v>-1E-4</v>
      </c>
      <c r="L365" s="43" t="s">
        <v>376</v>
      </c>
      <c r="N365" s="43" t="s">
        <v>327</v>
      </c>
      <c r="O365" s="43">
        <v>30</v>
      </c>
      <c r="P365" s="43" t="s">
        <v>884</v>
      </c>
      <c r="Q365" s="43" t="s">
        <v>379</v>
      </c>
      <c r="R365" s="43" t="s">
        <v>886</v>
      </c>
      <c r="S365" s="43" t="s">
        <v>384</v>
      </c>
      <c r="T365" s="43">
        <v>10</v>
      </c>
      <c r="U365" s="43">
        <v>-186.35300000000001</v>
      </c>
      <c r="V365" s="28">
        <v>-3.0860000000000002E-3</v>
      </c>
      <c r="W365" s="43">
        <v>-1E-4</v>
      </c>
      <c r="X365" s="43" t="s">
        <v>376</v>
      </c>
    </row>
    <row r="366" spans="2:24" x14ac:dyDescent="0.3">
      <c r="B366" s="43" t="s">
        <v>327</v>
      </c>
      <c r="C366" s="43">
        <v>33</v>
      </c>
      <c r="D366" s="43" t="s">
        <v>887</v>
      </c>
      <c r="E366" s="43" t="s">
        <v>107</v>
      </c>
      <c r="F366" s="43" t="s">
        <v>888</v>
      </c>
      <c r="G366" s="43" t="s">
        <v>382</v>
      </c>
      <c r="H366" s="43">
        <v>60</v>
      </c>
      <c r="I366" s="43">
        <v>129.09110000000001</v>
      </c>
      <c r="J366" s="28">
        <v>9.9999999999999995E-7</v>
      </c>
      <c r="K366" s="43" t="s">
        <v>912</v>
      </c>
      <c r="L366" s="43" t="s">
        <v>65</v>
      </c>
      <c r="N366" s="43" t="s">
        <v>327</v>
      </c>
      <c r="O366" s="43">
        <v>33</v>
      </c>
      <c r="P366" s="43" t="s">
        <v>887</v>
      </c>
      <c r="Q366" s="43" t="s">
        <v>379</v>
      </c>
      <c r="R366" s="43" t="s">
        <v>888</v>
      </c>
      <c r="S366" s="43" t="s">
        <v>382</v>
      </c>
      <c r="T366" s="43">
        <v>10</v>
      </c>
      <c r="U366" s="43">
        <v>133.43049999999999</v>
      </c>
      <c r="V366" s="28">
        <v>9.9999999999999995E-7</v>
      </c>
      <c r="W366" s="43" t="s">
        <v>912</v>
      </c>
      <c r="X366" s="43" t="s">
        <v>65</v>
      </c>
    </row>
    <row r="367" spans="2:24" x14ac:dyDescent="0.3">
      <c r="B367" s="43" t="s">
        <v>327</v>
      </c>
      <c r="C367" s="43">
        <v>33</v>
      </c>
      <c r="D367" s="43" t="s">
        <v>887</v>
      </c>
      <c r="E367" s="43" t="s">
        <v>107</v>
      </c>
      <c r="F367" s="43" t="s">
        <v>889</v>
      </c>
      <c r="G367" s="43" t="s">
        <v>384</v>
      </c>
      <c r="H367" s="43">
        <v>60</v>
      </c>
      <c r="I367" s="43">
        <v>-186.69290000000001</v>
      </c>
      <c r="J367" s="28">
        <v>-3.4139999999999999E-3</v>
      </c>
      <c r="K367" s="43">
        <v>-1E-4</v>
      </c>
      <c r="L367" s="43" t="s">
        <v>376</v>
      </c>
      <c r="N367" s="43" t="s">
        <v>327</v>
      </c>
      <c r="O367" s="43">
        <v>33</v>
      </c>
      <c r="P367" s="43" t="s">
        <v>887</v>
      </c>
      <c r="Q367" s="43" t="s">
        <v>379</v>
      </c>
      <c r="R367" s="43" t="s">
        <v>889</v>
      </c>
      <c r="S367" s="43" t="s">
        <v>384</v>
      </c>
      <c r="T367" s="43">
        <v>10</v>
      </c>
      <c r="U367" s="43">
        <v>-186.86240000000001</v>
      </c>
      <c r="V367" s="28">
        <v>-3.578E-3</v>
      </c>
      <c r="W367" s="43">
        <v>-1E-4</v>
      </c>
      <c r="X367" s="43" t="s">
        <v>376</v>
      </c>
    </row>
    <row r="368" spans="2:24" x14ac:dyDescent="0.3">
      <c r="B368" s="43" t="s">
        <v>327</v>
      </c>
      <c r="C368" s="43">
        <v>36</v>
      </c>
      <c r="D368" s="43" t="s">
        <v>890</v>
      </c>
      <c r="E368" s="43" t="s">
        <v>107</v>
      </c>
      <c r="F368" s="43" t="s">
        <v>891</v>
      </c>
      <c r="G368" s="43" t="s">
        <v>382</v>
      </c>
      <c r="H368" s="43">
        <v>60</v>
      </c>
      <c r="I368" s="43">
        <v>128.9605</v>
      </c>
      <c r="J368" s="28">
        <v>9.9999999999999995E-7</v>
      </c>
      <c r="K368" s="43" t="s">
        <v>912</v>
      </c>
      <c r="L368" s="43" t="s">
        <v>65</v>
      </c>
      <c r="N368" s="43" t="s">
        <v>327</v>
      </c>
      <c r="O368" s="43">
        <v>36</v>
      </c>
      <c r="P368" s="43" t="s">
        <v>890</v>
      </c>
      <c r="Q368" s="43" t="s">
        <v>379</v>
      </c>
      <c r="R368" s="43" t="s">
        <v>891</v>
      </c>
      <c r="S368" s="43" t="s">
        <v>382</v>
      </c>
      <c r="T368" s="43">
        <v>10</v>
      </c>
      <c r="U368" s="43">
        <v>133.3192</v>
      </c>
      <c r="V368" s="28">
        <v>9.9999999999999995E-7</v>
      </c>
      <c r="W368" s="43" t="s">
        <v>912</v>
      </c>
      <c r="X368" s="43" t="s">
        <v>65</v>
      </c>
    </row>
    <row r="369" spans="2:24" x14ac:dyDescent="0.3">
      <c r="B369" s="43" t="s">
        <v>327</v>
      </c>
      <c r="C369" s="43">
        <v>36</v>
      </c>
      <c r="D369" s="43" t="s">
        <v>890</v>
      </c>
      <c r="E369" s="43" t="s">
        <v>107</v>
      </c>
      <c r="F369" s="43" t="s">
        <v>892</v>
      </c>
      <c r="G369" s="43" t="s">
        <v>384</v>
      </c>
      <c r="H369" s="43">
        <v>60</v>
      </c>
      <c r="I369" s="43">
        <v>-186.68799999999999</v>
      </c>
      <c r="J369" s="28">
        <v>-3.4090000000000001E-3</v>
      </c>
      <c r="K369" s="43">
        <v>-1E-4</v>
      </c>
      <c r="L369" s="43" t="s">
        <v>376</v>
      </c>
      <c r="N369" s="43" t="s">
        <v>327</v>
      </c>
      <c r="O369" s="43">
        <v>36</v>
      </c>
      <c r="P369" s="43" t="s">
        <v>890</v>
      </c>
      <c r="Q369" s="43" t="s">
        <v>379</v>
      </c>
      <c r="R369" s="43" t="s">
        <v>892</v>
      </c>
      <c r="S369" s="43" t="s">
        <v>384</v>
      </c>
      <c r="T369" s="43">
        <v>10</v>
      </c>
      <c r="U369" s="43">
        <v>-186.8612</v>
      </c>
      <c r="V369" s="28">
        <v>-3.5769999999999999E-3</v>
      </c>
      <c r="W369" s="43">
        <v>-1E-4</v>
      </c>
      <c r="X369" s="43" t="s">
        <v>376</v>
      </c>
    </row>
    <row r="370" spans="2:24" x14ac:dyDescent="0.3">
      <c r="B370" s="43" t="s">
        <v>327</v>
      </c>
      <c r="C370" s="43">
        <v>39</v>
      </c>
      <c r="D370" s="43" t="s">
        <v>893</v>
      </c>
      <c r="E370" s="43" t="s">
        <v>107</v>
      </c>
      <c r="F370" s="43" t="s">
        <v>894</v>
      </c>
      <c r="G370" s="43" t="s">
        <v>382</v>
      </c>
      <c r="H370" s="43">
        <v>60</v>
      </c>
      <c r="I370" s="43">
        <v>118.0369</v>
      </c>
      <c r="J370" s="28">
        <v>9.9999999999999995E-7</v>
      </c>
      <c r="K370" s="43" t="s">
        <v>912</v>
      </c>
      <c r="L370" s="43" t="s">
        <v>65</v>
      </c>
      <c r="N370" s="43" t="s">
        <v>327</v>
      </c>
      <c r="O370" s="43">
        <v>39</v>
      </c>
      <c r="P370" s="43" t="s">
        <v>893</v>
      </c>
      <c r="Q370" s="43" t="s">
        <v>379</v>
      </c>
      <c r="R370" s="43" t="s">
        <v>894</v>
      </c>
      <c r="S370" s="43" t="s">
        <v>382</v>
      </c>
      <c r="T370" s="43">
        <v>10</v>
      </c>
      <c r="U370" s="43">
        <v>122.2824</v>
      </c>
      <c r="V370" s="28">
        <v>9.9999999999999995E-7</v>
      </c>
      <c r="W370" s="43" t="s">
        <v>912</v>
      </c>
      <c r="X370" s="43" t="s">
        <v>65</v>
      </c>
    </row>
    <row r="371" spans="2:24" x14ac:dyDescent="0.3">
      <c r="B371" s="43" t="s">
        <v>327</v>
      </c>
      <c r="C371" s="43">
        <v>39</v>
      </c>
      <c r="D371" s="43" t="s">
        <v>893</v>
      </c>
      <c r="E371" s="43" t="s">
        <v>107</v>
      </c>
      <c r="F371" s="43" t="s">
        <v>895</v>
      </c>
      <c r="G371" s="43" t="s">
        <v>384</v>
      </c>
      <c r="H371" s="43">
        <v>60</v>
      </c>
      <c r="I371" s="43">
        <v>-186.16249999999999</v>
      </c>
      <c r="J371" s="28">
        <v>-2.9020000000000001E-3</v>
      </c>
      <c r="K371" s="43">
        <v>-1E-4</v>
      </c>
      <c r="L371" s="43" t="s">
        <v>376</v>
      </c>
      <c r="N371" s="43" t="s">
        <v>327</v>
      </c>
      <c r="O371" s="43">
        <v>39</v>
      </c>
      <c r="P371" s="43" t="s">
        <v>893</v>
      </c>
      <c r="Q371" s="43" t="s">
        <v>379</v>
      </c>
      <c r="R371" s="43" t="s">
        <v>895</v>
      </c>
      <c r="S371" s="43" t="s">
        <v>384</v>
      </c>
      <c r="T371" s="43">
        <v>10</v>
      </c>
      <c r="U371" s="43">
        <v>-186.3415</v>
      </c>
      <c r="V371" s="28">
        <v>-3.075E-3</v>
      </c>
      <c r="W371" s="43">
        <v>-1E-4</v>
      </c>
      <c r="X371" s="43" t="s">
        <v>376</v>
      </c>
    </row>
    <row r="372" spans="2:24" x14ac:dyDescent="0.3">
      <c r="B372" s="43" t="s">
        <v>327</v>
      </c>
      <c r="C372" s="43">
        <v>42</v>
      </c>
      <c r="D372" s="43" t="s">
        <v>896</v>
      </c>
      <c r="E372" s="43" t="s">
        <v>107</v>
      </c>
      <c r="F372" s="43" t="s">
        <v>897</v>
      </c>
      <c r="G372" s="43" t="s">
        <v>382</v>
      </c>
      <c r="H372" s="43">
        <v>60</v>
      </c>
      <c r="I372" s="43">
        <v>90.549800000000005</v>
      </c>
      <c r="J372" s="28">
        <v>9.9999999999999995E-7</v>
      </c>
      <c r="K372" s="43" t="s">
        <v>912</v>
      </c>
      <c r="L372" s="43" t="s">
        <v>65</v>
      </c>
      <c r="N372" s="43" t="s">
        <v>327</v>
      </c>
      <c r="O372" s="43">
        <v>42</v>
      </c>
      <c r="P372" s="43" t="s">
        <v>896</v>
      </c>
      <c r="Q372" s="43" t="s">
        <v>379</v>
      </c>
      <c r="R372" s="43" t="s">
        <v>897</v>
      </c>
      <c r="S372" s="43" t="s">
        <v>382</v>
      </c>
      <c r="T372" s="43">
        <v>10</v>
      </c>
      <c r="U372" s="43">
        <v>93.240600000000001</v>
      </c>
      <c r="V372" s="28">
        <v>9.9999999999999995E-7</v>
      </c>
      <c r="W372" s="43" t="s">
        <v>912</v>
      </c>
      <c r="X372" s="43" t="s">
        <v>65</v>
      </c>
    </row>
    <row r="373" spans="2:24" x14ac:dyDescent="0.3">
      <c r="B373" s="43" t="s">
        <v>327</v>
      </c>
      <c r="C373" s="43">
        <v>42</v>
      </c>
      <c r="D373" s="43" t="s">
        <v>896</v>
      </c>
      <c r="E373" s="43" t="s">
        <v>107</v>
      </c>
      <c r="F373" s="43" t="s">
        <v>898</v>
      </c>
      <c r="G373" s="43" t="s">
        <v>384</v>
      </c>
      <c r="H373" s="43">
        <v>60</v>
      </c>
      <c r="I373" s="43">
        <v>-117.1872</v>
      </c>
      <c r="J373" s="28">
        <v>-4.7479999999999996E-3</v>
      </c>
      <c r="K373" s="43">
        <v>-1E-4</v>
      </c>
      <c r="L373" s="43" t="s">
        <v>376</v>
      </c>
      <c r="N373" s="43" t="s">
        <v>327</v>
      </c>
      <c r="O373" s="43">
        <v>42</v>
      </c>
      <c r="P373" s="43" t="s">
        <v>896</v>
      </c>
      <c r="Q373" s="43" t="s">
        <v>379</v>
      </c>
      <c r="R373" s="43" t="s">
        <v>898</v>
      </c>
      <c r="S373" s="43" t="s">
        <v>384</v>
      </c>
      <c r="T373" s="43">
        <v>10</v>
      </c>
      <c r="U373" s="43">
        <v>-117.2529</v>
      </c>
      <c r="V373" s="28">
        <v>-4.888E-3</v>
      </c>
      <c r="W373" s="43">
        <v>-1E-4</v>
      </c>
      <c r="X373" s="43" t="s">
        <v>376</v>
      </c>
    </row>
    <row r="374" spans="2:24" x14ac:dyDescent="0.3">
      <c r="B374" s="43" t="s">
        <v>327</v>
      </c>
      <c r="C374" s="43">
        <v>58</v>
      </c>
      <c r="D374" s="43" t="s">
        <v>899</v>
      </c>
      <c r="E374" s="43" t="s">
        <v>107</v>
      </c>
      <c r="F374" s="43" t="s">
        <v>900</v>
      </c>
      <c r="G374" s="43" t="s">
        <v>382</v>
      </c>
      <c r="H374" s="43">
        <v>60</v>
      </c>
      <c r="I374" s="43">
        <v>-16.544</v>
      </c>
      <c r="J374" s="28">
        <v>-1.6960000000000001E-7</v>
      </c>
      <c r="K374" s="43" t="s">
        <v>912</v>
      </c>
      <c r="L374" s="43" t="s">
        <v>65</v>
      </c>
      <c r="N374" s="43" t="s">
        <v>327</v>
      </c>
      <c r="O374" s="43">
        <v>58</v>
      </c>
      <c r="P374" s="43" t="s">
        <v>899</v>
      </c>
      <c r="Q374" s="43" t="s">
        <v>379</v>
      </c>
      <c r="R374" s="43" t="s">
        <v>900</v>
      </c>
      <c r="S374" s="43" t="s">
        <v>382</v>
      </c>
      <c r="T374" s="43">
        <v>10</v>
      </c>
      <c r="U374" s="43">
        <v>-16.264199999999999</v>
      </c>
      <c r="V374" s="28">
        <v>-1.667E-7</v>
      </c>
      <c r="W374" s="43" t="s">
        <v>912</v>
      </c>
      <c r="X374" s="43" t="s">
        <v>65</v>
      </c>
    </row>
    <row r="375" spans="2:24" x14ac:dyDescent="0.3">
      <c r="B375" s="43" t="s">
        <v>327</v>
      </c>
      <c r="C375" s="43">
        <v>58</v>
      </c>
      <c r="D375" s="43" t="s">
        <v>899</v>
      </c>
      <c r="E375" s="43" t="s">
        <v>107</v>
      </c>
      <c r="F375" s="43" t="s">
        <v>901</v>
      </c>
      <c r="G375" s="43" t="s">
        <v>384</v>
      </c>
      <c r="H375" s="43">
        <v>60</v>
      </c>
      <c r="I375" s="43">
        <v>-32.892099999999999</v>
      </c>
      <c r="J375" s="28">
        <v>-3.3719999999999998E-7</v>
      </c>
      <c r="K375" s="43" t="s">
        <v>912</v>
      </c>
      <c r="L375" s="43" t="s">
        <v>65</v>
      </c>
      <c r="N375" s="43" t="s">
        <v>327</v>
      </c>
      <c r="O375" s="43">
        <v>58</v>
      </c>
      <c r="P375" s="43" t="s">
        <v>899</v>
      </c>
      <c r="Q375" s="43" t="s">
        <v>379</v>
      </c>
      <c r="R375" s="43" t="s">
        <v>901</v>
      </c>
      <c r="S375" s="43" t="s">
        <v>384</v>
      </c>
      <c r="T375" s="43">
        <v>10</v>
      </c>
      <c r="U375" s="43">
        <v>-33.408200000000001</v>
      </c>
      <c r="V375" s="28">
        <v>-3.425E-7</v>
      </c>
      <c r="W375" s="43" t="s">
        <v>912</v>
      </c>
      <c r="X375" s="43" t="s">
        <v>65</v>
      </c>
    </row>
    <row r="376" spans="2:24" x14ac:dyDescent="0.3">
      <c r="B376" s="43" t="s">
        <v>327</v>
      </c>
      <c r="C376" s="43">
        <v>59</v>
      </c>
      <c r="D376" s="43" t="s">
        <v>902</v>
      </c>
      <c r="E376" s="43" t="s">
        <v>107</v>
      </c>
      <c r="F376" s="43" t="s">
        <v>903</v>
      </c>
      <c r="G376" s="43" t="s">
        <v>382</v>
      </c>
      <c r="H376" s="43">
        <v>60</v>
      </c>
      <c r="I376" s="43">
        <v>-30.1387</v>
      </c>
      <c r="J376" s="28">
        <v>-2.6790000000000001E-7</v>
      </c>
      <c r="K376" s="43" t="s">
        <v>912</v>
      </c>
      <c r="L376" s="43" t="s">
        <v>65</v>
      </c>
      <c r="N376" s="43" t="s">
        <v>327</v>
      </c>
      <c r="O376" s="43">
        <v>59</v>
      </c>
      <c r="P376" s="43" t="s">
        <v>902</v>
      </c>
      <c r="Q376" s="43" t="s">
        <v>379</v>
      </c>
      <c r="R376" s="43" t="s">
        <v>903</v>
      </c>
      <c r="S376" s="43" t="s">
        <v>382</v>
      </c>
      <c r="T376" s="43">
        <v>10</v>
      </c>
      <c r="U376" s="43">
        <v>-30.4939</v>
      </c>
      <c r="V376" s="28">
        <v>-2.7109999999999999E-7</v>
      </c>
      <c r="W376" s="43" t="s">
        <v>912</v>
      </c>
      <c r="X376" s="43" t="s">
        <v>65</v>
      </c>
    </row>
    <row r="377" spans="2:24" x14ac:dyDescent="0.3">
      <c r="B377" s="43" t="s">
        <v>327</v>
      </c>
      <c r="C377" s="43">
        <v>59</v>
      </c>
      <c r="D377" s="43" t="s">
        <v>902</v>
      </c>
      <c r="E377" s="43" t="s">
        <v>107</v>
      </c>
      <c r="F377" s="43" t="s">
        <v>904</v>
      </c>
      <c r="G377" s="43" t="s">
        <v>384</v>
      </c>
      <c r="H377" s="43">
        <v>60</v>
      </c>
      <c r="I377" s="43">
        <v>-14.281499999999999</v>
      </c>
      <c r="J377" s="28">
        <v>-1.269E-7</v>
      </c>
      <c r="K377" s="43" t="s">
        <v>912</v>
      </c>
      <c r="L377" s="43" t="s">
        <v>65</v>
      </c>
      <c r="N377" s="43" t="s">
        <v>327</v>
      </c>
      <c r="O377" s="43">
        <v>59</v>
      </c>
      <c r="P377" s="43" t="s">
        <v>902</v>
      </c>
      <c r="Q377" s="43" t="s">
        <v>379</v>
      </c>
      <c r="R377" s="43" t="s">
        <v>904</v>
      </c>
      <c r="S377" s="43" t="s">
        <v>384</v>
      </c>
      <c r="T377" s="43">
        <v>10</v>
      </c>
      <c r="U377" s="43">
        <v>-14.145200000000001</v>
      </c>
      <c r="V377" s="28">
        <v>-1.2569999999999999E-7</v>
      </c>
      <c r="W377" s="43" t="s">
        <v>912</v>
      </c>
      <c r="X377" s="43" t="s">
        <v>65</v>
      </c>
    </row>
    <row r="378" spans="2:24" x14ac:dyDescent="0.3">
      <c r="B378" s="43" t="s">
        <v>327</v>
      </c>
      <c r="C378" s="43">
        <v>60</v>
      </c>
      <c r="D378" s="43" t="s">
        <v>902</v>
      </c>
      <c r="E378" s="43" t="s">
        <v>107</v>
      </c>
      <c r="F378" s="43" t="s">
        <v>905</v>
      </c>
      <c r="G378" s="43" t="s">
        <v>382</v>
      </c>
      <c r="H378" s="43">
        <v>60</v>
      </c>
      <c r="I378" s="43">
        <v>-17.531700000000001</v>
      </c>
      <c r="J378" s="28">
        <v>-1.469E-7</v>
      </c>
      <c r="K378" s="43" t="s">
        <v>912</v>
      </c>
      <c r="L378" s="43" t="s">
        <v>65</v>
      </c>
      <c r="N378" s="43" t="s">
        <v>327</v>
      </c>
      <c r="O378" s="43">
        <v>60</v>
      </c>
      <c r="P378" s="43" t="s">
        <v>902</v>
      </c>
      <c r="Q378" s="43" t="s">
        <v>379</v>
      </c>
      <c r="R378" s="43" t="s">
        <v>905</v>
      </c>
      <c r="S378" s="43" t="s">
        <v>382</v>
      </c>
      <c r="T378" s="43">
        <v>10</v>
      </c>
      <c r="U378" s="43">
        <v>-17.696300000000001</v>
      </c>
      <c r="V378" s="28">
        <v>-1.483E-7</v>
      </c>
      <c r="W378" s="43" t="s">
        <v>912</v>
      </c>
      <c r="X378" s="43" t="s">
        <v>65</v>
      </c>
    </row>
    <row r="379" spans="2:24" x14ac:dyDescent="0.3">
      <c r="B379" s="43" t="s">
        <v>327</v>
      </c>
      <c r="C379" s="43">
        <v>60</v>
      </c>
      <c r="D379" s="43" t="s">
        <v>902</v>
      </c>
      <c r="E379" s="43" t="s">
        <v>107</v>
      </c>
      <c r="F379" s="43" t="s">
        <v>906</v>
      </c>
      <c r="G379" s="43" t="s">
        <v>384</v>
      </c>
      <c r="H379" s="43">
        <v>60</v>
      </c>
      <c r="I379" s="43">
        <v>-18.140599999999999</v>
      </c>
      <c r="J379" s="28">
        <v>-1.5200000000000001E-7</v>
      </c>
      <c r="K379" s="43" t="s">
        <v>912</v>
      </c>
      <c r="L379" s="43" t="s">
        <v>65</v>
      </c>
      <c r="N379" s="43" t="s">
        <v>327</v>
      </c>
      <c r="O379" s="43">
        <v>60</v>
      </c>
      <c r="P379" s="43" t="s">
        <v>902</v>
      </c>
      <c r="Q379" s="43" t="s">
        <v>379</v>
      </c>
      <c r="R379" s="43" t="s">
        <v>906</v>
      </c>
      <c r="S379" s="43" t="s">
        <v>384</v>
      </c>
      <c r="T379" s="43">
        <v>10</v>
      </c>
      <c r="U379" s="43">
        <v>-18.150400000000001</v>
      </c>
      <c r="V379" s="28">
        <v>-1.5209999999999999E-7</v>
      </c>
      <c r="W379" s="43" t="s">
        <v>912</v>
      </c>
      <c r="X379" s="43" t="s">
        <v>65</v>
      </c>
    </row>
    <row r="380" spans="2:24" x14ac:dyDescent="0.3">
      <c r="B380" s="43" t="s">
        <v>327</v>
      </c>
      <c r="C380" s="43">
        <v>61</v>
      </c>
      <c r="D380" s="43" t="s">
        <v>902</v>
      </c>
      <c r="E380" s="43" t="s">
        <v>107</v>
      </c>
      <c r="F380" s="43" t="s">
        <v>907</v>
      </c>
      <c r="G380" s="43" t="s">
        <v>382</v>
      </c>
      <c r="H380" s="43">
        <v>60</v>
      </c>
      <c r="I380" s="43">
        <v>-13.714600000000001</v>
      </c>
      <c r="J380" s="28">
        <v>-1.219E-7</v>
      </c>
      <c r="K380" s="43" t="s">
        <v>912</v>
      </c>
      <c r="L380" s="43" t="s">
        <v>65</v>
      </c>
      <c r="N380" s="43" t="s">
        <v>327</v>
      </c>
      <c r="O380" s="43">
        <v>61</v>
      </c>
      <c r="P380" s="43" t="s">
        <v>902</v>
      </c>
      <c r="Q380" s="43" t="s">
        <v>379</v>
      </c>
      <c r="R380" s="43" t="s">
        <v>907</v>
      </c>
      <c r="S380" s="43" t="s">
        <v>382</v>
      </c>
      <c r="T380" s="43">
        <v>10</v>
      </c>
      <c r="U380" s="43">
        <v>-13.724</v>
      </c>
      <c r="V380" s="28">
        <v>-1.2200000000000001E-7</v>
      </c>
      <c r="W380" s="43" t="s">
        <v>912</v>
      </c>
      <c r="X380" s="43" t="s">
        <v>65</v>
      </c>
    </row>
    <row r="381" spans="2:24" x14ac:dyDescent="0.3">
      <c r="B381" s="43" t="s">
        <v>327</v>
      </c>
      <c r="C381" s="43">
        <v>61</v>
      </c>
      <c r="D381" s="43" t="s">
        <v>902</v>
      </c>
      <c r="E381" s="43" t="s">
        <v>107</v>
      </c>
      <c r="F381" s="43" t="s">
        <v>908</v>
      </c>
      <c r="G381" s="43" t="s">
        <v>384</v>
      </c>
      <c r="H381" s="43">
        <v>60</v>
      </c>
      <c r="I381" s="43">
        <v>-30.678100000000001</v>
      </c>
      <c r="J381" s="28">
        <v>-2.727E-7</v>
      </c>
      <c r="K381" s="43" t="s">
        <v>912</v>
      </c>
      <c r="L381" s="43" t="s">
        <v>65</v>
      </c>
      <c r="N381" s="43" t="s">
        <v>327</v>
      </c>
      <c r="O381" s="43">
        <v>61</v>
      </c>
      <c r="P381" s="43" t="s">
        <v>902</v>
      </c>
      <c r="Q381" s="43" t="s">
        <v>379</v>
      </c>
      <c r="R381" s="43" t="s">
        <v>908</v>
      </c>
      <c r="S381" s="43" t="s">
        <v>384</v>
      </c>
      <c r="T381" s="43">
        <v>10</v>
      </c>
      <c r="U381" s="43">
        <v>-30.893799999999999</v>
      </c>
      <c r="V381" s="28">
        <v>-2.7459999999999998E-7</v>
      </c>
      <c r="W381" s="43" t="s">
        <v>912</v>
      </c>
      <c r="X381" s="43" t="s">
        <v>65</v>
      </c>
    </row>
    <row r="382" spans="2:24" x14ac:dyDescent="0.3">
      <c r="B382" s="43" t="s">
        <v>327</v>
      </c>
      <c r="C382" s="43">
        <v>62</v>
      </c>
      <c r="D382" s="43" t="s">
        <v>909</v>
      </c>
      <c r="E382" s="43" t="s">
        <v>107</v>
      </c>
      <c r="F382" s="43" t="s">
        <v>910</v>
      </c>
      <c r="G382" s="43" t="s">
        <v>382</v>
      </c>
      <c r="H382" s="43">
        <v>60</v>
      </c>
      <c r="I382" s="43">
        <v>-32.429699999999997</v>
      </c>
      <c r="J382" s="28">
        <v>-3.3239999999999999E-7</v>
      </c>
      <c r="K382" s="43" t="s">
        <v>912</v>
      </c>
      <c r="L382" s="43" t="s">
        <v>65</v>
      </c>
      <c r="N382" s="43" t="s">
        <v>327</v>
      </c>
      <c r="O382" s="43">
        <v>62</v>
      </c>
      <c r="P382" s="43" t="s">
        <v>909</v>
      </c>
      <c r="Q382" s="43" t="s">
        <v>379</v>
      </c>
      <c r="R382" s="43" t="s">
        <v>910</v>
      </c>
      <c r="S382" s="43" t="s">
        <v>382</v>
      </c>
      <c r="T382" s="43">
        <v>10</v>
      </c>
      <c r="U382" s="43">
        <v>-33.053699999999999</v>
      </c>
      <c r="V382" s="28">
        <v>-3.3879999999999999E-7</v>
      </c>
      <c r="W382" s="43" t="s">
        <v>912</v>
      </c>
      <c r="X382" s="43" t="s">
        <v>65</v>
      </c>
    </row>
    <row r="383" spans="2:24" x14ac:dyDescent="0.3">
      <c r="B383" s="43" t="s">
        <v>327</v>
      </c>
      <c r="C383" s="43">
        <v>62</v>
      </c>
      <c r="D383" s="43" t="s">
        <v>909</v>
      </c>
      <c r="E383" s="43" t="s">
        <v>107</v>
      </c>
      <c r="F383" s="43" t="s">
        <v>911</v>
      </c>
      <c r="G383" s="43" t="s">
        <v>384</v>
      </c>
      <c r="H383" s="43">
        <v>60</v>
      </c>
      <c r="I383" s="43">
        <v>-16.962599999999998</v>
      </c>
      <c r="J383" s="28">
        <v>-1.7389999999999999E-7</v>
      </c>
      <c r="K383" s="43" t="s">
        <v>912</v>
      </c>
      <c r="L383" s="43" t="s">
        <v>65</v>
      </c>
      <c r="N383" s="43" t="s">
        <v>327</v>
      </c>
      <c r="O383" s="43">
        <v>62</v>
      </c>
      <c r="P383" s="43" t="s">
        <v>909</v>
      </c>
      <c r="Q383" s="43" t="s">
        <v>379</v>
      </c>
      <c r="R383" s="43" t="s">
        <v>911</v>
      </c>
      <c r="S383" s="43" t="s">
        <v>384</v>
      </c>
      <c r="T383" s="43">
        <v>10</v>
      </c>
      <c r="U383" s="43">
        <v>-16.585799999999999</v>
      </c>
      <c r="V383" s="28">
        <v>-1.6999999999999999E-7</v>
      </c>
      <c r="W383" s="43" t="s">
        <v>912</v>
      </c>
      <c r="X383" s="43" t="s">
        <v>65</v>
      </c>
    </row>
  </sheetData>
  <mergeCells count="18">
    <mergeCell ref="O2:O3"/>
    <mergeCell ref="P2:P3"/>
    <mergeCell ref="Q2:Q3"/>
    <mergeCell ref="R2:R3"/>
    <mergeCell ref="S2:S3"/>
    <mergeCell ref="B1:L1"/>
    <mergeCell ref="N1:X1"/>
    <mergeCell ref="B2:B3"/>
    <mergeCell ref="C2:C3"/>
    <mergeCell ref="D2:D3"/>
    <mergeCell ref="E2:E3"/>
    <mergeCell ref="F2:F3"/>
    <mergeCell ref="G2:G3"/>
    <mergeCell ref="H2:H3"/>
    <mergeCell ref="L2:L3"/>
    <mergeCell ref="T2:T3"/>
    <mergeCell ref="X2:X3"/>
    <mergeCell ref="N2:N3"/>
  </mergeCells>
  <conditionalFormatting sqref="L4:L1048576 X4:X1048576">
    <cfRule type="cellIs" dxfId="3" priority="1" operator="equal">
      <formula>"GB"</formula>
    </cfRule>
    <cfRule type="cellIs" dxfId="2" priority="2" operator="equal">
      <formula>"IH"</formula>
    </cfRule>
    <cfRule type="cellIs" dxfId="1" priority="3" operator="equal">
      <formula>"BH"</formula>
    </cfRule>
    <cfRule type="cellIs" dxfId="0" priority="4" operator="equal">
      <formula>"SH"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A52-D635-4089-BE65-FF08654D08B9}">
  <sheetPr codeName="Sayfa8"/>
  <dimension ref="A1:CY277"/>
  <sheetViews>
    <sheetView zoomScale="80" zoomScaleNormal="80" workbookViewId="0"/>
  </sheetViews>
  <sheetFormatPr defaultRowHeight="14.4" x14ac:dyDescent="0.3"/>
  <cols>
    <col min="9" max="9" width="10.21875" bestFit="1" customWidth="1"/>
    <col min="13" max="13" width="5.77734375" customWidth="1"/>
    <col min="14" max="14" width="15.77734375" style="43" customWidth="1"/>
    <col min="15" max="17" width="9.77734375" style="43" customWidth="1"/>
    <col min="18" max="18" width="15.77734375" style="43" customWidth="1"/>
    <col min="19" max="21" width="9.77734375" style="43" customWidth="1"/>
    <col min="22" max="22" width="5.77734375" style="4" customWidth="1"/>
    <col min="23" max="23" width="15.77734375" style="43" customWidth="1"/>
    <col min="24" max="26" width="9.77734375" style="43" customWidth="1"/>
    <col min="27" max="27" width="15.77734375" style="43" customWidth="1"/>
    <col min="28" max="30" width="9.77734375" style="43" customWidth="1"/>
    <col min="31" max="31" width="5.77734375" style="4" customWidth="1"/>
    <col min="32" max="32" width="15.77734375" style="43" customWidth="1"/>
    <col min="33" max="35" width="9.77734375" style="43" customWidth="1"/>
    <col min="36" max="36" width="15.77734375" style="43" customWidth="1"/>
    <col min="37" max="39" width="9.77734375" style="43" customWidth="1"/>
    <col min="40" max="40" width="5.77734375" style="4" customWidth="1"/>
    <col min="41" max="41" width="15.77734375" style="43" customWidth="1"/>
    <col min="42" max="44" width="9.77734375" style="43" customWidth="1"/>
    <col min="45" max="45" width="15.77734375" style="43" customWidth="1"/>
    <col min="46" max="48" width="9.77734375" style="43" customWidth="1"/>
    <col min="49" max="49" width="5.77734375" style="4" customWidth="1"/>
    <col min="50" max="50" width="15.77734375" style="43" customWidth="1"/>
    <col min="51" max="53" width="9.77734375" style="43" customWidth="1"/>
    <col min="54" max="54" width="15.77734375" style="43" customWidth="1"/>
    <col min="55" max="57" width="9.77734375" style="43" customWidth="1"/>
    <col min="58" max="58" width="5.77734375" style="4" customWidth="1"/>
    <col min="59" max="59" width="15.77734375" style="43" customWidth="1"/>
    <col min="60" max="62" width="9.77734375" style="43" customWidth="1"/>
    <col min="63" max="63" width="15.77734375" style="43" customWidth="1"/>
    <col min="64" max="66" width="9.77734375" style="43" customWidth="1"/>
    <col min="67" max="67" width="5.77734375" style="4" customWidth="1"/>
    <col min="68" max="68" width="15.77734375" style="43" customWidth="1"/>
    <col min="69" max="71" width="9.77734375" style="43" customWidth="1"/>
    <col min="72" max="72" width="15.77734375" style="43" customWidth="1"/>
    <col min="73" max="75" width="9.77734375" style="43" customWidth="1"/>
    <col min="76" max="76" width="5.77734375" style="4" customWidth="1"/>
    <col min="77" max="77" width="15.77734375" style="43" customWidth="1"/>
    <col min="78" max="80" width="9.77734375" style="43" customWidth="1"/>
    <col min="81" max="81" width="15.77734375" style="43" customWidth="1"/>
    <col min="82" max="84" width="9.77734375" style="43" customWidth="1"/>
    <col min="85" max="85" width="5.77734375" style="4" customWidth="1"/>
    <col min="86" max="86" width="15.77734375" style="43" customWidth="1"/>
    <col min="87" max="89" width="9.77734375" style="43" customWidth="1"/>
    <col min="90" max="90" width="15.77734375" style="43" customWidth="1"/>
    <col min="91" max="93" width="9.77734375" style="43" customWidth="1"/>
    <col min="94" max="94" width="5.77734375" style="4" customWidth="1"/>
    <col min="95" max="95" width="15.77734375" style="43" customWidth="1"/>
    <col min="96" max="98" width="9.77734375" style="43" customWidth="1"/>
    <col min="99" max="99" width="15.77734375" style="43" customWidth="1"/>
    <col min="100" max="102" width="9.77734375" style="43" customWidth="1"/>
    <col min="103" max="103" width="5.77734375" style="4" customWidth="1"/>
    <col min="104" max="16384" width="8.88671875" style="11"/>
  </cols>
  <sheetData>
    <row r="1" spans="2:103" x14ac:dyDescent="0.3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3">
      <c r="N2" s="58" t="s">
        <v>67</v>
      </c>
      <c r="O2" s="59"/>
      <c r="P2" s="59"/>
      <c r="Q2" s="59"/>
      <c r="R2" s="59"/>
      <c r="S2" s="59"/>
      <c r="T2" s="59"/>
      <c r="U2" s="60"/>
      <c r="W2" s="58" t="s">
        <v>69</v>
      </c>
      <c r="X2" s="59"/>
      <c r="Y2" s="59"/>
      <c r="Z2" s="59"/>
      <c r="AA2" s="59"/>
      <c r="AB2" s="59"/>
      <c r="AC2" s="59"/>
      <c r="AD2" s="60"/>
      <c r="AF2" s="58" t="s">
        <v>70</v>
      </c>
      <c r="AG2" s="59"/>
      <c r="AH2" s="59"/>
      <c r="AI2" s="59"/>
      <c r="AJ2" s="59"/>
      <c r="AK2" s="59"/>
      <c r="AL2" s="59"/>
      <c r="AM2" s="60"/>
      <c r="AO2" s="58" t="s">
        <v>71</v>
      </c>
      <c r="AP2" s="59"/>
      <c r="AQ2" s="59"/>
      <c r="AR2" s="59"/>
      <c r="AS2" s="59"/>
      <c r="AT2" s="59"/>
      <c r="AU2" s="59"/>
      <c r="AV2" s="60"/>
      <c r="AX2" s="58" t="s">
        <v>72</v>
      </c>
      <c r="AY2" s="59"/>
      <c r="AZ2" s="59"/>
      <c r="BA2" s="59"/>
      <c r="BB2" s="59"/>
      <c r="BC2" s="59"/>
      <c r="BD2" s="59"/>
      <c r="BE2" s="60"/>
      <c r="BG2" s="58" t="s">
        <v>73</v>
      </c>
      <c r="BH2" s="59"/>
      <c r="BI2" s="59"/>
      <c r="BJ2" s="59"/>
      <c r="BK2" s="59"/>
      <c r="BL2" s="59"/>
      <c r="BM2" s="59"/>
      <c r="BN2" s="60"/>
      <c r="BP2" s="58" t="s">
        <v>74</v>
      </c>
      <c r="BQ2" s="59"/>
      <c r="BR2" s="59"/>
      <c r="BS2" s="59"/>
      <c r="BT2" s="59"/>
      <c r="BU2" s="59"/>
      <c r="BV2" s="59"/>
      <c r="BW2" s="60"/>
      <c r="BY2" s="58" t="s">
        <v>75</v>
      </c>
      <c r="BZ2" s="59"/>
      <c r="CA2" s="59"/>
      <c r="CB2" s="59"/>
      <c r="CC2" s="59"/>
      <c r="CD2" s="59"/>
      <c r="CE2" s="59"/>
      <c r="CF2" s="60"/>
      <c r="CH2" s="58" t="s">
        <v>76</v>
      </c>
      <c r="CI2" s="59"/>
      <c r="CJ2" s="59"/>
      <c r="CK2" s="59"/>
      <c r="CL2" s="59"/>
      <c r="CM2" s="59"/>
      <c r="CN2" s="59"/>
      <c r="CO2" s="60"/>
      <c r="CQ2" s="58" t="s">
        <v>77</v>
      </c>
      <c r="CR2" s="59"/>
      <c r="CS2" s="59"/>
      <c r="CT2" s="59"/>
      <c r="CU2" s="59"/>
      <c r="CV2" s="59"/>
      <c r="CW2" s="59"/>
      <c r="CX2" s="60"/>
    </row>
    <row r="3" spans="2:103" ht="14.4" customHeight="1" x14ac:dyDescent="0.3">
      <c r="N3" s="22" t="s">
        <v>39</v>
      </c>
      <c r="O3" s="75">
        <v>2</v>
      </c>
      <c r="P3" s="76"/>
      <c r="Q3" s="77"/>
      <c r="R3" s="22" t="s">
        <v>41</v>
      </c>
      <c r="S3" s="75" t="s">
        <v>127</v>
      </c>
      <c r="T3" s="76"/>
      <c r="U3" s="77"/>
      <c r="W3" s="22" t="s">
        <v>39</v>
      </c>
      <c r="X3" s="75">
        <v>2</v>
      </c>
      <c r="Y3" s="76"/>
      <c r="Z3" s="77"/>
      <c r="AA3" s="22" t="s">
        <v>41</v>
      </c>
      <c r="AB3" s="75" t="s">
        <v>127</v>
      </c>
      <c r="AC3" s="76"/>
      <c r="AD3" s="77"/>
      <c r="AF3" s="22" t="s">
        <v>39</v>
      </c>
      <c r="AG3" s="75">
        <v>5</v>
      </c>
      <c r="AH3" s="76"/>
      <c r="AI3" s="77"/>
      <c r="AJ3" s="22" t="s">
        <v>41</v>
      </c>
      <c r="AK3" s="75" t="s">
        <v>129</v>
      </c>
      <c r="AL3" s="76"/>
      <c r="AM3" s="77"/>
      <c r="AO3" s="22" t="s">
        <v>39</v>
      </c>
      <c r="AP3" s="75">
        <v>5</v>
      </c>
      <c r="AQ3" s="76"/>
      <c r="AR3" s="77"/>
      <c r="AS3" s="22" t="s">
        <v>41</v>
      </c>
      <c r="AT3" s="75" t="s">
        <v>129</v>
      </c>
      <c r="AU3" s="76"/>
      <c r="AV3" s="77"/>
      <c r="AX3" s="22" t="s">
        <v>39</v>
      </c>
      <c r="AY3" s="75">
        <v>8</v>
      </c>
      <c r="AZ3" s="76"/>
      <c r="BA3" s="77"/>
      <c r="BB3" s="22" t="s">
        <v>41</v>
      </c>
      <c r="BC3" s="75" t="s">
        <v>129</v>
      </c>
      <c r="BD3" s="76"/>
      <c r="BE3" s="77"/>
      <c r="BG3" s="22" t="s">
        <v>39</v>
      </c>
      <c r="BH3" s="75">
        <v>8</v>
      </c>
      <c r="BI3" s="76"/>
      <c r="BJ3" s="77"/>
      <c r="BK3" s="22" t="s">
        <v>41</v>
      </c>
      <c r="BL3" s="75" t="s">
        <v>129</v>
      </c>
      <c r="BM3" s="76"/>
      <c r="BN3" s="77"/>
      <c r="BP3" s="22" t="s">
        <v>39</v>
      </c>
      <c r="BQ3" s="75">
        <v>11</v>
      </c>
      <c r="BR3" s="76"/>
      <c r="BS3" s="77"/>
      <c r="BT3" s="22" t="s">
        <v>41</v>
      </c>
      <c r="BU3" s="75" t="s">
        <v>129</v>
      </c>
      <c r="BV3" s="76"/>
      <c r="BW3" s="77"/>
      <c r="BY3" s="22" t="s">
        <v>39</v>
      </c>
      <c r="BZ3" s="75">
        <v>11</v>
      </c>
      <c r="CA3" s="76"/>
      <c r="CB3" s="77"/>
      <c r="CC3" s="22" t="s">
        <v>41</v>
      </c>
      <c r="CD3" s="75" t="s">
        <v>129</v>
      </c>
      <c r="CE3" s="76"/>
      <c r="CF3" s="77"/>
      <c r="CH3" s="22" t="s">
        <v>39</v>
      </c>
      <c r="CI3" s="75">
        <v>21</v>
      </c>
      <c r="CJ3" s="76"/>
      <c r="CK3" s="77"/>
      <c r="CL3" s="22" t="s">
        <v>41</v>
      </c>
      <c r="CM3" s="75" t="s">
        <v>128</v>
      </c>
      <c r="CN3" s="76"/>
      <c r="CO3" s="77"/>
      <c r="CQ3" s="22" t="s">
        <v>39</v>
      </c>
      <c r="CR3" s="75">
        <v>21</v>
      </c>
      <c r="CS3" s="76"/>
      <c r="CT3" s="77"/>
      <c r="CU3" s="22" t="s">
        <v>41</v>
      </c>
      <c r="CV3" s="75" t="s">
        <v>128</v>
      </c>
      <c r="CW3" s="76"/>
      <c r="CX3" s="77"/>
    </row>
    <row r="4" spans="2:103" x14ac:dyDescent="0.3">
      <c r="N4" s="22" t="s">
        <v>46</v>
      </c>
      <c r="O4" s="75" t="s">
        <v>374</v>
      </c>
      <c r="P4" s="76"/>
      <c r="Q4" s="77"/>
      <c r="R4" s="22" t="s">
        <v>45</v>
      </c>
      <c r="S4" s="75" t="s">
        <v>63</v>
      </c>
      <c r="T4" s="76"/>
      <c r="U4" s="77"/>
      <c r="W4" s="22" t="s">
        <v>46</v>
      </c>
      <c r="X4" s="75" t="s">
        <v>375</v>
      </c>
      <c r="Y4" s="76"/>
      <c r="Z4" s="77"/>
      <c r="AA4" s="22" t="s">
        <v>45</v>
      </c>
      <c r="AB4" s="75" t="s">
        <v>64</v>
      </c>
      <c r="AC4" s="76"/>
      <c r="AD4" s="77"/>
      <c r="AF4" s="22" t="s">
        <v>46</v>
      </c>
      <c r="AG4" s="75" t="s">
        <v>342</v>
      </c>
      <c r="AH4" s="76"/>
      <c r="AI4" s="77"/>
      <c r="AJ4" s="22" t="s">
        <v>45</v>
      </c>
      <c r="AK4" s="75" t="s">
        <v>63</v>
      </c>
      <c r="AL4" s="76"/>
      <c r="AM4" s="77"/>
      <c r="AO4" s="22" t="s">
        <v>46</v>
      </c>
      <c r="AP4" s="75" t="s">
        <v>343</v>
      </c>
      <c r="AQ4" s="76"/>
      <c r="AR4" s="77"/>
      <c r="AS4" s="22" t="s">
        <v>45</v>
      </c>
      <c r="AT4" s="75" t="s">
        <v>64</v>
      </c>
      <c r="AU4" s="76"/>
      <c r="AV4" s="77"/>
      <c r="AX4" s="22" t="s">
        <v>46</v>
      </c>
      <c r="AY4" s="75" t="s">
        <v>360</v>
      </c>
      <c r="AZ4" s="76"/>
      <c r="BA4" s="77"/>
      <c r="BB4" s="22" t="s">
        <v>45</v>
      </c>
      <c r="BC4" s="75" t="s">
        <v>63</v>
      </c>
      <c r="BD4" s="76"/>
      <c r="BE4" s="77"/>
      <c r="BG4" s="22" t="s">
        <v>46</v>
      </c>
      <c r="BH4" s="75" t="s">
        <v>361</v>
      </c>
      <c r="BI4" s="76"/>
      <c r="BJ4" s="77"/>
      <c r="BK4" s="22" t="s">
        <v>45</v>
      </c>
      <c r="BL4" s="75" t="s">
        <v>64</v>
      </c>
      <c r="BM4" s="76"/>
      <c r="BN4" s="77"/>
      <c r="BP4" s="22" t="s">
        <v>46</v>
      </c>
      <c r="BQ4" s="75" t="s">
        <v>332</v>
      </c>
      <c r="BR4" s="76"/>
      <c r="BS4" s="77"/>
      <c r="BT4" s="22" t="s">
        <v>45</v>
      </c>
      <c r="BU4" s="75" t="s">
        <v>63</v>
      </c>
      <c r="BV4" s="76"/>
      <c r="BW4" s="77"/>
      <c r="BY4" s="22" t="s">
        <v>46</v>
      </c>
      <c r="BZ4" s="75" t="s">
        <v>333</v>
      </c>
      <c r="CA4" s="76"/>
      <c r="CB4" s="77"/>
      <c r="CC4" s="22" t="s">
        <v>45</v>
      </c>
      <c r="CD4" s="75" t="s">
        <v>64</v>
      </c>
      <c r="CE4" s="76"/>
      <c r="CF4" s="77"/>
      <c r="CH4" s="22" t="s">
        <v>46</v>
      </c>
      <c r="CI4" s="75" t="s">
        <v>356</v>
      </c>
      <c r="CJ4" s="76"/>
      <c r="CK4" s="77"/>
      <c r="CL4" s="22" t="s">
        <v>45</v>
      </c>
      <c r="CM4" s="75" t="s">
        <v>63</v>
      </c>
      <c r="CN4" s="76"/>
      <c r="CO4" s="77"/>
      <c r="CQ4" s="22" t="s">
        <v>46</v>
      </c>
      <c r="CR4" s="75" t="s">
        <v>357</v>
      </c>
      <c r="CS4" s="76"/>
      <c r="CT4" s="77"/>
      <c r="CU4" s="22" t="s">
        <v>45</v>
      </c>
      <c r="CV4" s="75" t="s">
        <v>64</v>
      </c>
      <c r="CW4" s="76"/>
      <c r="CX4" s="77"/>
    </row>
    <row r="5" spans="2:103" ht="14.4" customHeight="1" x14ac:dyDescent="0.3">
      <c r="B5" t="b">
        <v>1</v>
      </c>
      <c r="N5" s="58" t="s">
        <v>19</v>
      </c>
      <c r="O5" s="59"/>
      <c r="P5" s="59"/>
      <c r="Q5" s="60"/>
      <c r="R5" s="58" t="s">
        <v>96</v>
      </c>
      <c r="S5" s="59"/>
      <c r="T5" s="59"/>
      <c r="U5" s="60"/>
      <c r="W5" s="58" t="s">
        <v>19</v>
      </c>
      <c r="X5" s="59"/>
      <c r="Y5" s="59"/>
      <c r="Z5" s="60"/>
      <c r="AA5" s="58" t="s">
        <v>96</v>
      </c>
      <c r="AB5" s="59"/>
      <c r="AC5" s="59"/>
      <c r="AD5" s="60"/>
      <c r="AF5" s="58" t="s">
        <v>19</v>
      </c>
      <c r="AG5" s="59"/>
      <c r="AH5" s="59"/>
      <c r="AI5" s="60"/>
      <c r="AJ5" s="58" t="s">
        <v>96</v>
      </c>
      <c r="AK5" s="59"/>
      <c r="AL5" s="59"/>
      <c r="AM5" s="60"/>
      <c r="AO5" s="58" t="s">
        <v>19</v>
      </c>
      <c r="AP5" s="59"/>
      <c r="AQ5" s="59"/>
      <c r="AR5" s="60"/>
      <c r="AS5" s="58" t="s">
        <v>96</v>
      </c>
      <c r="AT5" s="59"/>
      <c r="AU5" s="59"/>
      <c r="AV5" s="60"/>
      <c r="AX5" s="58" t="s">
        <v>19</v>
      </c>
      <c r="AY5" s="59"/>
      <c r="AZ5" s="59"/>
      <c r="BA5" s="60"/>
      <c r="BB5" s="58" t="s">
        <v>96</v>
      </c>
      <c r="BC5" s="59"/>
      <c r="BD5" s="59"/>
      <c r="BE5" s="60"/>
      <c r="BG5" s="58" t="s">
        <v>19</v>
      </c>
      <c r="BH5" s="59"/>
      <c r="BI5" s="59"/>
      <c r="BJ5" s="60"/>
      <c r="BK5" s="58" t="s">
        <v>96</v>
      </c>
      <c r="BL5" s="59"/>
      <c r="BM5" s="59"/>
      <c r="BN5" s="60"/>
      <c r="BP5" s="58" t="s">
        <v>19</v>
      </c>
      <c r="BQ5" s="59"/>
      <c r="BR5" s="59"/>
      <c r="BS5" s="60"/>
      <c r="BT5" s="58" t="s">
        <v>96</v>
      </c>
      <c r="BU5" s="59"/>
      <c r="BV5" s="59"/>
      <c r="BW5" s="60"/>
      <c r="BY5" s="58" t="s">
        <v>19</v>
      </c>
      <c r="BZ5" s="59"/>
      <c r="CA5" s="59"/>
      <c r="CB5" s="60"/>
      <c r="CC5" s="58" t="s">
        <v>96</v>
      </c>
      <c r="CD5" s="59"/>
      <c r="CE5" s="59"/>
      <c r="CF5" s="60"/>
      <c r="CH5" s="58" t="s">
        <v>19</v>
      </c>
      <c r="CI5" s="59"/>
      <c r="CJ5" s="59"/>
      <c r="CK5" s="60"/>
      <c r="CL5" s="58" t="s">
        <v>96</v>
      </c>
      <c r="CM5" s="59"/>
      <c r="CN5" s="59"/>
      <c r="CO5" s="60"/>
      <c r="CQ5" s="58" t="s">
        <v>19</v>
      </c>
      <c r="CR5" s="59"/>
      <c r="CS5" s="59"/>
      <c r="CT5" s="60"/>
      <c r="CU5" s="58" t="s">
        <v>96</v>
      </c>
      <c r="CV5" s="59"/>
      <c r="CW5" s="59"/>
      <c r="CX5" s="60"/>
    </row>
    <row r="6" spans="2:103" ht="14.4" customHeight="1" x14ac:dyDescent="0.3">
      <c r="B6">
        <v>1</v>
      </c>
      <c r="D6">
        <v>1</v>
      </c>
      <c r="F6">
        <v>1</v>
      </c>
      <c r="H6" s="72" t="s">
        <v>87</v>
      </c>
      <c r="I6" s="72"/>
      <c r="J6" s="72" t="s">
        <v>88</v>
      </c>
      <c r="K6" s="72"/>
      <c r="N6" s="23" t="s">
        <v>68</v>
      </c>
      <c r="O6" s="58" t="s">
        <v>66</v>
      </c>
      <c r="P6" s="59"/>
      <c r="Q6" s="60"/>
      <c r="R6" s="23" t="s">
        <v>68</v>
      </c>
      <c r="S6" s="58" t="s">
        <v>66</v>
      </c>
      <c r="T6" s="59"/>
      <c r="U6" s="60"/>
      <c r="W6" s="23" t="s">
        <v>68</v>
      </c>
      <c r="X6" s="58" t="s">
        <v>66</v>
      </c>
      <c r="Y6" s="59"/>
      <c r="Z6" s="60"/>
      <c r="AA6" s="23" t="s">
        <v>68</v>
      </c>
      <c r="AB6" s="58" t="s">
        <v>66</v>
      </c>
      <c r="AC6" s="59"/>
      <c r="AD6" s="60"/>
      <c r="AF6" s="23" t="s">
        <v>68</v>
      </c>
      <c r="AG6" s="58" t="s">
        <v>66</v>
      </c>
      <c r="AH6" s="59"/>
      <c r="AI6" s="60"/>
      <c r="AJ6" s="23" t="s">
        <v>68</v>
      </c>
      <c r="AK6" s="58" t="s">
        <v>66</v>
      </c>
      <c r="AL6" s="59"/>
      <c r="AM6" s="60"/>
      <c r="AO6" s="23" t="s">
        <v>68</v>
      </c>
      <c r="AP6" s="58" t="s">
        <v>66</v>
      </c>
      <c r="AQ6" s="59"/>
      <c r="AR6" s="60"/>
      <c r="AS6" s="23" t="s">
        <v>68</v>
      </c>
      <c r="AT6" s="58" t="s">
        <v>66</v>
      </c>
      <c r="AU6" s="59"/>
      <c r="AV6" s="60"/>
      <c r="AX6" s="23" t="s">
        <v>68</v>
      </c>
      <c r="AY6" s="58" t="s">
        <v>66</v>
      </c>
      <c r="AZ6" s="59"/>
      <c r="BA6" s="60"/>
      <c r="BB6" s="23" t="s">
        <v>68</v>
      </c>
      <c r="BC6" s="58" t="s">
        <v>66</v>
      </c>
      <c r="BD6" s="59"/>
      <c r="BE6" s="60"/>
      <c r="BG6" s="23" t="s">
        <v>68</v>
      </c>
      <c r="BH6" s="58" t="s">
        <v>66</v>
      </c>
      <c r="BI6" s="59"/>
      <c r="BJ6" s="60"/>
      <c r="BK6" s="23" t="s">
        <v>68</v>
      </c>
      <c r="BL6" s="58" t="s">
        <v>66</v>
      </c>
      <c r="BM6" s="59"/>
      <c r="BN6" s="60"/>
      <c r="BP6" s="23" t="s">
        <v>68</v>
      </c>
      <c r="BQ6" s="58" t="s">
        <v>66</v>
      </c>
      <c r="BR6" s="59"/>
      <c r="BS6" s="60"/>
      <c r="BT6" s="23" t="s">
        <v>68</v>
      </c>
      <c r="BU6" s="58" t="s">
        <v>66</v>
      </c>
      <c r="BV6" s="59"/>
      <c r="BW6" s="60"/>
      <c r="BY6" s="23" t="s">
        <v>68</v>
      </c>
      <c r="BZ6" s="58" t="s">
        <v>66</v>
      </c>
      <c r="CA6" s="59"/>
      <c r="CB6" s="60"/>
      <c r="CC6" s="23" t="s">
        <v>68</v>
      </c>
      <c r="CD6" s="58" t="s">
        <v>66</v>
      </c>
      <c r="CE6" s="59"/>
      <c r="CF6" s="60"/>
      <c r="CH6" s="23" t="s">
        <v>68</v>
      </c>
      <c r="CI6" s="58" t="s">
        <v>66</v>
      </c>
      <c r="CJ6" s="59"/>
      <c r="CK6" s="60"/>
      <c r="CL6" s="23" t="s">
        <v>68</v>
      </c>
      <c r="CM6" s="58" t="s">
        <v>66</v>
      </c>
      <c r="CN6" s="59"/>
      <c r="CO6" s="60"/>
      <c r="CQ6" s="23" t="s">
        <v>68</v>
      </c>
      <c r="CR6" s="58" t="s">
        <v>66</v>
      </c>
      <c r="CS6" s="59"/>
      <c r="CT6" s="60"/>
      <c r="CU6" s="23" t="s">
        <v>68</v>
      </c>
      <c r="CV6" s="58" t="s">
        <v>66</v>
      </c>
      <c r="CW6" s="59"/>
      <c r="CX6" s="60"/>
    </row>
    <row r="7" spans="2:103" ht="27.6" x14ac:dyDescent="0.3">
      <c r="B7" s="72" t="s">
        <v>39</v>
      </c>
      <c r="C7" s="72"/>
      <c r="D7" s="72" t="s">
        <v>79</v>
      </c>
      <c r="E7" s="72"/>
      <c r="F7" s="72" t="s">
        <v>82</v>
      </c>
      <c r="G7" s="72"/>
      <c r="H7" s="73" t="s">
        <v>65</v>
      </c>
      <c r="I7" s="73"/>
      <c r="J7" s="73" t="s">
        <v>65</v>
      </c>
      <c r="K7" s="73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3">
      <c r="B8" s="71">
        <v>2</v>
      </c>
      <c r="C8" s="71"/>
      <c r="D8" s="71" t="s">
        <v>919</v>
      </c>
      <c r="E8" s="71"/>
      <c r="F8" s="71" t="s">
        <v>63</v>
      </c>
      <c r="G8" s="71"/>
      <c r="H8" s="2">
        <v>0</v>
      </c>
      <c r="I8" s="2">
        <v>-2.5000000000000001E-3</v>
      </c>
      <c r="J8" s="2">
        <v>0</v>
      </c>
      <c r="K8" s="1">
        <v>7.4999999999999997E-3</v>
      </c>
      <c r="N8" s="30">
        <v>1.0962213640442574E-6</v>
      </c>
      <c r="O8" s="43">
        <v>-2.8600000000000001E-4</v>
      </c>
      <c r="P8" s="43">
        <v>-2.6699999999999998E-4</v>
      </c>
      <c r="Q8" s="43">
        <v>-8.2999999999999998E-5</v>
      </c>
      <c r="R8" s="30">
        <v>1.0962213640442574E-6</v>
      </c>
      <c r="S8" s="43">
        <v>-2.8600000000000001E-4</v>
      </c>
      <c r="T8" s="43">
        <v>-2.6699999999999998E-4</v>
      </c>
      <c r="U8" s="43">
        <v>-8.2999999999999998E-5</v>
      </c>
      <c r="W8" s="30">
        <v>1.0962213640442574E-6</v>
      </c>
      <c r="X8" s="43">
        <v>-3.57E-4</v>
      </c>
      <c r="Y8" s="43">
        <v>-3.2499999999999999E-4</v>
      </c>
      <c r="Z8" s="43">
        <v>-2.1999999999999999E-5</v>
      </c>
      <c r="AA8" s="30">
        <v>1.0962213640442574E-6</v>
      </c>
      <c r="AB8" s="43">
        <v>-3.57E-4</v>
      </c>
      <c r="AC8" s="43">
        <v>-3.2499999999999999E-4</v>
      </c>
      <c r="AD8" s="43">
        <v>-2.1999999999999999E-5</v>
      </c>
      <c r="AF8" s="30">
        <v>1.0962213640442574E-6</v>
      </c>
      <c r="AG8" s="43">
        <v>-2.1499999999999999E-4</v>
      </c>
      <c r="AH8" s="43">
        <v>-2.14E-4</v>
      </c>
      <c r="AI8" s="43">
        <v>-2.12E-4</v>
      </c>
      <c r="AJ8" s="30">
        <v>1.0962213640442574E-6</v>
      </c>
      <c r="AK8" s="43">
        <v>-2.1499999999999999E-4</v>
      </c>
      <c r="AL8" s="43">
        <v>-2.14E-4</v>
      </c>
      <c r="AM8" s="43">
        <v>-2.12E-4</v>
      </c>
      <c r="AO8" s="30">
        <v>1.0962213640442574E-6</v>
      </c>
      <c r="AP8" s="43">
        <v>-2.14E-4</v>
      </c>
      <c r="AQ8" s="43">
        <v>-2.13E-4</v>
      </c>
      <c r="AR8" s="43">
        <v>-2.0900000000000001E-4</v>
      </c>
      <c r="AS8" s="30">
        <v>1.0962213640442574E-6</v>
      </c>
      <c r="AT8" s="43">
        <v>-2.14E-4</v>
      </c>
      <c r="AU8" s="43">
        <v>-2.13E-4</v>
      </c>
      <c r="AV8" s="43">
        <v>-2.0900000000000001E-4</v>
      </c>
      <c r="AX8" s="30">
        <v>1.0962213640442574E-6</v>
      </c>
      <c r="AY8" s="43">
        <v>-2.1499999999999999E-4</v>
      </c>
      <c r="AZ8" s="43">
        <v>-2.14E-4</v>
      </c>
      <c r="BA8" s="43">
        <v>-2.12E-4</v>
      </c>
      <c r="BB8" s="30">
        <v>1.0962213640442574E-6</v>
      </c>
      <c r="BC8" s="43">
        <v>-2.1499999999999999E-4</v>
      </c>
      <c r="BD8" s="43">
        <v>-2.14E-4</v>
      </c>
      <c r="BE8" s="43">
        <v>-2.12E-4</v>
      </c>
      <c r="BG8" s="30">
        <v>1.0962213640442574E-6</v>
      </c>
      <c r="BH8" s="43">
        <v>-2.14E-4</v>
      </c>
      <c r="BI8" s="43">
        <v>-2.13E-4</v>
      </c>
      <c r="BJ8" s="43">
        <v>-2.0900000000000001E-4</v>
      </c>
      <c r="BK8" s="30">
        <v>1.0962213640442574E-6</v>
      </c>
      <c r="BL8" s="43">
        <v>-2.14E-4</v>
      </c>
      <c r="BM8" s="43">
        <v>-2.13E-4</v>
      </c>
      <c r="BN8" s="43">
        <v>-2.0900000000000001E-4</v>
      </c>
      <c r="BP8" s="30">
        <v>1.0962213640442574E-6</v>
      </c>
      <c r="BQ8" s="43">
        <v>-1.7699999999999999E-4</v>
      </c>
      <c r="BR8" s="43">
        <v>-1.6799999999999999E-4</v>
      </c>
      <c r="BS8" s="43">
        <v>-9.2E-5</v>
      </c>
      <c r="BT8" s="30">
        <v>1.0962213640442574E-6</v>
      </c>
      <c r="BU8" s="43">
        <v>-1.7699999999999999E-4</v>
      </c>
      <c r="BV8" s="43">
        <v>-1.6799999999999999E-4</v>
      </c>
      <c r="BW8" s="43">
        <v>-9.2E-5</v>
      </c>
      <c r="BY8" s="30">
        <v>1.0962213640442574E-6</v>
      </c>
      <c r="BZ8" s="43">
        <v>-2.1000000000000001E-4</v>
      </c>
      <c r="CA8" s="43">
        <v>-1.95E-4</v>
      </c>
      <c r="CB8" s="43">
        <v>-6.0999999999999999E-5</v>
      </c>
      <c r="CC8" s="30">
        <v>1.0962213640442574E-6</v>
      </c>
      <c r="CD8" s="43">
        <v>-2.1000000000000001E-4</v>
      </c>
      <c r="CE8" s="43">
        <v>-1.95E-4</v>
      </c>
      <c r="CF8" s="43">
        <v>-6.0999999999999999E-5</v>
      </c>
      <c r="CH8" s="30">
        <v>1.0962213640442574E-6</v>
      </c>
      <c r="CI8" s="43">
        <v>-2.1599999999999999E-4</v>
      </c>
      <c r="CJ8" s="43">
        <v>-2.1499999999999999E-4</v>
      </c>
      <c r="CK8" s="43">
        <v>-2.13E-4</v>
      </c>
      <c r="CL8" s="30">
        <v>1.0962213640442574E-6</v>
      </c>
      <c r="CM8" s="43">
        <v>-2.1599999999999999E-4</v>
      </c>
      <c r="CN8" s="43">
        <v>-2.1499999999999999E-4</v>
      </c>
      <c r="CO8" s="43">
        <v>-2.13E-4</v>
      </c>
      <c r="CQ8" s="30">
        <v>1.0962213640442574E-6</v>
      </c>
      <c r="CR8" s="43">
        <v>-2.14E-4</v>
      </c>
      <c r="CS8" s="43">
        <v>-2.14E-4</v>
      </c>
      <c r="CT8" s="43">
        <v>-2.1000000000000001E-4</v>
      </c>
      <c r="CU8" s="30">
        <v>1.0962213640442574E-6</v>
      </c>
      <c r="CV8" s="43">
        <v>-2.14E-4</v>
      </c>
      <c r="CW8" s="43">
        <v>-2.14E-4</v>
      </c>
      <c r="CX8" s="43">
        <v>-2.1000000000000001E-4</v>
      </c>
    </row>
    <row r="9" spans="2:103" x14ac:dyDescent="0.3">
      <c r="B9" s="71">
        <v>5</v>
      </c>
      <c r="C9" s="71"/>
      <c r="D9" s="71" t="s">
        <v>920</v>
      </c>
      <c r="E9" s="71"/>
      <c r="F9" s="71" t="s">
        <v>64</v>
      </c>
      <c r="G9" s="71"/>
      <c r="H9" s="2">
        <v>0.19987724777863597</v>
      </c>
      <c r="I9" s="1">
        <v>-2.5000000000000001E-3</v>
      </c>
      <c r="J9" s="2">
        <v>0.19987724777863597</v>
      </c>
      <c r="K9" s="1">
        <v>7.4999999999999997E-3</v>
      </c>
      <c r="N9" s="30">
        <v>3.3302095119692888E-3</v>
      </c>
      <c r="O9" s="43">
        <v>-3.0800000000000001E-4</v>
      </c>
      <c r="P9" s="43">
        <v>-2.8600000000000001E-4</v>
      </c>
      <c r="Q9" s="43">
        <v>-6.8999999999999997E-5</v>
      </c>
      <c r="R9" s="30">
        <v>9.9829547863595569E-4</v>
      </c>
      <c r="S9" s="43">
        <v>-2.9300000000000002E-4</v>
      </c>
      <c r="T9" s="43">
        <v>-2.7300000000000002E-4</v>
      </c>
      <c r="U9" s="43">
        <v>-7.8999999999999996E-5</v>
      </c>
      <c r="W9" s="30">
        <v>3.3302095119692888E-3</v>
      </c>
      <c r="X9" s="43">
        <v>-3.59E-4</v>
      </c>
      <c r="Y9" s="43">
        <v>-3.28E-4</v>
      </c>
      <c r="Z9" s="43">
        <v>-2.5000000000000001E-5</v>
      </c>
      <c r="AA9" s="30">
        <v>9.9829547863595569E-4</v>
      </c>
      <c r="AB9" s="43">
        <v>-3.5799999999999997E-4</v>
      </c>
      <c r="AC9" s="43">
        <v>-3.2600000000000001E-4</v>
      </c>
      <c r="AD9" s="43">
        <v>-2.3E-5</v>
      </c>
      <c r="AF9" s="30">
        <v>3.3302095119692888E-3</v>
      </c>
      <c r="AG9" s="43">
        <v>-2.5099999999999998E-4</v>
      </c>
      <c r="AH9" s="43">
        <v>-2.5099999999999998E-4</v>
      </c>
      <c r="AI9" s="43">
        <v>-1.76E-4</v>
      </c>
      <c r="AJ9" s="30">
        <v>9.9829547863595569E-4</v>
      </c>
      <c r="AK9" s="43">
        <v>-2.2599999999999999E-4</v>
      </c>
      <c r="AL9" s="43">
        <v>-2.2499999999999999E-4</v>
      </c>
      <c r="AM9" s="43">
        <v>-2.0100000000000001E-4</v>
      </c>
      <c r="AO9" s="30">
        <v>3.3302095119692888E-3</v>
      </c>
      <c r="AP9" s="43">
        <v>-2.23E-4</v>
      </c>
      <c r="AQ9" s="43">
        <v>-2.23E-4</v>
      </c>
      <c r="AR9" s="43">
        <v>-1.9900000000000001E-4</v>
      </c>
      <c r="AS9" s="30">
        <v>9.9829547863595569E-4</v>
      </c>
      <c r="AT9" s="43">
        <v>-2.1499999999999999E-4</v>
      </c>
      <c r="AU9" s="43">
        <v>-2.1499999999999999E-4</v>
      </c>
      <c r="AV9" s="43">
        <v>-2.0799999999999999E-4</v>
      </c>
      <c r="AX9" s="30">
        <v>3.3302095119692888E-3</v>
      </c>
      <c r="AY9" s="43">
        <v>-2.5000000000000001E-4</v>
      </c>
      <c r="AZ9" s="43">
        <v>-2.5000000000000001E-4</v>
      </c>
      <c r="BA9" s="43">
        <v>-1.7699999999999999E-4</v>
      </c>
      <c r="BB9" s="30">
        <v>9.9829547863595569E-4</v>
      </c>
      <c r="BC9" s="43">
        <v>-2.24E-4</v>
      </c>
      <c r="BD9" s="43">
        <v>-2.24E-4</v>
      </c>
      <c r="BE9" s="43">
        <v>-2.02E-4</v>
      </c>
      <c r="BG9" s="30">
        <v>3.3302095119692888E-3</v>
      </c>
      <c r="BH9" s="43">
        <v>-2.2599999999999999E-4</v>
      </c>
      <c r="BI9" s="43">
        <v>-2.2599999999999999E-4</v>
      </c>
      <c r="BJ9" s="43">
        <v>-1.9699999999999999E-4</v>
      </c>
      <c r="BK9" s="30">
        <v>9.9829547863595569E-4</v>
      </c>
      <c r="BL9" s="43">
        <v>-2.1699999999999999E-4</v>
      </c>
      <c r="BM9" s="43">
        <v>-2.1699999999999999E-4</v>
      </c>
      <c r="BN9" s="43">
        <v>-2.05E-4</v>
      </c>
      <c r="BP9" s="30">
        <v>3.3302095119692888E-3</v>
      </c>
      <c r="BQ9" s="43">
        <v>-2.13E-4</v>
      </c>
      <c r="BR9" s="43">
        <v>-2.04E-4</v>
      </c>
      <c r="BS9" s="43">
        <v>-5.5999999999999999E-5</v>
      </c>
      <c r="BT9" s="30">
        <v>9.9829547863595569E-4</v>
      </c>
      <c r="BU9" s="43">
        <v>-1.8799999999999999E-4</v>
      </c>
      <c r="BV9" s="43">
        <v>-1.7899999999999999E-4</v>
      </c>
      <c r="BW9" s="43">
        <v>-8.1000000000000004E-5</v>
      </c>
      <c r="BY9" s="30">
        <v>3.3302095119692888E-3</v>
      </c>
      <c r="BZ9" s="43">
        <v>-2.23E-4</v>
      </c>
      <c r="CA9" s="43">
        <v>-2.0799999999999999E-4</v>
      </c>
      <c r="CB9" s="43">
        <v>-4.8000000000000001E-5</v>
      </c>
      <c r="CC9" s="30">
        <v>9.9829547863595569E-4</v>
      </c>
      <c r="CD9" s="43">
        <v>-2.14E-4</v>
      </c>
      <c r="CE9" s="43">
        <v>-1.9900000000000001E-4</v>
      </c>
      <c r="CF9" s="43">
        <v>-5.7000000000000003E-5</v>
      </c>
      <c r="CH9" s="30">
        <v>3.3302095119692888E-3</v>
      </c>
      <c r="CI9" s="43">
        <v>-2.33E-4</v>
      </c>
      <c r="CJ9" s="43">
        <v>-2.2900000000000001E-4</v>
      </c>
      <c r="CK9" s="43">
        <v>-1.9900000000000001E-4</v>
      </c>
      <c r="CL9" s="30">
        <v>9.9829547863595569E-4</v>
      </c>
      <c r="CM9" s="43">
        <v>-2.1900000000000001E-4</v>
      </c>
      <c r="CN9" s="43">
        <v>-2.1800000000000001E-4</v>
      </c>
      <c r="CO9" s="43">
        <v>-2.1000000000000001E-4</v>
      </c>
      <c r="CQ9" s="30">
        <v>3.3302095119692888E-3</v>
      </c>
      <c r="CR9" s="43">
        <v>-2.1499999999999999E-4</v>
      </c>
      <c r="CS9" s="43">
        <v>-2.14E-4</v>
      </c>
      <c r="CT9" s="43">
        <v>-2.1000000000000001E-4</v>
      </c>
      <c r="CU9" s="30">
        <v>9.9829547863595569E-4</v>
      </c>
      <c r="CV9" s="43">
        <v>-2.1499999999999999E-4</v>
      </c>
      <c r="CW9" s="43">
        <v>-2.14E-4</v>
      </c>
      <c r="CX9" s="43">
        <v>-2.1000000000000001E-4</v>
      </c>
    </row>
    <row r="10" spans="2:103" x14ac:dyDescent="0.3">
      <c r="B10" s="71">
        <v>8</v>
      </c>
      <c r="C10" s="71"/>
      <c r="D10" s="71"/>
      <c r="E10" s="71"/>
      <c r="H10" s="73" t="s">
        <v>85</v>
      </c>
      <c r="I10" s="73"/>
      <c r="J10" s="73" t="s">
        <v>85</v>
      </c>
      <c r="K10" s="73"/>
      <c r="N10" s="30">
        <v>6.6615152453026226E-3</v>
      </c>
      <c r="O10" s="43">
        <v>-3.3100000000000002E-4</v>
      </c>
      <c r="P10" s="43">
        <v>-3.0499999999999999E-4</v>
      </c>
      <c r="Q10" s="43">
        <v>-5.5999999999999999E-5</v>
      </c>
      <c r="R10" s="30">
        <v>1.997687178635956E-3</v>
      </c>
      <c r="S10" s="43">
        <v>-2.9999999999999997E-4</v>
      </c>
      <c r="T10" s="43">
        <v>-2.7799999999999998E-4</v>
      </c>
      <c r="U10" s="43">
        <v>-7.4999999999999993E-5</v>
      </c>
      <c r="W10" s="30">
        <v>6.6615152453026226E-3</v>
      </c>
      <c r="X10" s="43">
        <v>-3.6200000000000002E-4</v>
      </c>
      <c r="Y10" s="43">
        <v>-3.3E-4</v>
      </c>
      <c r="Z10" s="43">
        <v>-2.8E-5</v>
      </c>
      <c r="AA10" s="30">
        <v>1.997687178635956E-3</v>
      </c>
      <c r="AB10" s="43">
        <v>-3.5799999999999997E-4</v>
      </c>
      <c r="AC10" s="43">
        <v>-3.2699999999999998E-4</v>
      </c>
      <c r="AD10" s="43">
        <v>-2.4000000000000001E-5</v>
      </c>
      <c r="AF10" s="30">
        <v>6.6615152453026226E-3</v>
      </c>
      <c r="AG10" s="43">
        <v>-2.9E-4</v>
      </c>
      <c r="AH10" s="43">
        <v>-2.9E-4</v>
      </c>
      <c r="AI10" s="43">
        <v>-1.3799999999999999E-4</v>
      </c>
      <c r="AJ10" s="30">
        <v>1.997687178635956E-3</v>
      </c>
      <c r="AK10" s="43">
        <v>-2.3699999999999999E-4</v>
      </c>
      <c r="AL10" s="43">
        <v>-2.3699999999999999E-4</v>
      </c>
      <c r="AM10" s="43">
        <v>-1.9000000000000001E-4</v>
      </c>
      <c r="AO10" s="30">
        <v>6.6615152453026226E-3</v>
      </c>
      <c r="AP10" s="43">
        <v>-2.3599999999999999E-4</v>
      </c>
      <c r="AQ10" s="43">
        <v>-2.3599999999999999E-4</v>
      </c>
      <c r="AR10" s="43">
        <v>-1.8699999999999999E-4</v>
      </c>
      <c r="AS10" s="30">
        <v>1.997687178635956E-3</v>
      </c>
      <c r="AT10" s="43">
        <v>-2.1800000000000001E-4</v>
      </c>
      <c r="AU10" s="43">
        <v>-2.1800000000000001E-4</v>
      </c>
      <c r="AV10" s="43">
        <v>-2.04E-4</v>
      </c>
      <c r="AX10" s="30">
        <v>6.6615152453026226E-3</v>
      </c>
      <c r="AY10" s="43">
        <v>-2.8899999999999998E-4</v>
      </c>
      <c r="AZ10" s="43">
        <v>-2.8899999999999998E-4</v>
      </c>
      <c r="BA10" s="43">
        <v>-1.3899999999999999E-4</v>
      </c>
      <c r="BB10" s="30">
        <v>1.997687178635956E-3</v>
      </c>
      <c r="BC10" s="43">
        <v>-2.3599999999999999E-4</v>
      </c>
      <c r="BD10" s="43">
        <v>-2.3599999999999999E-4</v>
      </c>
      <c r="BE10" s="43">
        <v>-1.9100000000000001E-4</v>
      </c>
      <c r="BG10" s="30">
        <v>6.6615152453026226E-3</v>
      </c>
      <c r="BH10" s="43">
        <v>-2.3900000000000001E-4</v>
      </c>
      <c r="BI10" s="43">
        <v>-2.3900000000000001E-4</v>
      </c>
      <c r="BJ10" s="43">
        <v>-1.84E-4</v>
      </c>
      <c r="BK10" s="30">
        <v>1.997687178635956E-3</v>
      </c>
      <c r="BL10" s="43">
        <v>-2.2100000000000001E-4</v>
      </c>
      <c r="BM10" s="43">
        <v>-2.2100000000000001E-4</v>
      </c>
      <c r="BN10" s="43">
        <v>-2.02E-4</v>
      </c>
      <c r="BP10" s="30">
        <v>6.6615152453026226E-3</v>
      </c>
      <c r="BQ10" s="43">
        <v>-2.4899999999999998E-4</v>
      </c>
      <c r="BR10" s="43">
        <v>-2.41E-4</v>
      </c>
      <c r="BS10" s="43">
        <v>-1.9000000000000001E-5</v>
      </c>
      <c r="BT10" s="30">
        <v>1.997687178635956E-3</v>
      </c>
      <c r="BU10" s="43">
        <v>-1.9799999999999999E-4</v>
      </c>
      <c r="BV10" s="43">
        <v>-1.9000000000000001E-4</v>
      </c>
      <c r="BW10" s="43">
        <v>-6.9999999999999994E-5</v>
      </c>
      <c r="BY10" s="30">
        <v>6.6615152453026226E-3</v>
      </c>
      <c r="BZ10" s="43">
        <v>-2.3599999999999999E-4</v>
      </c>
      <c r="CA10" s="43">
        <v>-2.2100000000000001E-4</v>
      </c>
      <c r="CB10" s="43">
        <v>-3.4999999999999997E-5</v>
      </c>
      <c r="CC10" s="30">
        <v>1.997687178635956E-3</v>
      </c>
      <c r="CD10" s="43">
        <v>-2.1800000000000001E-4</v>
      </c>
      <c r="CE10" s="43">
        <v>-2.03E-4</v>
      </c>
      <c r="CF10" s="43">
        <v>-5.3999999999999998E-5</v>
      </c>
      <c r="CH10" s="30">
        <v>6.6615152453026226E-3</v>
      </c>
      <c r="CI10" s="43">
        <v>-2.5399999999999999E-4</v>
      </c>
      <c r="CJ10" s="43">
        <v>-2.4600000000000002E-4</v>
      </c>
      <c r="CK10" s="43">
        <v>-1.84E-4</v>
      </c>
      <c r="CL10" s="30">
        <v>1.997687178635956E-3</v>
      </c>
      <c r="CM10" s="43">
        <v>-2.2599999999999999E-4</v>
      </c>
      <c r="CN10" s="43">
        <v>-2.24E-4</v>
      </c>
      <c r="CO10" s="43">
        <v>-2.05E-4</v>
      </c>
      <c r="CQ10" s="30">
        <v>6.6615152453026226E-3</v>
      </c>
      <c r="CR10" s="43">
        <v>-2.1499999999999999E-4</v>
      </c>
      <c r="CS10" s="43">
        <v>-2.14E-4</v>
      </c>
      <c r="CT10" s="43">
        <v>-2.1100000000000001E-4</v>
      </c>
      <c r="CU10" s="30">
        <v>1.997687178635956E-3</v>
      </c>
      <c r="CV10" s="43">
        <v>-2.1499999999999999E-4</v>
      </c>
      <c r="CW10" s="43">
        <v>-2.14E-4</v>
      </c>
      <c r="CX10" s="43">
        <v>-2.1000000000000001E-4</v>
      </c>
    </row>
    <row r="11" spans="2:103" x14ac:dyDescent="0.3">
      <c r="B11" s="71">
        <v>11</v>
      </c>
      <c r="C11" s="71"/>
      <c r="H11" s="2">
        <v>0</v>
      </c>
      <c r="I11" s="1">
        <v>-9.8528304427183775E-3</v>
      </c>
      <c r="J11" s="2">
        <v>0</v>
      </c>
      <c r="K11" s="1">
        <v>2.4E-2</v>
      </c>
      <c r="N11" s="30">
        <v>9.9928209786359547E-3</v>
      </c>
      <c r="O11" s="43">
        <v>-3.5300000000000002E-4</v>
      </c>
      <c r="P11" s="43">
        <v>-3.2400000000000001E-4</v>
      </c>
      <c r="Q11" s="43">
        <v>-4.3000000000000002E-5</v>
      </c>
      <c r="R11" s="30">
        <v>2.9970788786359559E-3</v>
      </c>
      <c r="S11" s="43">
        <v>-3.0600000000000001E-4</v>
      </c>
      <c r="T11" s="43">
        <v>-2.8400000000000002E-4</v>
      </c>
      <c r="U11" s="43">
        <v>-7.1000000000000005E-5</v>
      </c>
      <c r="W11" s="30">
        <v>9.9928209786359547E-3</v>
      </c>
      <c r="X11" s="43">
        <v>-3.6400000000000001E-4</v>
      </c>
      <c r="Y11" s="43">
        <v>-3.3300000000000002E-4</v>
      </c>
      <c r="Z11" s="43">
        <v>-3.0000000000000001E-5</v>
      </c>
      <c r="AA11" s="30">
        <v>2.9970788786359559E-3</v>
      </c>
      <c r="AB11" s="43">
        <v>-3.59E-4</v>
      </c>
      <c r="AC11" s="43">
        <v>-3.28E-4</v>
      </c>
      <c r="AD11" s="43">
        <v>-2.5000000000000001E-5</v>
      </c>
      <c r="AF11" s="30">
        <v>9.9928209786359547E-3</v>
      </c>
      <c r="AG11" s="43">
        <v>-3.28E-4</v>
      </c>
      <c r="AH11" s="43">
        <v>-3.2899999999999997E-4</v>
      </c>
      <c r="AI11" s="43">
        <v>-1.01E-4</v>
      </c>
      <c r="AJ11" s="30">
        <v>2.9970788786359559E-3</v>
      </c>
      <c r="AK11" s="43">
        <v>-2.4899999999999998E-4</v>
      </c>
      <c r="AL11" s="43">
        <v>-2.4899999999999998E-4</v>
      </c>
      <c r="AM11" s="43">
        <v>-1.7899999999999999E-4</v>
      </c>
      <c r="AO11" s="30">
        <v>9.9928209786359547E-3</v>
      </c>
      <c r="AP11" s="43">
        <v>-2.4899999999999998E-4</v>
      </c>
      <c r="AQ11" s="43">
        <v>-2.4899999999999998E-4</v>
      </c>
      <c r="AR11" s="43">
        <v>-1.75E-4</v>
      </c>
      <c r="AS11" s="30">
        <v>2.9970788786359559E-3</v>
      </c>
      <c r="AT11" s="43">
        <v>-2.22E-4</v>
      </c>
      <c r="AU11" s="43">
        <v>-2.22E-4</v>
      </c>
      <c r="AV11" s="43">
        <v>-2.0100000000000001E-4</v>
      </c>
      <c r="AX11" s="30">
        <v>9.9928209786359547E-3</v>
      </c>
      <c r="AY11" s="43">
        <v>-3.2699999999999998E-4</v>
      </c>
      <c r="AZ11" s="43">
        <v>-3.2699999999999998E-4</v>
      </c>
      <c r="BA11" s="43">
        <v>-1.02E-4</v>
      </c>
      <c r="BB11" s="30">
        <v>2.9970788786359559E-3</v>
      </c>
      <c r="BC11" s="43">
        <v>-2.4699999999999999E-4</v>
      </c>
      <c r="BD11" s="43">
        <v>-2.4699999999999999E-4</v>
      </c>
      <c r="BE11" s="43">
        <v>-1.8000000000000001E-4</v>
      </c>
      <c r="BG11" s="30">
        <v>9.9928209786359547E-3</v>
      </c>
      <c r="BH11" s="43">
        <v>-2.5099999999999998E-4</v>
      </c>
      <c r="BI11" s="43">
        <v>-2.5099999999999998E-4</v>
      </c>
      <c r="BJ11" s="43">
        <v>-1.7200000000000001E-4</v>
      </c>
      <c r="BK11" s="30">
        <v>2.9970788786359559E-3</v>
      </c>
      <c r="BL11" s="43">
        <v>-2.2499999999999999E-4</v>
      </c>
      <c r="BM11" s="43">
        <v>-2.2499999999999999E-4</v>
      </c>
      <c r="BN11" s="43">
        <v>-1.9799999999999999E-4</v>
      </c>
      <c r="BP11" s="30">
        <v>9.9928209786359547E-3</v>
      </c>
      <c r="BQ11" s="43">
        <v>-2.8600000000000001E-4</v>
      </c>
      <c r="BR11" s="43">
        <v>-2.7799999999999998E-4</v>
      </c>
      <c r="BS11" s="43">
        <v>1.8E-5</v>
      </c>
      <c r="BT11" s="30">
        <v>2.9970788786359559E-3</v>
      </c>
      <c r="BU11" s="43">
        <v>-2.0900000000000001E-4</v>
      </c>
      <c r="BV11" s="43">
        <v>-2.0100000000000001E-4</v>
      </c>
      <c r="BW11" s="43">
        <v>-5.8999999999999998E-5</v>
      </c>
      <c r="BY11" s="30">
        <v>9.9928209786359547E-3</v>
      </c>
      <c r="BZ11" s="43">
        <v>-2.5000000000000001E-4</v>
      </c>
      <c r="CA11" s="43">
        <v>-2.34E-4</v>
      </c>
      <c r="CB11" s="43">
        <v>-2.0999999999999999E-5</v>
      </c>
      <c r="CC11" s="30">
        <v>2.9970788786359559E-3</v>
      </c>
      <c r="CD11" s="43">
        <v>-2.22E-4</v>
      </c>
      <c r="CE11" s="43">
        <v>-2.0699999999999999E-4</v>
      </c>
      <c r="CF11" s="43">
        <v>-4.8999999999999998E-5</v>
      </c>
      <c r="CH11" s="30">
        <v>9.9928209786359547E-3</v>
      </c>
      <c r="CI11" s="43">
        <v>-2.7399999999999999E-4</v>
      </c>
      <c r="CJ11" s="43">
        <v>-2.63E-4</v>
      </c>
      <c r="CK11" s="43">
        <v>-1.6799999999999999E-4</v>
      </c>
      <c r="CL11" s="30">
        <v>2.9970788786359559E-3</v>
      </c>
      <c r="CM11" s="43">
        <v>-2.32E-4</v>
      </c>
      <c r="CN11" s="43">
        <v>-2.2800000000000001E-4</v>
      </c>
      <c r="CO11" s="43">
        <v>-2.0100000000000001E-4</v>
      </c>
      <c r="CQ11" s="30">
        <v>9.9928209786359547E-3</v>
      </c>
      <c r="CR11" s="43">
        <v>-2.1499999999999999E-4</v>
      </c>
      <c r="CS11" s="43">
        <v>-2.1499999999999999E-4</v>
      </c>
      <c r="CT11" s="43">
        <v>-2.1100000000000001E-4</v>
      </c>
      <c r="CU11" s="30">
        <v>2.9970788786359559E-3</v>
      </c>
      <c r="CV11" s="43">
        <v>-2.1499999999999999E-4</v>
      </c>
      <c r="CW11" s="43">
        <v>-2.14E-4</v>
      </c>
      <c r="CX11" s="43">
        <v>-2.1000000000000001E-4</v>
      </c>
    </row>
    <row r="12" spans="2:103" x14ac:dyDescent="0.3">
      <c r="B12" s="71">
        <v>21</v>
      </c>
      <c r="C12" s="71"/>
      <c r="H12" s="2">
        <v>0.19987724777863597</v>
      </c>
      <c r="I12" s="1">
        <v>-9.8528304427183775E-3</v>
      </c>
      <c r="J12" s="2">
        <v>0.19987724777863597</v>
      </c>
      <c r="K12" s="1">
        <v>2.4E-2</v>
      </c>
      <c r="N12" s="30">
        <v>1.3324126711969289E-2</v>
      </c>
      <c r="O12" s="43">
        <v>-3.7599999999999998E-4</v>
      </c>
      <c r="P12" s="43">
        <v>-3.4299999999999999E-4</v>
      </c>
      <c r="Q12" s="43">
        <v>-2.9E-5</v>
      </c>
      <c r="R12" s="30">
        <v>3.9964705786359554E-3</v>
      </c>
      <c r="S12" s="43">
        <v>-3.1300000000000002E-4</v>
      </c>
      <c r="T12" s="43">
        <v>-2.9E-4</v>
      </c>
      <c r="U12" s="43">
        <v>-6.7000000000000002E-5</v>
      </c>
      <c r="W12" s="30">
        <v>1.3324126711969289E-2</v>
      </c>
      <c r="X12" s="43">
        <v>-3.6699999999999998E-4</v>
      </c>
      <c r="Y12" s="43">
        <v>-3.3500000000000001E-4</v>
      </c>
      <c r="Z12" s="43">
        <v>-3.3000000000000003E-5</v>
      </c>
      <c r="AA12" s="30">
        <v>3.9964705786359554E-3</v>
      </c>
      <c r="AB12" s="43">
        <v>-3.6000000000000002E-4</v>
      </c>
      <c r="AC12" s="43">
        <v>-3.28E-4</v>
      </c>
      <c r="AD12" s="43">
        <v>-2.5000000000000001E-5</v>
      </c>
      <c r="AF12" s="30">
        <v>1.3324126711969289E-2</v>
      </c>
      <c r="AG12" s="43">
        <v>-3.6600000000000001E-4</v>
      </c>
      <c r="AH12" s="43">
        <v>-3.6699999999999998E-4</v>
      </c>
      <c r="AI12" s="43">
        <v>-6.3999999999999997E-5</v>
      </c>
      <c r="AJ12" s="30">
        <v>3.9964705786359554E-3</v>
      </c>
      <c r="AK12" s="43">
        <v>-2.5999999999999998E-4</v>
      </c>
      <c r="AL12" s="43">
        <v>-2.5999999999999998E-4</v>
      </c>
      <c r="AM12" s="43">
        <v>-1.6799999999999999E-4</v>
      </c>
      <c r="AO12" s="30">
        <v>1.3324126711969289E-2</v>
      </c>
      <c r="AP12" s="43">
        <v>-2.6200000000000003E-4</v>
      </c>
      <c r="AQ12" s="43">
        <v>-2.6200000000000003E-4</v>
      </c>
      <c r="AR12" s="43">
        <v>-1.6200000000000001E-4</v>
      </c>
      <c r="AS12" s="30">
        <v>3.9964705786359554E-3</v>
      </c>
      <c r="AT12" s="43">
        <v>-2.2599999999999999E-4</v>
      </c>
      <c r="AU12" s="43">
        <v>-2.2599999999999999E-4</v>
      </c>
      <c r="AV12" s="43">
        <v>-1.9699999999999999E-4</v>
      </c>
      <c r="AX12" s="30">
        <v>1.3324126711969289E-2</v>
      </c>
      <c r="AY12" s="43">
        <v>-3.6400000000000001E-4</v>
      </c>
      <c r="AZ12" s="43">
        <v>-3.6499999999999998E-4</v>
      </c>
      <c r="BA12" s="43">
        <v>-6.4999999999999994E-5</v>
      </c>
      <c r="BB12" s="30">
        <v>3.9964705786359554E-3</v>
      </c>
      <c r="BC12" s="43">
        <v>-2.5799999999999998E-4</v>
      </c>
      <c r="BD12" s="43">
        <v>-2.5900000000000001E-4</v>
      </c>
      <c r="BE12" s="43">
        <v>-1.6899999999999999E-4</v>
      </c>
      <c r="BG12" s="30">
        <v>1.3324126711969289E-2</v>
      </c>
      <c r="BH12" s="43">
        <v>-2.6400000000000002E-4</v>
      </c>
      <c r="BI12" s="43">
        <v>-2.6400000000000002E-4</v>
      </c>
      <c r="BJ12" s="43">
        <v>-1.5899999999999999E-4</v>
      </c>
      <c r="BK12" s="30">
        <v>3.9964705786359554E-3</v>
      </c>
      <c r="BL12" s="43">
        <v>-2.2900000000000001E-4</v>
      </c>
      <c r="BM12" s="43">
        <v>-2.2900000000000001E-4</v>
      </c>
      <c r="BN12" s="43">
        <v>-1.94E-4</v>
      </c>
      <c r="BP12" s="30">
        <v>1.3324126711969289E-2</v>
      </c>
      <c r="BQ12" s="43">
        <v>-3.2400000000000001E-4</v>
      </c>
      <c r="BR12" s="43">
        <v>-3.1500000000000001E-4</v>
      </c>
      <c r="BS12" s="43">
        <v>5.3999999999999998E-5</v>
      </c>
      <c r="BT12" s="30">
        <v>3.9964705786359554E-3</v>
      </c>
      <c r="BU12" s="43">
        <v>-2.2000000000000001E-4</v>
      </c>
      <c r="BV12" s="43">
        <v>-2.12E-4</v>
      </c>
      <c r="BW12" s="43">
        <v>-4.8999999999999998E-5</v>
      </c>
      <c r="BY12" s="30">
        <v>1.3324126711969289E-2</v>
      </c>
      <c r="BZ12" s="43">
        <v>-2.63E-4</v>
      </c>
      <c r="CA12" s="43">
        <v>-2.4800000000000001E-4</v>
      </c>
      <c r="CB12" s="43">
        <v>-7.9999999999999996E-6</v>
      </c>
      <c r="CC12" s="30">
        <v>3.9964705786359554E-3</v>
      </c>
      <c r="CD12" s="43">
        <v>-2.2599999999999999E-4</v>
      </c>
      <c r="CE12" s="43">
        <v>-2.1100000000000001E-4</v>
      </c>
      <c r="CF12" s="43">
        <v>-4.5000000000000003E-5</v>
      </c>
      <c r="CH12" s="30">
        <v>1.3324126711969289E-2</v>
      </c>
      <c r="CI12" s="43">
        <v>-2.9399999999999999E-4</v>
      </c>
      <c r="CJ12" s="43">
        <v>-2.7900000000000001E-4</v>
      </c>
      <c r="CK12" s="43">
        <v>-1.5300000000000001E-4</v>
      </c>
      <c r="CL12" s="30">
        <v>3.9964705786359554E-3</v>
      </c>
      <c r="CM12" s="43">
        <v>-2.3800000000000001E-4</v>
      </c>
      <c r="CN12" s="43">
        <v>-2.33E-4</v>
      </c>
      <c r="CO12" s="43">
        <v>-1.9599999999999999E-4</v>
      </c>
      <c r="CQ12" s="30">
        <v>1.3324126711969289E-2</v>
      </c>
      <c r="CR12" s="43">
        <v>-2.1499999999999999E-4</v>
      </c>
      <c r="CS12" s="43">
        <v>-2.1499999999999999E-4</v>
      </c>
      <c r="CT12" s="43">
        <v>-2.1100000000000001E-4</v>
      </c>
      <c r="CU12" s="30">
        <v>3.9964705786359554E-3</v>
      </c>
      <c r="CV12" s="43">
        <v>-2.1499999999999999E-4</v>
      </c>
      <c r="CW12" s="43">
        <v>-2.14E-4</v>
      </c>
      <c r="CX12" s="43">
        <v>-2.1000000000000001E-4</v>
      </c>
    </row>
    <row r="13" spans="2:103" x14ac:dyDescent="0.3">
      <c r="B13" s="71"/>
      <c r="C13" s="71"/>
      <c r="D13" s="72"/>
      <c r="E13" s="72"/>
      <c r="H13" s="73" t="s">
        <v>86</v>
      </c>
      <c r="I13" s="73"/>
      <c r="J13" s="73" t="s">
        <v>86</v>
      </c>
      <c r="K13" s="73"/>
      <c r="N13" s="30">
        <v>1.6655432445302622E-2</v>
      </c>
      <c r="O13" s="43">
        <v>-3.9800000000000002E-4</v>
      </c>
      <c r="P13" s="43">
        <v>-3.6200000000000002E-4</v>
      </c>
      <c r="Q13" s="43">
        <v>-1.5999999999999999E-5</v>
      </c>
      <c r="R13" s="30">
        <v>4.9958622786359557E-3</v>
      </c>
      <c r="S13" s="43">
        <v>-3.2000000000000003E-4</v>
      </c>
      <c r="T13" s="43">
        <v>-2.9500000000000001E-4</v>
      </c>
      <c r="U13" s="43">
        <v>-6.3E-5</v>
      </c>
      <c r="W13" s="30">
        <v>1.6655432445302622E-2</v>
      </c>
      <c r="X13" s="43">
        <v>-3.6900000000000002E-4</v>
      </c>
      <c r="Y13" s="43">
        <v>-3.3799999999999998E-4</v>
      </c>
      <c r="Z13" s="43">
        <v>-3.6000000000000001E-5</v>
      </c>
      <c r="AA13" s="30">
        <v>4.9958622786359557E-3</v>
      </c>
      <c r="AB13" s="43">
        <v>-3.6000000000000002E-4</v>
      </c>
      <c r="AC13" s="43">
        <v>-3.2899999999999997E-4</v>
      </c>
      <c r="AD13" s="43">
        <v>-2.5999999999999998E-5</v>
      </c>
      <c r="AF13" s="30">
        <v>1.6655432445302622E-2</v>
      </c>
      <c r="AG13" s="43">
        <v>-4.0400000000000001E-4</v>
      </c>
      <c r="AH13" s="43">
        <v>-4.0499999999999998E-4</v>
      </c>
      <c r="AI13" s="43">
        <v>-2.6999999999999999E-5</v>
      </c>
      <c r="AJ13" s="30">
        <v>4.9958622786359557E-3</v>
      </c>
      <c r="AK13" s="43">
        <v>-2.7099999999999997E-4</v>
      </c>
      <c r="AL13" s="43">
        <v>-2.7099999999999997E-4</v>
      </c>
      <c r="AM13" s="43">
        <v>-1.5699999999999999E-4</v>
      </c>
      <c r="AO13" s="30">
        <v>1.6655432445302622E-2</v>
      </c>
      <c r="AP13" s="43">
        <v>-2.7399999999999999E-4</v>
      </c>
      <c r="AQ13" s="43">
        <v>-2.7399999999999999E-4</v>
      </c>
      <c r="AR13" s="43">
        <v>-1.4999999999999999E-4</v>
      </c>
      <c r="AS13" s="30">
        <v>4.9958622786359557E-3</v>
      </c>
      <c r="AT13" s="43">
        <v>-2.3000000000000001E-4</v>
      </c>
      <c r="AU13" s="43">
        <v>-2.3000000000000001E-4</v>
      </c>
      <c r="AV13" s="43">
        <v>-1.93E-4</v>
      </c>
      <c r="AX13" s="30">
        <v>1.6655432445302622E-2</v>
      </c>
      <c r="AY13" s="43">
        <v>-4.0200000000000001E-4</v>
      </c>
      <c r="AZ13" s="43">
        <v>-4.0299999999999998E-4</v>
      </c>
      <c r="BA13" s="43">
        <v>-2.8E-5</v>
      </c>
      <c r="BB13" s="30">
        <v>4.9958622786359557E-3</v>
      </c>
      <c r="BC13" s="43">
        <v>-2.7E-4</v>
      </c>
      <c r="BD13" s="43">
        <v>-2.7E-4</v>
      </c>
      <c r="BE13" s="43">
        <v>-1.5799999999999999E-4</v>
      </c>
      <c r="BG13" s="30">
        <v>1.6655432445302622E-2</v>
      </c>
      <c r="BH13" s="43">
        <v>-2.7700000000000001E-4</v>
      </c>
      <c r="BI13" s="43">
        <v>-2.7700000000000001E-4</v>
      </c>
      <c r="BJ13" s="43">
        <v>-1.47E-4</v>
      </c>
      <c r="BK13" s="30">
        <v>4.9958622786359557E-3</v>
      </c>
      <c r="BL13" s="43">
        <v>-2.32E-4</v>
      </c>
      <c r="BM13" s="43">
        <v>-2.32E-4</v>
      </c>
      <c r="BN13" s="43">
        <v>-1.9000000000000001E-4</v>
      </c>
      <c r="BP13" s="30">
        <v>1.6655432445302622E-2</v>
      </c>
      <c r="BQ13" s="43">
        <v>-3.6099999999999999E-4</v>
      </c>
      <c r="BR13" s="43">
        <v>-3.5300000000000002E-4</v>
      </c>
      <c r="BS13" s="43">
        <v>9.0000000000000006E-5</v>
      </c>
      <c r="BT13" s="30">
        <v>4.9958622786359557E-3</v>
      </c>
      <c r="BU13" s="43">
        <v>-2.31E-4</v>
      </c>
      <c r="BV13" s="43">
        <v>-2.23E-4</v>
      </c>
      <c r="BW13" s="43">
        <v>-3.6999999999999998E-5</v>
      </c>
      <c r="BY13" s="30">
        <v>1.6655432445302622E-2</v>
      </c>
      <c r="BZ13" s="43">
        <v>-2.7599999999999999E-4</v>
      </c>
      <c r="CA13" s="43">
        <v>-2.61E-4</v>
      </c>
      <c r="CB13" s="43">
        <v>5.0000000000000004E-6</v>
      </c>
      <c r="CC13" s="30">
        <v>4.9958622786359557E-3</v>
      </c>
      <c r="CD13" s="43">
        <v>-2.3000000000000001E-4</v>
      </c>
      <c r="CE13" s="43">
        <v>-2.1499999999999999E-4</v>
      </c>
      <c r="CF13" s="43">
        <v>-4.1E-5</v>
      </c>
      <c r="CH13" s="30">
        <v>1.6655432445302622E-2</v>
      </c>
      <c r="CI13" s="43">
        <v>-3.1399999999999999E-4</v>
      </c>
      <c r="CJ13" s="43">
        <v>-2.9599999999999998E-4</v>
      </c>
      <c r="CK13" s="43">
        <v>-1.37E-4</v>
      </c>
      <c r="CL13" s="30">
        <v>4.9958622786359557E-3</v>
      </c>
      <c r="CM13" s="43">
        <v>-2.4399999999999999E-4</v>
      </c>
      <c r="CN13" s="43">
        <v>-2.3800000000000001E-4</v>
      </c>
      <c r="CO13" s="43">
        <v>-1.92E-4</v>
      </c>
      <c r="CQ13" s="30">
        <v>1.6655432445302622E-2</v>
      </c>
      <c r="CR13" s="43">
        <v>-2.1499999999999999E-4</v>
      </c>
      <c r="CS13" s="43">
        <v>-2.1499999999999999E-4</v>
      </c>
      <c r="CT13" s="43">
        <v>-2.1100000000000001E-4</v>
      </c>
      <c r="CU13" s="30">
        <v>4.9958622786359557E-3</v>
      </c>
      <c r="CV13" s="43">
        <v>-2.1499999999999999E-4</v>
      </c>
      <c r="CW13" s="43">
        <v>-2.14E-4</v>
      </c>
      <c r="CX13" s="43">
        <v>-2.1000000000000001E-4</v>
      </c>
    </row>
    <row r="14" spans="2:103" x14ac:dyDescent="0.3">
      <c r="B14" s="71"/>
      <c r="C14" s="71"/>
      <c r="H14" s="2">
        <v>0</v>
      </c>
      <c r="I14" s="1">
        <v>-1.3137107256957837E-2</v>
      </c>
      <c r="J14" s="2">
        <v>0</v>
      </c>
      <c r="K14" s="1">
        <v>3.2000000000000001E-2</v>
      </c>
      <c r="N14" s="30">
        <v>1.9986738178635957E-2</v>
      </c>
      <c r="O14" s="43">
        <v>-4.2000000000000002E-4</v>
      </c>
      <c r="P14" s="43">
        <v>-3.8099999999999999E-4</v>
      </c>
      <c r="Q14" s="43">
        <v>-3.0000000000000001E-6</v>
      </c>
      <c r="R14" s="30">
        <v>5.995253978635956E-3</v>
      </c>
      <c r="S14" s="43">
        <v>-3.2600000000000001E-4</v>
      </c>
      <c r="T14" s="43">
        <v>-3.01E-4</v>
      </c>
      <c r="U14" s="43">
        <v>-5.8999999999999998E-5</v>
      </c>
      <c r="W14" s="30">
        <v>1.9986738178635957E-2</v>
      </c>
      <c r="X14" s="43">
        <v>-3.7199999999999999E-4</v>
      </c>
      <c r="Y14" s="43">
        <v>-3.4000000000000002E-4</v>
      </c>
      <c r="Z14" s="43">
        <v>-3.8000000000000002E-5</v>
      </c>
      <c r="AA14" s="30">
        <v>5.995253978635956E-3</v>
      </c>
      <c r="AB14" s="43">
        <v>-3.6099999999999999E-4</v>
      </c>
      <c r="AC14" s="43">
        <v>-3.3E-4</v>
      </c>
      <c r="AD14" s="43">
        <v>-2.6999999999999999E-5</v>
      </c>
      <c r="AF14" s="30">
        <v>1.9986738178635957E-2</v>
      </c>
      <c r="AG14" s="43">
        <v>-4.4200000000000001E-4</v>
      </c>
      <c r="AH14" s="43">
        <v>-4.4299999999999998E-4</v>
      </c>
      <c r="AI14" s="43">
        <v>1.0000000000000001E-5</v>
      </c>
      <c r="AJ14" s="30">
        <v>5.995253978635956E-3</v>
      </c>
      <c r="AK14" s="43">
        <v>-2.8299999999999999E-4</v>
      </c>
      <c r="AL14" s="43">
        <v>-2.8299999999999999E-4</v>
      </c>
      <c r="AM14" s="43">
        <v>-1.46E-4</v>
      </c>
      <c r="AO14" s="30">
        <v>1.9986738178635957E-2</v>
      </c>
      <c r="AP14" s="43">
        <v>-2.8699999999999998E-4</v>
      </c>
      <c r="AQ14" s="43">
        <v>-2.8699999999999998E-4</v>
      </c>
      <c r="AR14" s="43">
        <v>-1.3799999999999999E-4</v>
      </c>
      <c r="AS14" s="30">
        <v>5.995253978635956E-3</v>
      </c>
      <c r="AT14" s="43">
        <v>-2.34E-4</v>
      </c>
      <c r="AU14" s="43">
        <v>-2.34E-4</v>
      </c>
      <c r="AV14" s="43">
        <v>-1.9000000000000001E-4</v>
      </c>
      <c r="AX14" s="30">
        <v>1.9986738178635957E-2</v>
      </c>
      <c r="AY14" s="43">
        <v>-4.4000000000000002E-4</v>
      </c>
      <c r="AZ14" s="43">
        <v>-4.4099999999999999E-4</v>
      </c>
      <c r="BA14" s="43">
        <v>1.0000000000000001E-5</v>
      </c>
      <c r="BB14" s="30">
        <v>5.995253978635956E-3</v>
      </c>
      <c r="BC14" s="43">
        <v>-2.81E-4</v>
      </c>
      <c r="BD14" s="43">
        <v>-2.81E-4</v>
      </c>
      <c r="BE14" s="43">
        <v>-1.47E-4</v>
      </c>
      <c r="BG14" s="30">
        <v>1.9986738178635957E-2</v>
      </c>
      <c r="BH14" s="43">
        <v>-2.8899999999999998E-4</v>
      </c>
      <c r="BI14" s="43">
        <v>-2.8899999999999998E-4</v>
      </c>
      <c r="BJ14" s="43">
        <v>-1.34E-4</v>
      </c>
      <c r="BK14" s="30">
        <v>5.995253978635956E-3</v>
      </c>
      <c r="BL14" s="43">
        <v>-2.3599999999999999E-4</v>
      </c>
      <c r="BM14" s="43">
        <v>-2.3599999999999999E-4</v>
      </c>
      <c r="BN14" s="43">
        <v>-1.8699999999999999E-4</v>
      </c>
      <c r="BP14" s="30">
        <v>1.9986738178635957E-2</v>
      </c>
      <c r="BQ14" s="43">
        <v>-3.9800000000000002E-4</v>
      </c>
      <c r="BR14" s="43">
        <v>-3.8999999999999999E-4</v>
      </c>
      <c r="BS14" s="43">
        <v>1.26E-4</v>
      </c>
      <c r="BT14" s="30">
        <v>5.995253978635956E-3</v>
      </c>
      <c r="BU14" s="43">
        <v>-2.42E-4</v>
      </c>
      <c r="BV14" s="43">
        <v>-2.34E-4</v>
      </c>
      <c r="BW14" s="43">
        <v>-2.5999999999999998E-5</v>
      </c>
      <c r="BY14" s="30">
        <v>1.9986738178635957E-2</v>
      </c>
      <c r="BZ14" s="43">
        <v>-2.9E-4</v>
      </c>
      <c r="CA14" s="43">
        <v>-2.7500000000000002E-4</v>
      </c>
      <c r="CB14" s="43">
        <v>1.9000000000000001E-5</v>
      </c>
      <c r="CC14" s="30">
        <v>5.995253978635956E-3</v>
      </c>
      <c r="CD14" s="43">
        <v>-2.34E-4</v>
      </c>
      <c r="CE14" s="43">
        <v>-2.1900000000000001E-4</v>
      </c>
      <c r="CF14" s="43">
        <v>-3.6999999999999998E-5</v>
      </c>
      <c r="CH14" s="30">
        <v>1.9986738178635957E-2</v>
      </c>
      <c r="CI14" s="43">
        <v>-3.3399999999999999E-4</v>
      </c>
      <c r="CJ14" s="43">
        <v>-3.1199999999999999E-4</v>
      </c>
      <c r="CK14" s="43">
        <v>-1.22E-4</v>
      </c>
      <c r="CL14" s="30">
        <v>5.995253978635956E-3</v>
      </c>
      <c r="CM14" s="43">
        <v>-2.5000000000000001E-4</v>
      </c>
      <c r="CN14" s="43">
        <v>-2.43E-4</v>
      </c>
      <c r="CO14" s="43">
        <v>-1.8699999999999999E-4</v>
      </c>
      <c r="CQ14" s="30">
        <v>1.9986738178635957E-2</v>
      </c>
      <c r="CR14" s="43">
        <v>-2.1499999999999999E-4</v>
      </c>
      <c r="CS14" s="43">
        <v>-2.1499999999999999E-4</v>
      </c>
      <c r="CT14" s="43">
        <v>-2.1100000000000001E-4</v>
      </c>
      <c r="CU14" s="30">
        <v>5.995253978635956E-3</v>
      </c>
      <c r="CV14" s="43">
        <v>-2.1499999999999999E-4</v>
      </c>
      <c r="CW14" s="43">
        <v>-2.14E-4</v>
      </c>
      <c r="CX14" s="43">
        <v>-2.1000000000000001E-4</v>
      </c>
    </row>
    <row r="15" spans="2:103" x14ac:dyDescent="0.3">
      <c r="B15" s="71"/>
      <c r="C15" s="71"/>
      <c r="H15" s="2">
        <v>0.19987724777863597</v>
      </c>
      <c r="I15" s="1">
        <v>-1.3137107256957837E-2</v>
      </c>
      <c r="J15" s="2">
        <v>0.19987724777863597</v>
      </c>
      <c r="K15" s="1">
        <v>3.2000000000000001E-2</v>
      </c>
      <c r="N15" s="30">
        <v>2.3318043911969292E-2</v>
      </c>
      <c r="O15" s="43">
        <v>-4.4299999999999998E-4</v>
      </c>
      <c r="P15" s="43">
        <v>-4.0000000000000002E-4</v>
      </c>
      <c r="Q15" s="43">
        <v>1.0000000000000001E-5</v>
      </c>
      <c r="R15" s="30">
        <v>6.9946456786359563E-3</v>
      </c>
      <c r="S15" s="43">
        <v>-3.3300000000000002E-4</v>
      </c>
      <c r="T15" s="43">
        <v>-3.0699999999999998E-4</v>
      </c>
      <c r="U15" s="43">
        <v>-5.5000000000000002E-5</v>
      </c>
      <c r="W15" s="30">
        <v>2.3318043911969292E-2</v>
      </c>
      <c r="X15" s="43">
        <v>-3.7399999999999998E-4</v>
      </c>
      <c r="Y15" s="43">
        <v>-3.4299999999999999E-4</v>
      </c>
      <c r="Z15" s="43">
        <v>-4.1E-5</v>
      </c>
      <c r="AA15" s="30">
        <v>6.9946456786359563E-3</v>
      </c>
      <c r="AB15" s="43">
        <v>-3.6200000000000002E-4</v>
      </c>
      <c r="AC15" s="43">
        <v>-3.3E-4</v>
      </c>
      <c r="AD15" s="43">
        <v>-2.8E-5</v>
      </c>
      <c r="AF15" s="30">
        <v>2.3318043911969292E-2</v>
      </c>
      <c r="AG15" s="43">
        <v>-4.8000000000000001E-4</v>
      </c>
      <c r="AH15" s="43">
        <v>-4.8099999999999998E-4</v>
      </c>
      <c r="AI15" s="43">
        <v>4.6999999999999997E-5</v>
      </c>
      <c r="AJ15" s="30">
        <v>6.9946456786359563E-3</v>
      </c>
      <c r="AK15" s="43">
        <v>-2.9399999999999999E-4</v>
      </c>
      <c r="AL15" s="43">
        <v>-2.9399999999999999E-4</v>
      </c>
      <c r="AM15" s="43">
        <v>-1.35E-4</v>
      </c>
      <c r="AO15" s="30">
        <v>2.3318043911969292E-2</v>
      </c>
      <c r="AP15" s="43">
        <v>-2.9999999999999997E-4</v>
      </c>
      <c r="AQ15" s="43">
        <v>-2.9999999999999997E-4</v>
      </c>
      <c r="AR15" s="43">
        <v>-1.26E-4</v>
      </c>
      <c r="AS15" s="30">
        <v>6.9946456786359563E-3</v>
      </c>
      <c r="AT15" s="43">
        <v>-2.3800000000000001E-4</v>
      </c>
      <c r="AU15" s="43">
        <v>-2.3699999999999999E-4</v>
      </c>
      <c r="AV15" s="43">
        <v>-1.8599999999999999E-4</v>
      </c>
      <c r="AX15" s="30">
        <v>2.3318043911969292E-2</v>
      </c>
      <c r="AY15" s="43">
        <v>-4.7800000000000002E-4</v>
      </c>
      <c r="AZ15" s="43">
        <v>-4.7899999999999999E-4</v>
      </c>
      <c r="BA15" s="43">
        <v>4.6999999999999997E-5</v>
      </c>
      <c r="BB15" s="30">
        <v>6.9946456786359563E-3</v>
      </c>
      <c r="BC15" s="43">
        <v>-2.9300000000000002E-4</v>
      </c>
      <c r="BD15" s="43">
        <v>-2.9300000000000002E-4</v>
      </c>
      <c r="BE15" s="43">
        <v>-1.35E-4</v>
      </c>
      <c r="BG15" s="30">
        <v>2.3318043911969292E-2</v>
      </c>
      <c r="BH15" s="43">
        <v>-3.0200000000000002E-4</v>
      </c>
      <c r="BI15" s="43">
        <v>-3.0200000000000002E-4</v>
      </c>
      <c r="BJ15" s="43">
        <v>-1.22E-4</v>
      </c>
      <c r="BK15" s="30">
        <v>6.9946456786359563E-3</v>
      </c>
      <c r="BL15" s="43">
        <v>-2.4000000000000001E-4</v>
      </c>
      <c r="BM15" s="43">
        <v>-2.4000000000000001E-4</v>
      </c>
      <c r="BN15" s="43">
        <v>-1.83E-4</v>
      </c>
      <c r="BP15" s="30">
        <v>2.3318043911969292E-2</v>
      </c>
      <c r="BQ15" s="43">
        <v>-4.4000000000000002E-4</v>
      </c>
      <c r="BR15" s="43">
        <v>-4.3100000000000001E-4</v>
      </c>
      <c r="BS15" s="43">
        <v>1.6899999999999999E-4</v>
      </c>
      <c r="BT15" s="30">
        <v>6.9946456786359563E-3</v>
      </c>
      <c r="BU15" s="43">
        <v>-2.5300000000000002E-4</v>
      </c>
      <c r="BV15" s="43">
        <v>-2.4499999999999999E-4</v>
      </c>
      <c r="BW15" s="43">
        <v>-1.5E-5</v>
      </c>
      <c r="BY15" s="30">
        <v>2.3318043911969292E-2</v>
      </c>
      <c r="BZ15" s="43">
        <v>-3.0299999999999999E-4</v>
      </c>
      <c r="CA15" s="43">
        <v>-2.8800000000000001E-4</v>
      </c>
      <c r="CB15" s="43">
        <v>3.1999999999999999E-5</v>
      </c>
      <c r="CC15" s="30">
        <v>6.9946456786359563E-3</v>
      </c>
      <c r="CD15" s="43">
        <v>-2.3800000000000001E-4</v>
      </c>
      <c r="CE15" s="43">
        <v>-2.22E-4</v>
      </c>
      <c r="CF15" s="43">
        <v>-3.3000000000000003E-5</v>
      </c>
      <c r="CH15" s="30">
        <v>2.3318043911969292E-2</v>
      </c>
      <c r="CI15" s="43">
        <v>-3.5399999999999999E-4</v>
      </c>
      <c r="CJ15" s="43">
        <v>-3.2899999999999997E-4</v>
      </c>
      <c r="CK15" s="43">
        <v>-1.06E-4</v>
      </c>
      <c r="CL15" s="30">
        <v>6.9946456786359563E-3</v>
      </c>
      <c r="CM15" s="43">
        <v>-2.5599999999999999E-4</v>
      </c>
      <c r="CN15" s="43">
        <v>-2.4800000000000001E-4</v>
      </c>
      <c r="CO15" s="43">
        <v>-1.8200000000000001E-4</v>
      </c>
      <c r="CQ15" s="30">
        <v>2.3318043911969292E-2</v>
      </c>
      <c r="CR15" s="43">
        <v>-2.1499999999999999E-4</v>
      </c>
      <c r="CS15" s="43">
        <v>-2.1499999999999999E-4</v>
      </c>
      <c r="CT15" s="43">
        <v>-2.12E-4</v>
      </c>
      <c r="CU15" s="30">
        <v>6.9946456786359563E-3</v>
      </c>
      <c r="CV15" s="43">
        <v>-2.1499999999999999E-4</v>
      </c>
      <c r="CW15" s="43">
        <v>-2.1499999999999999E-4</v>
      </c>
      <c r="CX15" s="43">
        <v>-2.1100000000000001E-4</v>
      </c>
    </row>
    <row r="16" spans="2:103" x14ac:dyDescent="0.3">
      <c r="B16" s="71"/>
      <c r="C16" s="71"/>
      <c r="N16" s="30">
        <v>2.6649349645302627E-2</v>
      </c>
      <c r="O16" s="43">
        <v>-4.66E-4</v>
      </c>
      <c r="P16" s="43">
        <v>-4.2000000000000002E-4</v>
      </c>
      <c r="Q16" s="43">
        <v>2.4000000000000001E-5</v>
      </c>
      <c r="R16" s="30">
        <v>7.9940373786359566E-3</v>
      </c>
      <c r="S16" s="43">
        <v>-3.4000000000000002E-4</v>
      </c>
      <c r="T16" s="43">
        <v>-3.1300000000000002E-4</v>
      </c>
      <c r="U16" s="43">
        <v>-5.1E-5</v>
      </c>
      <c r="W16" s="30">
        <v>2.6649349645302627E-2</v>
      </c>
      <c r="X16" s="43">
        <v>-3.77E-4</v>
      </c>
      <c r="Y16" s="43">
        <v>-3.4499999999999998E-4</v>
      </c>
      <c r="Z16" s="43">
        <v>-4.3000000000000002E-5</v>
      </c>
      <c r="AA16" s="30">
        <v>7.9940373786359566E-3</v>
      </c>
      <c r="AB16" s="43">
        <v>-3.6299999999999999E-4</v>
      </c>
      <c r="AC16" s="43">
        <v>-3.3100000000000002E-4</v>
      </c>
      <c r="AD16" s="43">
        <v>-2.9E-5</v>
      </c>
      <c r="AF16" s="30">
        <v>2.6649349645302627E-2</v>
      </c>
      <c r="AG16" s="43">
        <v>-5.1900000000000004E-4</v>
      </c>
      <c r="AH16" s="43">
        <v>-5.1999999999999995E-4</v>
      </c>
      <c r="AI16" s="43">
        <v>8.3999999999999995E-5</v>
      </c>
      <c r="AJ16" s="30">
        <v>7.9940373786359566E-3</v>
      </c>
      <c r="AK16" s="43">
        <v>-3.0499999999999999E-4</v>
      </c>
      <c r="AL16" s="43">
        <v>-3.0600000000000001E-4</v>
      </c>
      <c r="AM16" s="43">
        <v>-1.2300000000000001E-4</v>
      </c>
      <c r="AO16" s="30">
        <v>2.6649349645302627E-2</v>
      </c>
      <c r="AP16" s="43">
        <v>-3.1199999999999999E-4</v>
      </c>
      <c r="AQ16" s="43">
        <v>-3.1300000000000002E-4</v>
      </c>
      <c r="AR16" s="43">
        <v>-1.13E-4</v>
      </c>
      <c r="AS16" s="30">
        <v>7.9940373786359566E-3</v>
      </c>
      <c r="AT16" s="43">
        <v>-2.41E-4</v>
      </c>
      <c r="AU16" s="43">
        <v>-2.41E-4</v>
      </c>
      <c r="AV16" s="43">
        <v>-1.8200000000000001E-4</v>
      </c>
      <c r="AX16" s="30">
        <v>2.6649349645302627E-2</v>
      </c>
      <c r="AY16" s="43">
        <v>-5.1699999999999999E-4</v>
      </c>
      <c r="AZ16" s="43">
        <v>-5.1800000000000001E-4</v>
      </c>
      <c r="BA16" s="43">
        <v>8.5000000000000006E-5</v>
      </c>
      <c r="BB16" s="30">
        <v>7.9940373786359566E-3</v>
      </c>
      <c r="BC16" s="43">
        <v>-3.0400000000000002E-4</v>
      </c>
      <c r="BD16" s="43">
        <v>-3.0400000000000002E-4</v>
      </c>
      <c r="BE16" s="43">
        <v>-1.2400000000000001E-4</v>
      </c>
      <c r="BG16" s="30">
        <v>2.6649349645302627E-2</v>
      </c>
      <c r="BH16" s="43">
        <v>-3.1399999999999999E-4</v>
      </c>
      <c r="BI16" s="43">
        <v>-3.1399999999999999E-4</v>
      </c>
      <c r="BJ16" s="43">
        <v>-1.0900000000000001E-4</v>
      </c>
      <c r="BK16" s="30">
        <v>7.9940373786359566E-3</v>
      </c>
      <c r="BL16" s="43">
        <v>-2.4399999999999999E-4</v>
      </c>
      <c r="BM16" s="43">
        <v>-2.4399999999999999E-4</v>
      </c>
      <c r="BN16" s="43">
        <v>-1.7899999999999999E-4</v>
      </c>
      <c r="BP16" s="30">
        <v>2.6649349645302627E-2</v>
      </c>
      <c r="BQ16" s="43">
        <v>-4.8099999999999998E-4</v>
      </c>
      <c r="BR16" s="43">
        <v>-4.73E-4</v>
      </c>
      <c r="BS16" s="43">
        <v>2.14E-4</v>
      </c>
      <c r="BT16" s="30">
        <v>7.9940373786359566E-3</v>
      </c>
      <c r="BU16" s="43">
        <v>-2.6400000000000002E-4</v>
      </c>
      <c r="BV16" s="43">
        <v>-2.5599999999999999E-4</v>
      </c>
      <c r="BW16" s="43">
        <v>-3.9999999999999998E-6</v>
      </c>
      <c r="BY16" s="30">
        <v>2.6649349645302627E-2</v>
      </c>
      <c r="BZ16" s="43">
        <v>-3.1599999999999998E-4</v>
      </c>
      <c r="CA16" s="43">
        <v>-3.01E-4</v>
      </c>
      <c r="CB16" s="43">
        <v>4.5000000000000003E-5</v>
      </c>
      <c r="CC16" s="30">
        <v>7.9940373786359566E-3</v>
      </c>
      <c r="CD16" s="43">
        <v>-2.42E-4</v>
      </c>
      <c r="CE16" s="43">
        <v>-2.2599999999999999E-4</v>
      </c>
      <c r="CF16" s="43">
        <v>-2.9E-5</v>
      </c>
      <c r="CH16" s="30">
        <v>2.6649349645302627E-2</v>
      </c>
      <c r="CI16" s="43">
        <v>-3.7500000000000001E-4</v>
      </c>
      <c r="CJ16" s="43">
        <v>-3.4600000000000001E-4</v>
      </c>
      <c r="CK16" s="43">
        <v>-9.1000000000000003E-5</v>
      </c>
      <c r="CL16" s="30">
        <v>7.9940373786359566E-3</v>
      </c>
      <c r="CM16" s="43">
        <v>-2.6200000000000003E-4</v>
      </c>
      <c r="CN16" s="43">
        <v>-2.5300000000000002E-4</v>
      </c>
      <c r="CO16" s="43">
        <v>-1.7799999999999999E-4</v>
      </c>
      <c r="CQ16" s="30">
        <v>2.6649349645302627E-2</v>
      </c>
      <c r="CR16" s="43">
        <v>-2.1499999999999999E-4</v>
      </c>
      <c r="CS16" s="43">
        <v>-2.1499999999999999E-4</v>
      </c>
      <c r="CT16" s="43">
        <v>-2.12E-4</v>
      </c>
      <c r="CU16" s="30">
        <v>7.9940373786359566E-3</v>
      </c>
      <c r="CV16" s="43">
        <v>-2.1499999999999999E-4</v>
      </c>
      <c r="CW16" s="43">
        <v>-2.1499999999999999E-4</v>
      </c>
      <c r="CX16" s="43">
        <v>-2.1100000000000001E-4</v>
      </c>
    </row>
    <row r="17" spans="2:102" x14ac:dyDescent="0.3">
      <c r="B17" s="71"/>
      <c r="C17" s="71"/>
      <c r="H17" s="72" t="s">
        <v>105</v>
      </c>
      <c r="I17" s="72"/>
      <c r="J17" s="72"/>
      <c r="K17" s="72"/>
      <c r="N17" s="30">
        <v>2.9980655378635958E-2</v>
      </c>
      <c r="O17" s="43">
        <v>-4.8899999999999996E-4</v>
      </c>
      <c r="P17" s="43">
        <v>-4.3899999999999999E-4</v>
      </c>
      <c r="Q17" s="43">
        <v>3.8000000000000002E-5</v>
      </c>
      <c r="R17" s="30">
        <v>8.9934290786359578E-3</v>
      </c>
      <c r="S17" s="43">
        <v>-3.4699999999999998E-4</v>
      </c>
      <c r="T17" s="43">
        <v>-3.1799999999999998E-4</v>
      </c>
      <c r="U17" s="43">
        <v>-4.6999999999999997E-5</v>
      </c>
      <c r="W17" s="30">
        <v>2.9980655378635958E-2</v>
      </c>
      <c r="X17" s="43">
        <v>-3.8000000000000002E-4</v>
      </c>
      <c r="Y17" s="43">
        <v>-3.48E-4</v>
      </c>
      <c r="Z17" s="43">
        <v>-4.5000000000000003E-5</v>
      </c>
      <c r="AA17" s="30">
        <v>8.9934290786359578E-3</v>
      </c>
      <c r="AB17" s="43">
        <v>-3.6299999999999999E-4</v>
      </c>
      <c r="AC17" s="43">
        <v>-3.3199999999999999E-4</v>
      </c>
      <c r="AD17" s="43">
        <v>-2.9E-5</v>
      </c>
      <c r="AF17" s="30">
        <v>2.9980655378635958E-2</v>
      </c>
      <c r="AG17" s="43">
        <v>-5.5800000000000001E-4</v>
      </c>
      <c r="AH17" s="43">
        <v>-5.5900000000000004E-4</v>
      </c>
      <c r="AI17" s="43">
        <v>1.21E-4</v>
      </c>
      <c r="AJ17" s="30">
        <v>8.9934290786359578E-3</v>
      </c>
      <c r="AK17" s="43">
        <v>-3.1700000000000001E-4</v>
      </c>
      <c r="AL17" s="43">
        <v>-3.1700000000000001E-4</v>
      </c>
      <c r="AM17" s="43">
        <v>-1.12E-4</v>
      </c>
      <c r="AO17" s="30">
        <v>2.9980655378635958E-2</v>
      </c>
      <c r="AP17" s="43">
        <v>-3.2499999999999999E-4</v>
      </c>
      <c r="AQ17" s="43">
        <v>-3.2499999999999999E-4</v>
      </c>
      <c r="AR17" s="43">
        <v>-1.02E-4</v>
      </c>
      <c r="AS17" s="30">
        <v>8.9934290786359578E-3</v>
      </c>
      <c r="AT17" s="43">
        <v>-2.4499999999999999E-4</v>
      </c>
      <c r="AU17" s="43">
        <v>-2.4499999999999999E-4</v>
      </c>
      <c r="AV17" s="43">
        <v>-1.7799999999999999E-4</v>
      </c>
      <c r="AX17" s="30">
        <v>2.9980655378635958E-2</v>
      </c>
      <c r="AY17" s="43">
        <v>-5.5599999999999996E-4</v>
      </c>
      <c r="AZ17" s="43">
        <v>-5.5699999999999999E-4</v>
      </c>
      <c r="BA17" s="43">
        <v>1.21E-4</v>
      </c>
      <c r="BB17" s="30">
        <v>8.9934290786359578E-3</v>
      </c>
      <c r="BC17" s="43">
        <v>-3.1500000000000001E-4</v>
      </c>
      <c r="BD17" s="43">
        <v>-3.1500000000000001E-4</v>
      </c>
      <c r="BE17" s="43">
        <v>-1.13E-4</v>
      </c>
      <c r="BG17" s="30">
        <v>2.9980655378635958E-2</v>
      </c>
      <c r="BH17" s="43">
        <v>-3.2600000000000001E-4</v>
      </c>
      <c r="BI17" s="43">
        <v>-3.2699999999999998E-4</v>
      </c>
      <c r="BJ17" s="43">
        <v>-9.7E-5</v>
      </c>
      <c r="BK17" s="30">
        <v>8.9934290786359578E-3</v>
      </c>
      <c r="BL17" s="43">
        <v>-2.4800000000000001E-4</v>
      </c>
      <c r="BM17" s="43">
        <v>-2.4800000000000001E-4</v>
      </c>
      <c r="BN17" s="43">
        <v>-1.75E-4</v>
      </c>
      <c r="BP17" s="30">
        <v>2.9980655378635958E-2</v>
      </c>
      <c r="BQ17" s="43">
        <v>-5.31E-4</v>
      </c>
      <c r="BR17" s="43">
        <v>-5.2099999999999998E-4</v>
      </c>
      <c r="BS17" s="43">
        <v>2.7799999999999998E-4</v>
      </c>
      <c r="BT17" s="30">
        <v>8.9934290786359578E-3</v>
      </c>
      <c r="BU17" s="43">
        <v>-2.7599999999999999E-4</v>
      </c>
      <c r="BV17" s="43">
        <v>-2.6699999999999998E-4</v>
      </c>
      <c r="BW17" s="43">
        <v>6.9999999999999999E-6</v>
      </c>
      <c r="BY17" s="30">
        <v>2.9980655378635958E-2</v>
      </c>
      <c r="BZ17" s="43">
        <v>-3.2899999999999997E-4</v>
      </c>
      <c r="CA17" s="43">
        <v>-3.1399999999999999E-4</v>
      </c>
      <c r="CB17" s="43">
        <v>5.7000000000000003E-5</v>
      </c>
      <c r="CC17" s="30">
        <v>8.9934290786359578E-3</v>
      </c>
      <c r="CD17" s="43">
        <v>-2.4600000000000002E-4</v>
      </c>
      <c r="CE17" s="43">
        <v>-2.3000000000000001E-4</v>
      </c>
      <c r="CF17" s="43">
        <v>-2.5000000000000001E-5</v>
      </c>
      <c r="CH17" s="30">
        <v>2.9980655378635958E-2</v>
      </c>
      <c r="CI17" s="43">
        <v>-3.9599999999999998E-4</v>
      </c>
      <c r="CJ17" s="43">
        <v>-3.6299999999999999E-4</v>
      </c>
      <c r="CK17" s="43">
        <v>-7.4999999999999993E-5</v>
      </c>
      <c r="CL17" s="30">
        <v>8.9934290786359578E-3</v>
      </c>
      <c r="CM17" s="43">
        <v>-2.6800000000000001E-4</v>
      </c>
      <c r="CN17" s="43">
        <v>-2.5799999999999998E-4</v>
      </c>
      <c r="CO17" s="43">
        <v>-1.73E-4</v>
      </c>
      <c r="CQ17" s="30">
        <v>2.9980655378635958E-2</v>
      </c>
      <c r="CR17" s="43">
        <v>-2.1499999999999999E-4</v>
      </c>
      <c r="CS17" s="43">
        <v>-2.1499999999999999E-4</v>
      </c>
      <c r="CT17" s="43">
        <v>-2.12E-4</v>
      </c>
      <c r="CU17" s="30">
        <v>8.9934290786359578E-3</v>
      </c>
      <c r="CV17" s="43">
        <v>-2.1499999999999999E-4</v>
      </c>
      <c r="CW17" s="43">
        <v>-2.1499999999999999E-4</v>
      </c>
      <c r="CX17" s="43">
        <v>-2.1100000000000001E-4</v>
      </c>
    </row>
    <row r="18" spans="2:102" x14ac:dyDescent="0.3">
      <c r="H18" s="73" t="s">
        <v>65</v>
      </c>
      <c r="I18" s="73"/>
      <c r="J18" s="73" t="s">
        <v>65</v>
      </c>
      <c r="K18" s="73"/>
      <c r="N18" s="30">
        <v>3.3311961111969289E-2</v>
      </c>
      <c r="O18" s="43">
        <v>-5.1400000000000003E-4</v>
      </c>
      <c r="P18" s="43">
        <v>-4.6000000000000001E-4</v>
      </c>
      <c r="Q18" s="43">
        <v>5.3000000000000001E-5</v>
      </c>
      <c r="R18" s="30">
        <v>9.9928207786359555E-3</v>
      </c>
      <c r="S18" s="43">
        <v>-3.5300000000000002E-4</v>
      </c>
      <c r="T18" s="43">
        <v>-3.2400000000000001E-4</v>
      </c>
      <c r="U18" s="43">
        <v>-4.3000000000000002E-5</v>
      </c>
      <c r="W18" s="30">
        <v>3.3311961111969289E-2</v>
      </c>
      <c r="X18" s="43">
        <v>-3.8400000000000001E-4</v>
      </c>
      <c r="Y18" s="43">
        <v>-3.5199999999999999E-4</v>
      </c>
      <c r="Z18" s="43">
        <v>-4.6999999999999997E-5</v>
      </c>
      <c r="AA18" s="30">
        <v>9.9928207786359555E-3</v>
      </c>
      <c r="AB18" s="43">
        <v>-3.6400000000000001E-4</v>
      </c>
      <c r="AC18" s="43">
        <v>-3.3300000000000002E-4</v>
      </c>
      <c r="AD18" s="43">
        <v>-3.0000000000000001E-5</v>
      </c>
      <c r="AF18" s="30">
        <v>3.3311961111969289E-2</v>
      </c>
      <c r="AG18" s="43">
        <v>-6.0400000000000004E-4</v>
      </c>
      <c r="AH18" s="43">
        <v>-6.0499999999999996E-4</v>
      </c>
      <c r="AI18" s="43">
        <v>1.7000000000000001E-4</v>
      </c>
      <c r="AJ18" s="30">
        <v>9.9928207786359555E-3</v>
      </c>
      <c r="AK18" s="43">
        <v>-3.28E-4</v>
      </c>
      <c r="AL18" s="43">
        <v>-3.2899999999999997E-4</v>
      </c>
      <c r="AM18" s="43">
        <v>-1.01E-4</v>
      </c>
      <c r="AO18" s="30">
        <v>3.3311961111969289E-2</v>
      </c>
      <c r="AP18" s="43">
        <v>-3.3599999999999998E-4</v>
      </c>
      <c r="AQ18" s="43">
        <v>-3.3599999999999998E-4</v>
      </c>
      <c r="AR18" s="43">
        <v>-9.1000000000000003E-5</v>
      </c>
      <c r="AS18" s="30">
        <v>9.9928207786359555E-3</v>
      </c>
      <c r="AT18" s="43">
        <v>-2.4899999999999998E-4</v>
      </c>
      <c r="AU18" s="43">
        <v>-2.4899999999999998E-4</v>
      </c>
      <c r="AV18" s="43">
        <v>-1.75E-4</v>
      </c>
      <c r="AX18" s="30">
        <v>3.3311961111969289E-2</v>
      </c>
      <c r="AY18" s="43">
        <v>-6.02E-4</v>
      </c>
      <c r="AZ18" s="43">
        <v>-6.0300000000000002E-4</v>
      </c>
      <c r="BA18" s="43">
        <v>1.7100000000000001E-4</v>
      </c>
      <c r="BB18" s="30">
        <v>9.9928207786359555E-3</v>
      </c>
      <c r="BC18" s="43">
        <v>-3.2699999999999998E-4</v>
      </c>
      <c r="BD18" s="43">
        <v>-3.2699999999999998E-4</v>
      </c>
      <c r="BE18" s="43">
        <v>-1.02E-4</v>
      </c>
      <c r="BG18" s="30">
        <v>3.3311961111969289E-2</v>
      </c>
      <c r="BH18" s="43">
        <v>-3.3700000000000001E-4</v>
      </c>
      <c r="BI18" s="43">
        <v>-3.3799999999999998E-4</v>
      </c>
      <c r="BJ18" s="43">
        <v>-8.6000000000000003E-5</v>
      </c>
      <c r="BK18" s="30">
        <v>9.9928207786359555E-3</v>
      </c>
      <c r="BL18" s="43">
        <v>-2.5099999999999998E-4</v>
      </c>
      <c r="BM18" s="43">
        <v>-2.5099999999999998E-4</v>
      </c>
      <c r="BN18" s="43">
        <v>-1.7200000000000001E-4</v>
      </c>
      <c r="BP18" s="30">
        <v>3.3311961111969289E-2</v>
      </c>
      <c r="BQ18" s="43">
        <v>-5.8600000000000004E-4</v>
      </c>
      <c r="BR18" s="43">
        <v>-5.7499999999999999E-4</v>
      </c>
      <c r="BS18" s="43">
        <v>3.8099999999999999E-4</v>
      </c>
      <c r="BT18" s="30">
        <v>9.9928207786359555E-3</v>
      </c>
      <c r="BU18" s="43">
        <v>-2.8699999999999998E-4</v>
      </c>
      <c r="BV18" s="43">
        <v>-2.7799999999999998E-4</v>
      </c>
      <c r="BW18" s="43">
        <v>1.8E-5</v>
      </c>
      <c r="BY18" s="30">
        <v>3.3311961111969289E-2</v>
      </c>
      <c r="BZ18" s="43">
        <v>-3.4000000000000002E-4</v>
      </c>
      <c r="CA18" s="43">
        <v>-3.2499999999999999E-4</v>
      </c>
      <c r="CB18" s="43">
        <v>6.8999999999999997E-5</v>
      </c>
      <c r="CC18" s="30">
        <v>9.9928207786359555E-3</v>
      </c>
      <c r="CD18" s="43">
        <v>-2.5000000000000001E-4</v>
      </c>
      <c r="CE18" s="43">
        <v>-2.34E-4</v>
      </c>
      <c r="CF18" s="43">
        <v>-2.0999999999999999E-5</v>
      </c>
      <c r="CH18" s="30">
        <v>3.3311961111969289E-2</v>
      </c>
      <c r="CI18" s="43">
        <v>-4.1800000000000002E-4</v>
      </c>
      <c r="CJ18" s="43">
        <v>-3.8099999999999999E-4</v>
      </c>
      <c r="CK18" s="43">
        <v>-5.8E-5</v>
      </c>
      <c r="CL18" s="30">
        <v>9.9928207786359555E-3</v>
      </c>
      <c r="CM18" s="43">
        <v>-2.7399999999999999E-4</v>
      </c>
      <c r="CN18" s="43">
        <v>-2.63E-4</v>
      </c>
      <c r="CO18" s="43">
        <v>-1.6799999999999999E-4</v>
      </c>
      <c r="CQ18" s="30">
        <v>3.3311961111969289E-2</v>
      </c>
      <c r="CR18" s="43">
        <v>-2.14E-4</v>
      </c>
      <c r="CS18" s="43">
        <v>-2.14E-4</v>
      </c>
      <c r="CT18" s="43">
        <v>-2.13E-4</v>
      </c>
      <c r="CU18" s="30">
        <v>9.9928207786359555E-3</v>
      </c>
      <c r="CV18" s="43">
        <v>-2.1499999999999999E-4</v>
      </c>
      <c r="CW18" s="43">
        <v>-2.1499999999999999E-4</v>
      </c>
      <c r="CX18" s="43">
        <v>-2.1100000000000001E-4</v>
      </c>
    </row>
    <row r="19" spans="2:102" x14ac:dyDescent="0.3">
      <c r="H19" s="2">
        <v>0</v>
      </c>
      <c r="I19" s="2">
        <v>-2.5000000000000001E-3</v>
      </c>
      <c r="J19" s="2">
        <v>0</v>
      </c>
      <c r="K19" s="1">
        <v>7.4999999999999997E-3</v>
      </c>
      <c r="N19" s="30">
        <v>3.664326684530262E-2</v>
      </c>
      <c r="O19" s="43">
        <v>-5.4100000000000003E-4</v>
      </c>
      <c r="P19" s="43">
        <v>-4.8299999999999998E-4</v>
      </c>
      <c r="Q19" s="43">
        <v>6.9999999999999994E-5</v>
      </c>
      <c r="R19" s="30">
        <v>9.9928207786359555E-3</v>
      </c>
      <c r="S19" s="43">
        <v>-3.5300000000000002E-4</v>
      </c>
      <c r="T19" s="43">
        <v>-3.2400000000000001E-4</v>
      </c>
      <c r="U19" s="43">
        <v>-4.3000000000000002E-5</v>
      </c>
      <c r="W19" s="30">
        <v>3.664326684530262E-2</v>
      </c>
      <c r="X19" s="43">
        <v>-3.88E-4</v>
      </c>
      <c r="Y19" s="43">
        <v>-3.5599999999999998E-4</v>
      </c>
      <c r="Z19" s="43">
        <v>-4.8000000000000001E-5</v>
      </c>
      <c r="AA19" s="30">
        <v>9.9928207786359555E-3</v>
      </c>
      <c r="AB19" s="43">
        <v>-3.6400000000000001E-4</v>
      </c>
      <c r="AC19" s="43">
        <v>-3.3300000000000002E-4</v>
      </c>
      <c r="AD19" s="43">
        <v>-3.0000000000000001E-5</v>
      </c>
      <c r="AF19" s="30">
        <v>3.664326684530262E-2</v>
      </c>
      <c r="AG19" s="43">
        <v>-6.5200000000000002E-4</v>
      </c>
      <c r="AH19" s="43">
        <v>-6.5399999999999996E-4</v>
      </c>
      <c r="AI19" s="43">
        <v>2.3000000000000001E-4</v>
      </c>
      <c r="AJ19" s="30">
        <v>9.9928207786359555E-3</v>
      </c>
      <c r="AK19" s="43">
        <v>-3.28E-4</v>
      </c>
      <c r="AL19" s="43">
        <v>-3.2899999999999997E-4</v>
      </c>
      <c r="AM19" s="43">
        <v>-1.01E-4</v>
      </c>
      <c r="AO19" s="30">
        <v>3.664326684530262E-2</v>
      </c>
      <c r="AP19" s="43">
        <v>-3.4499999999999998E-4</v>
      </c>
      <c r="AQ19" s="43">
        <v>-3.4600000000000001E-4</v>
      </c>
      <c r="AR19" s="43">
        <v>-8.2000000000000001E-5</v>
      </c>
      <c r="AS19" s="30">
        <v>9.9928207786359555E-3</v>
      </c>
      <c r="AT19" s="43">
        <v>-2.4899999999999998E-4</v>
      </c>
      <c r="AU19" s="43">
        <v>-2.4899999999999998E-4</v>
      </c>
      <c r="AV19" s="43">
        <v>-1.75E-4</v>
      </c>
      <c r="AX19" s="30">
        <v>3.664326684530262E-2</v>
      </c>
      <c r="AY19" s="43">
        <v>-6.4999999999999997E-4</v>
      </c>
      <c r="AZ19" s="43">
        <v>-6.5099999999999999E-4</v>
      </c>
      <c r="BA19" s="43">
        <v>2.31E-4</v>
      </c>
      <c r="BB19" s="30">
        <v>9.9928207786359555E-3</v>
      </c>
      <c r="BC19" s="43">
        <v>-3.2699999999999998E-4</v>
      </c>
      <c r="BD19" s="43">
        <v>-3.2699999999999998E-4</v>
      </c>
      <c r="BE19" s="43">
        <v>-1.02E-4</v>
      </c>
      <c r="BG19" s="30">
        <v>3.664326684530262E-2</v>
      </c>
      <c r="BH19" s="43">
        <v>-3.4699999999999998E-4</v>
      </c>
      <c r="BI19" s="43">
        <v>-3.4699999999999998E-4</v>
      </c>
      <c r="BJ19" s="43">
        <v>-7.7000000000000001E-5</v>
      </c>
      <c r="BK19" s="30">
        <v>9.9928207786359555E-3</v>
      </c>
      <c r="BL19" s="43">
        <v>-2.5099999999999998E-4</v>
      </c>
      <c r="BM19" s="43">
        <v>-2.5099999999999998E-4</v>
      </c>
      <c r="BN19" s="43">
        <v>-1.7200000000000001E-4</v>
      </c>
      <c r="BP19" s="30">
        <v>3.664326684530262E-2</v>
      </c>
      <c r="BQ19" s="43">
        <v>-6.38E-4</v>
      </c>
      <c r="BR19" s="43">
        <v>-6.29E-4</v>
      </c>
      <c r="BS19" s="43">
        <v>5.2999999999999998E-4</v>
      </c>
      <c r="BT19" s="30">
        <v>9.9928207786359555E-3</v>
      </c>
      <c r="BU19" s="43">
        <v>-2.8699999999999998E-4</v>
      </c>
      <c r="BV19" s="43">
        <v>-2.7799999999999998E-4</v>
      </c>
      <c r="BW19" s="43">
        <v>1.8E-5</v>
      </c>
      <c r="BY19" s="30">
        <v>3.664326684530262E-2</v>
      </c>
      <c r="BZ19" s="43">
        <v>-3.5100000000000002E-4</v>
      </c>
      <c r="CA19" s="43">
        <v>-3.3599999999999998E-4</v>
      </c>
      <c r="CB19" s="43">
        <v>7.8999999999999996E-5</v>
      </c>
      <c r="CC19" s="30">
        <v>9.9928207786359555E-3</v>
      </c>
      <c r="CD19" s="43">
        <v>-2.5000000000000001E-4</v>
      </c>
      <c r="CE19" s="43">
        <v>-2.34E-4</v>
      </c>
      <c r="CF19" s="43">
        <v>-2.0999999999999999E-5</v>
      </c>
      <c r="CH19" s="30">
        <v>3.664326684530262E-2</v>
      </c>
      <c r="CI19" s="43">
        <v>-4.4299999999999998E-4</v>
      </c>
      <c r="CJ19" s="43">
        <v>-4.0099999999999999E-4</v>
      </c>
      <c r="CK19" s="43">
        <v>-3.8999999999999999E-5</v>
      </c>
      <c r="CL19" s="30">
        <v>9.9928207786359555E-3</v>
      </c>
      <c r="CM19" s="43">
        <v>-2.7399999999999999E-4</v>
      </c>
      <c r="CN19" s="43">
        <v>-2.63E-4</v>
      </c>
      <c r="CO19" s="43">
        <v>-1.6799999999999999E-4</v>
      </c>
      <c r="CQ19" s="30">
        <v>3.664326684530262E-2</v>
      </c>
      <c r="CR19" s="43">
        <v>-2.1699999999999999E-4</v>
      </c>
      <c r="CS19" s="43">
        <v>-2.1599999999999999E-4</v>
      </c>
      <c r="CT19" s="43">
        <v>-2.12E-4</v>
      </c>
      <c r="CU19" s="30">
        <v>9.9928207786359555E-3</v>
      </c>
      <c r="CV19" s="43">
        <v>-2.1499999999999999E-4</v>
      </c>
      <c r="CW19" s="43">
        <v>-2.1499999999999999E-4</v>
      </c>
      <c r="CX19" s="43">
        <v>-2.1100000000000001E-4</v>
      </c>
    </row>
    <row r="20" spans="2:102" x14ac:dyDescent="0.3">
      <c r="H20" s="2">
        <v>0.19987724777863597</v>
      </c>
      <c r="I20" s="1">
        <v>-2.5000000000000001E-3</v>
      </c>
      <c r="J20" s="2">
        <v>0.19987724777863597</v>
      </c>
      <c r="K20" s="1">
        <v>7.4999999999999997E-3</v>
      </c>
      <c r="N20" s="30">
        <v>3.9974572578635952E-2</v>
      </c>
      <c r="O20" s="43">
        <v>-5.7499999999999999E-4</v>
      </c>
      <c r="P20" s="43">
        <v>-5.1199999999999998E-4</v>
      </c>
      <c r="Q20" s="43">
        <v>9.5000000000000005E-5</v>
      </c>
      <c r="R20" s="30">
        <v>1.0992212478635957E-2</v>
      </c>
      <c r="S20" s="43">
        <v>-3.6000000000000002E-4</v>
      </c>
      <c r="T20" s="43">
        <v>-3.3E-4</v>
      </c>
      <c r="U20" s="43">
        <v>-3.8999999999999999E-5</v>
      </c>
      <c r="W20" s="30">
        <v>3.9974572578635952E-2</v>
      </c>
      <c r="X20" s="43">
        <v>-3.9399999999999998E-4</v>
      </c>
      <c r="Y20" s="43">
        <v>-3.6099999999999999E-4</v>
      </c>
      <c r="Z20" s="43">
        <v>-4.8000000000000001E-5</v>
      </c>
      <c r="AA20" s="30">
        <v>1.0992212478635957E-2</v>
      </c>
      <c r="AB20" s="43">
        <v>-3.6499999999999998E-4</v>
      </c>
      <c r="AC20" s="43">
        <v>-3.3300000000000002E-4</v>
      </c>
      <c r="AD20" s="43">
        <v>-3.1000000000000001E-5</v>
      </c>
      <c r="AF20" s="30">
        <v>3.9974572578635952E-2</v>
      </c>
      <c r="AG20" s="43">
        <v>-7.1400000000000001E-4</v>
      </c>
      <c r="AH20" s="43">
        <v>-7.1599999999999995E-4</v>
      </c>
      <c r="AI20" s="43">
        <v>3.77E-4</v>
      </c>
      <c r="AJ20" s="30">
        <v>1.0992212478635957E-2</v>
      </c>
      <c r="AK20" s="43">
        <v>-3.4000000000000002E-4</v>
      </c>
      <c r="AL20" s="43">
        <v>-3.4000000000000002E-4</v>
      </c>
      <c r="AM20" s="43">
        <v>-9.0000000000000006E-5</v>
      </c>
      <c r="AO20" s="30">
        <v>3.9974572578635952E-2</v>
      </c>
      <c r="AP20" s="43">
        <v>-3.5399999999999999E-4</v>
      </c>
      <c r="AQ20" s="43">
        <v>-3.5399999999999999E-4</v>
      </c>
      <c r="AR20" s="43">
        <v>-7.3999999999999996E-5</v>
      </c>
      <c r="AS20" s="30">
        <v>1.0992212478635957E-2</v>
      </c>
      <c r="AT20" s="43">
        <v>-2.5300000000000002E-4</v>
      </c>
      <c r="AU20" s="43">
        <v>-2.5300000000000002E-4</v>
      </c>
      <c r="AV20" s="43">
        <v>-1.7100000000000001E-4</v>
      </c>
      <c r="AX20" s="30">
        <v>3.9974572578635952E-2</v>
      </c>
      <c r="AY20" s="43">
        <v>-7.1199999999999996E-4</v>
      </c>
      <c r="AZ20" s="43">
        <v>-7.1400000000000001E-4</v>
      </c>
      <c r="BA20" s="43">
        <v>3.8000000000000002E-4</v>
      </c>
      <c r="BB20" s="30">
        <v>1.0992212478635957E-2</v>
      </c>
      <c r="BC20" s="43">
        <v>-3.3799999999999998E-4</v>
      </c>
      <c r="BD20" s="43">
        <v>-3.3799999999999998E-4</v>
      </c>
      <c r="BE20" s="43">
        <v>-9.1000000000000003E-5</v>
      </c>
      <c r="BG20" s="30">
        <v>3.9974572578635952E-2</v>
      </c>
      <c r="BH20" s="43">
        <v>-3.5500000000000001E-4</v>
      </c>
      <c r="BI20" s="43">
        <v>-3.5599999999999998E-4</v>
      </c>
      <c r="BJ20" s="43">
        <v>-6.8999999999999997E-5</v>
      </c>
      <c r="BK20" s="30">
        <v>1.0992212478635957E-2</v>
      </c>
      <c r="BL20" s="43">
        <v>-2.5500000000000002E-4</v>
      </c>
      <c r="BM20" s="43">
        <v>-2.5500000000000002E-4</v>
      </c>
      <c r="BN20" s="43">
        <v>-1.6799999999999999E-4</v>
      </c>
      <c r="BP20" s="30">
        <v>3.9974572578635952E-2</v>
      </c>
      <c r="BQ20" s="43">
        <v>-6.9899999999999997E-4</v>
      </c>
      <c r="BR20" s="43">
        <v>-6.8999999999999997E-4</v>
      </c>
      <c r="BS20" s="43">
        <v>6.6399999999999999E-4</v>
      </c>
      <c r="BT20" s="30">
        <v>1.0992212478635957E-2</v>
      </c>
      <c r="BU20" s="43">
        <v>-2.9799999999999998E-4</v>
      </c>
      <c r="BV20" s="43">
        <v>-2.8899999999999998E-4</v>
      </c>
      <c r="BW20" s="43">
        <v>2.9E-5</v>
      </c>
      <c r="BY20" s="30">
        <v>3.9974572578635952E-2</v>
      </c>
      <c r="BZ20" s="43">
        <v>-3.6000000000000002E-4</v>
      </c>
      <c r="CA20" s="43">
        <v>-3.4499999999999998E-4</v>
      </c>
      <c r="CB20" s="43">
        <v>8.7999999999999998E-5</v>
      </c>
      <c r="CC20" s="30">
        <v>1.0992212478635957E-2</v>
      </c>
      <c r="CD20" s="43">
        <v>-2.5399999999999999E-4</v>
      </c>
      <c r="CE20" s="43">
        <v>-2.3800000000000001E-4</v>
      </c>
      <c r="CF20" s="43">
        <v>-1.7E-5</v>
      </c>
      <c r="CH20" s="30">
        <v>3.9974572578635952E-2</v>
      </c>
      <c r="CI20" s="43">
        <v>-4.6999999999999999E-4</v>
      </c>
      <c r="CJ20" s="43">
        <v>-4.2299999999999998E-4</v>
      </c>
      <c r="CK20" s="43">
        <v>-1.8E-5</v>
      </c>
      <c r="CL20" s="30">
        <v>1.0992212478635957E-2</v>
      </c>
      <c r="CM20" s="43">
        <v>-2.7999999999999998E-4</v>
      </c>
      <c r="CN20" s="43">
        <v>-2.6800000000000001E-4</v>
      </c>
      <c r="CO20" s="43">
        <v>-1.64E-4</v>
      </c>
      <c r="CQ20" s="30">
        <v>3.9974572578635952E-2</v>
      </c>
      <c r="CR20" s="43">
        <v>-2.2000000000000001E-4</v>
      </c>
      <c r="CS20" s="43">
        <v>-2.1900000000000001E-4</v>
      </c>
      <c r="CT20" s="43">
        <v>-2.0900000000000001E-4</v>
      </c>
      <c r="CU20" s="30">
        <v>1.0992212478635957E-2</v>
      </c>
      <c r="CV20" s="43">
        <v>-2.1499999999999999E-4</v>
      </c>
      <c r="CW20" s="43">
        <v>-2.1499999999999999E-4</v>
      </c>
      <c r="CX20" s="43">
        <v>-2.1100000000000001E-4</v>
      </c>
    </row>
    <row r="21" spans="2:102" x14ac:dyDescent="0.3">
      <c r="H21" s="73" t="s">
        <v>85</v>
      </c>
      <c r="I21" s="73"/>
      <c r="J21" s="73" t="s">
        <v>85</v>
      </c>
      <c r="K21" s="73"/>
      <c r="N21" s="30">
        <v>4.3305878311969283E-2</v>
      </c>
      <c r="O21" s="43">
        <v>-6.0700000000000001E-4</v>
      </c>
      <c r="P21" s="43">
        <v>-5.3899999999999998E-4</v>
      </c>
      <c r="Q21" s="43">
        <v>1.18E-4</v>
      </c>
      <c r="R21" s="30">
        <v>1.1991604178635956E-2</v>
      </c>
      <c r="S21" s="43">
        <v>-3.6699999999999998E-4</v>
      </c>
      <c r="T21" s="43">
        <v>-3.3500000000000001E-4</v>
      </c>
      <c r="U21" s="43">
        <v>-3.4999999999999997E-5</v>
      </c>
      <c r="W21" s="30">
        <v>4.3305878311969283E-2</v>
      </c>
      <c r="X21" s="43">
        <v>-3.9899999999999999E-4</v>
      </c>
      <c r="Y21" s="43">
        <v>-3.6600000000000001E-4</v>
      </c>
      <c r="Z21" s="43">
        <v>-4.8000000000000001E-5</v>
      </c>
      <c r="AA21" s="30">
        <v>1.1991604178635956E-2</v>
      </c>
      <c r="AB21" s="43">
        <v>-3.6600000000000001E-4</v>
      </c>
      <c r="AC21" s="43">
        <v>-3.3399999999999999E-4</v>
      </c>
      <c r="AD21" s="43">
        <v>-3.1999999999999999E-5</v>
      </c>
      <c r="AF21" s="30">
        <v>4.3305878311969283E-2</v>
      </c>
      <c r="AG21" s="43">
        <v>-7.8399999999999997E-4</v>
      </c>
      <c r="AH21" s="43">
        <v>-7.8600000000000002E-4</v>
      </c>
      <c r="AI21" s="43">
        <v>5.0900000000000001E-4</v>
      </c>
      <c r="AJ21" s="30">
        <v>1.1991604178635956E-2</v>
      </c>
      <c r="AK21" s="43">
        <v>-3.5100000000000002E-4</v>
      </c>
      <c r="AL21" s="43">
        <v>-3.5100000000000002E-4</v>
      </c>
      <c r="AM21" s="43">
        <v>-7.8999999999999996E-5</v>
      </c>
      <c r="AO21" s="30">
        <v>4.3305878311969283E-2</v>
      </c>
      <c r="AP21" s="43">
        <v>-3.6299999999999999E-4</v>
      </c>
      <c r="AQ21" s="43">
        <v>-3.6299999999999999E-4</v>
      </c>
      <c r="AR21" s="43">
        <v>-6.4999999999999994E-5</v>
      </c>
      <c r="AS21" s="30">
        <v>1.1991604178635956E-2</v>
      </c>
      <c r="AT21" s="43">
        <v>-2.5700000000000001E-4</v>
      </c>
      <c r="AU21" s="43">
        <v>-2.5700000000000001E-4</v>
      </c>
      <c r="AV21" s="43">
        <v>-1.6699999999999999E-4</v>
      </c>
      <c r="AX21" s="30">
        <v>4.3305878311969283E-2</v>
      </c>
      <c r="AY21" s="43">
        <v>-7.8100000000000001E-4</v>
      </c>
      <c r="AZ21" s="43">
        <v>-7.8299999999999995E-4</v>
      </c>
      <c r="BA21" s="43">
        <v>5.1199999999999998E-4</v>
      </c>
      <c r="BB21" s="30">
        <v>1.1991604178635956E-2</v>
      </c>
      <c r="BC21" s="43">
        <v>-3.4900000000000003E-4</v>
      </c>
      <c r="BD21" s="43">
        <v>-3.5E-4</v>
      </c>
      <c r="BE21" s="43">
        <v>-8.0000000000000007E-5</v>
      </c>
      <c r="BG21" s="30">
        <v>4.3305878311969283E-2</v>
      </c>
      <c r="BH21" s="43">
        <v>-3.6400000000000001E-4</v>
      </c>
      <c r="BI21" s="43">
        <v>-3.6400000000000001E-4</v>
      </c>
      <c r="BJ21" s="43">
        <v>-6.0000000000000002E-5</v>
      </c>
      <c r="BK21" s="30">
        <v>1.1991604178635956E-2</v>
      </c>
      <c r="BL21" s="43">
        <v>-2.5900000000000001E-4</v>
      </c>
      <c r="BM21" s="43">
        <v>-2.5900000000000001E-4</v>
      </c>
      <c r="BN21" s="43">
        <v>-1.64E-4</v>
      </c>
      <c r="BP21" s="30">
        <v>4.3305878311969283E-2</v>
      </c>
      <c r="BQ21" s="43">
        <v>-7.5900000000000002E-4</v>
      </c>
      <c r="BR21" s="43">
        <v>-7.5000000000000002E-4</v>
      </c>
      <c r="BS21" s="43">
        <v>7.9299999999999998E-4</v>
      </c>
      <c r="BT21" s="30">
        <v>1.1991604178635956E-2</v>
      </c>
      <c r="BU21" s="43">
        <v>-3.0899999999999998E-4</v>
      </c>
      <c r="BV21" s="43">
        <v>-3.01E-4</v>
      </c>
      <c r="BW21" s="43">
        <v>4.0000000000000003E-5</v>
      </c>
      <c r="BY21" s="30">
        <v>4.3305878311969283E-2</v>
      </c>
      <c r="BZ21" s="43">
        <v>-3.6999999999999999E-4</v>
      </c>
      <c r="CA21" s="43">
        <v>-3.5399999999999999E-4</v>
      </c>
      <c r="CB21" s="43">
        <v>9.7E-5</v>
      </c>
      <c r="CC21" s="30">
        <v>1.1991604178635956E-2</v>
      </c>
      <c r="CD21" s="43">
        <v>-2.5799999999999998E-4</v>
      </c>
      <c r="CE21" s="43">
        <v>-2.42E-4</v>
      </c>
      <c r="CF21" s="43">
        <v>-1.2999999999999999E-5</v>
      </c>
      <c r="CH21" s="30">
        <v>4.3305878311969283E-2</v>
      </c>
      <c r="CI21" s="43">
        <v>-4.9600000000000002E-4</v>
      </c>
      <c r="CJ21" s="43">
        <v>-4.44E-4</v>
      </c>
      <c r="CK21" s="43">
        <v>3.0000000000000001E-6</v>
      </c>
      <c r="CL21" s="30">
        <v>1.1991604178635956E-2</v>
      </c>
      <c r="CM21" s="43">
        <v>-2.8600000000000001E-4</v>
      </c>
      <c r="CN21" s="43">
        <v>-2.7300000000000002E-4</v>
      </c>
      <c r="CO21" s="43">
        <v>-1.5899999999999999E-4</v>
      </c>
      <c r="CQ21" s="30">
        <v>4.3305878311969283E-2</v>
      </c>
      <c r="CR21" s="43">
        <v>-2.23E-4</v>
      </c>
      <c r="CS21" s="43">
        <v>-2.2100000000000001E-4</v>
      </c>
      <c r="CT21" s="43">
        <v>-2.0699999999999999E-4</v>
      </c>
      <c r="CU21" s="30">
        <v>1.1991604178635956E-2</v>
      </c>
      <c r="CV21" s="43">
        <v>-2.1499999999999999E-4</v>
      </c>
      <c r="CW21" s="43">
        <v>-2.1499999999999999E-4</v>
      </c>
      <c r="CX21" s="43">
        <v>-2.1100000000000001E-4</v>
      </c>
    </row>
    <row r="22" spans="2:102" x14ac:dyDescent="0.3">
      <c r="H22" s="2">
        <v>0</v>
      </c>
      <c r="I22" s="1">
        <v>-9.8528304427183775E-3</v>
      </c>
      <c r="J22" s="2">
        <v>0</v>
      </c>
      <c r="K22" s="1">
        <v>2.4E-2</v>
      </c>
      <c r="N22" s="30">
        <v>4.6637184045302614E-2</v>
      </c>
      <c r="O22" s="43">
        <v>-6.3900000000000003E-4</v>
      </c>
      <c r="P22" s="43">
        <v>-5.6599999999999999E-4</v>
      </c>
      <c r="Q22" s="43">
        <v>1.4100000000000001E-4</v>
      </c>
      <c r="R22" s="30">
        <v>1.2990995878635957E-2</v>
      </c>
      <c r="S22" s="43">
        <v>-3.7300000000000001E-4</v>
      </c>
      <c r="T22" s="43">
        <v>-3.4099999999999999E-4</v>
      </c>
      <c r="U22" s="43">
        <v>-3.1000000000000001E-5</v>
      </c>
      <c r="W22" s="30">
        <v>4.6637184045302614E-2</v>
      </c>
      <c r="X22" s="43">
        <v>-4.0499999999999998E-4</v>
      </c>
      <c r="Y22" s="43">
        <v>-3.7199999999999999E-4</v>
      </c>
      <c r="Z22" s="43">
        <v>-4.8000000000000001E-5</v>
      </c>
      <c r="AA22" s="30">
        <v>1.2990995878635957E-2</v>
      </c>
      <c r="AB22" s="43">
        <v>-3.6600000000000001E-4</v>
      </c>
      <c r="AC22" s="43">
        <v>-3.3500000000000001E-4</v>
      </c>
      <c r="AD22" s="43">
        <v>-3.3000000000000003E-5</v>
      </c>
      <c r="AF22" s="30">
        <v>4.6637184045302614E-2</v>
      </c>
      <c r="AG22" s="43">
        <v>-8.4999999999999995E-4</v>
      </c>
      <c r="AH22" s="43">
        <v>-8.5300000000000003E-4</v>
      </c>
      <c r="AI22" s="43">
        <v>6.4000000000000005E-4</v>
      </c>
      <c r="AJ22" s="30">
        <v>1.2990995878635957E-2</v>
      </c>
      <c r="AK22" s="43">
        <v>-3.6200000000000002E-4</v>
      </c>
      <c r="AL22" s="43">
        <v>-3.6299999999999999E-4</v>
      </c>
      <c r="AM22" s="43">
        <v>-6.7999999999999999E-5</v>
      </c>
      <c r="AO22" s="30">
        <v>4.6637184045302614E-2</v>
      </c>
      <c r="AP22" s="43">
        <v>-3.7100000000000002E-4</v>
      </c>
      <c r="AQ22" s="43">
        <v>-3.7199999999999999E-4</v>
      </c>
      <c r="AR22" s="43">
        <v>-5.7000000000000003E-5</v>
      </c>
      <c r="AS22" s="30">
        <v>1.2990995878635957E-2</v>
      </c>
      <c r="AT22" s="43">
        <v>-2.5999999999999998E-4</v>
      </c>
      <c r="AU22" s="43">
        <v>-2.5999999999999998E-4</v>
      </c>
      <c r="AV22" s="43">
        <v>-1.64E-4</v>
      </c>
      <c r="AX22" s="30">
        <v>4.6637184045302614E-2</v>
      </c>
      <c r="AY22" s="43">
        <v>-8.4699999999999999E-4</v>
      </c>
      <c r="AZ22" s="43">
        <v>-8.4999999999999995E-4</v>
      </c>
      <c r="BA22" s="43">
        <v>6.4400000000000004E-4</v>
      </c>
      <c r="BB22" s="30">
        <v>1.2990995878635957E-2</v>
      </c>
      <c r="BC22" s="43">
        <v>-3.6099999999999999E-4</v>
      </c>
      <c r="BD22" s="43">
        <v>-3.6099999999999999E-4</v>
      </c>
      <c r="BE22" s="43">
        <v>-6.7999999999999999E-5</v>
      </c>
      <c r="BG22" s="30">
        <v>4.6637184045302614E-2</v>
      </c>
      <c r="BH22" s="43">
        <v>-3.7300000000000001E-4</v>
      </c>
      <c r="BI22" s="43">
        <v>-3.7300000000000001E-4</v>
      </c>
      <c r="BJ22" s="43">
        <v>-5.1999999999999997E-5</v>
      </c>
      <c r="BK22" s="30">
        <v>1.2990995878635957E-2</v>
      </c>
      <c r="BL22" s="43">
        <v>-2.63E-4</v>
      </c>
      <c r="BM22" s="43">
        <v>-2.63E-4</v>
      </c>
      <c r="BN22" s="43">
        <v>-1.6000000000000001E-4</v>
      </c>
      <c r="BP22" s="30">
        <v>4.6637184045302614E-2</v>
      </c>
      <c r="BQ22" s="43">
        <v>-8.2299999999999995E-4</v>
      </c>
      <c r="BR22" s="43">
        <v>-8.1499999999999997E-4</v>
      </c>
      <c r="BS22" s="43">
        <v>9.2299999999999999E-4</v>
      </c>
      <c r="BT22" s="30">
        <v>1.2990995878635957E-2</v>
      </c>
      <c r="BU22" s="43">
        <v>-3.2000000000000003E-4</v>
      </c>
      <c r="BV22" s="43">
        <v>-3.1199999999999999E-4</v>
      </c>
      <c r="BW22" s="43">
        <v>5.1E-5</v>
      </c>
      <c r="BY22" s="30">
        <v>4.6637184045302614E-2</v>
      </c>
      <c r="BZ22" s="43">
        <v>-3.79E-4</v>
      </c>
      <c r="CA22" s="43">
        <v>-3.6299999999999999E-4</v>
      </c>
      <c r="CB22" s="43">
        <v>1.06E-4</v>
      </c>
      <c r="CC22" s="30">
        <v>1.2990995878635957E-2</v>
      </c>
      <c r="CD22" s="43">
        <v>-2.6200000000000003E-4</v>
      </c>
      <c r="CE22" s="43">
        <v>-2.4600000000000002E-4</v>
      </c>
      <c r="CF22" s="43">
        <v>-9.0000000000000002E-6</v>
      </c>
      <c r="CH22" s="30">
        <v>4.6637184045302614E-2</v>
      </c>
      <c r="CI22" s="43">
        <v>-5.22E-4</v>
      </c>
      <c r="CJ22" s="43">
        <v>-4.66E-4</v>
      </c>
      <c r="CK22" s="43">
        <v>2.3E-5</v>
      </c>
      <c r="CL22" s="30">
        <v>1.2990995878635957E-2</v>
      </c>
      <c r="CM22" s="43">
        <v>-2.92E-4</v>
      </c>
      <c r="CN22" s="43">
        <v>-2.7799999999999998E-4</v>
      </c>
      <c r="CO22" s="43">
        <v>-1.54E-4</v>
      </c>
      <c r="CQ22" s="30">
        <v>4.6637184045302614E-2</v>
      </c>
      <c r="CR22" s="43">
        <v>-2.2599999999999999E-4</v>
      </c>
      <c r="CS22" s="43">
        <v>-2.24E-4</v>
      </c>
      <c r="CT22" s="43">
        <v>-2.05E-4</v>
      </c>
      <c r="CU22" s="30">
        <v>1.2990995878635957E-2</v>
      </c>
      <c r="CV22" s="43">
        <v>-2.1499999999999999E-4</v>
      </c>
      <c r="CW22" s="43">
        <v>-2.1499999999999999E-4</v>
      </c>
      <c r="CX22" s="43">
        <v>-2.1100000000000001E-4</v>
      </c>
    </row>
    <row r="23" spans="2:102" x14ac:dyDescent="0.3">
      <c r="H23" s="2">
        <v>0.19987724777863597</v>
      </c>
      <c r="I23" s="1">
        <v>-9.8528304427183775E-3</v>
      </c>
      <c r="J23" s="2">
        <v>0.19987724777863597</v>
      </c>
      <c r="K23" s="1">
        <v>2.4E-2</v>
      </c>
      <c r="N23" s="30">
        <v>4.9968489778635945E-2</v>
      </c>
      <c r="O23" s="43">
        <v>-6.7699999999999998E-4</v>
      </c>
      <c r="P23" s="43">
        <v>-5.9699999999999998E-4</v>
      </c>
      <c r="Q23" s="43">
        <v>1.74E-4</v>
      </c>
      <c r="R23" s="30">
        <v>1.3990387578635957E-2</v>
      </c>
      <c r="S23" s="43">
        <v>-3.8000000000000002E-4</v>
      </c>
      <c r="T23" s="43">
        <v>-3.4699999999999998E-4</v>
      </c>
      <c r="U23" s="43">
        <v>-2.6999999999999999E-5</v>
      </c>
      <c r="W23" s="30">
        <v>4.9968489778635945E-2</v>
      </c>
      <c r="X23" s="43">
        <v>-4.1199999999999999E-4</v>
      </c>
      <c r="Y23" s="43">
        <v>-3.7800000000000003E-4</v>
      </c>
      <c r="Z23" s="43">
        <v>-4.6999999999999997E-5</v>
      </c>
      <c r="AA23" s="30">
        <v>1.3990387578635957E-2</v>
      </c>
      <c r="AB23" s="43">
        <v>-3.6699999999999998E-4</v>
      </c>
      <c r="AC23" s="43">
        <v>-3.3599999999999998E-4</v>
      </c>
      <c r="AD23" s="43">
        <v>-3.3000000000000003E-5</v>
      </c>
      <c r="AF23" s="30">
        <v>4.9968489778635945E-2</v>
      </c>
      <c r="AG23" s="43">
        <v>-9.3099999999999997E-4</v>
      </c>
      <c r="AH23" s="43">
        <v>-9.3400000000000004E-4</v>
      </c>
      <c r="AI23" s="43">
        <v>7.8299999999999995E-4</v>
      </c>
      <c r="AJ23" s="30">
        <v>1.3990387578635957E-2</v>
      </c>
      <c r="AK23" s="43">
        <v>-3.7399999999999998E-4</v>
      </c>
      <c r="AL23" s="43">
        <v>-3.7399999999999998E-4</v>
      </c>
      <c r="AM23" s="43">
        <v>-5.7000000000000003E-5</v>
      </c>
      <c r="AO23" s="30">
        <v>4.9968489778635945E-2</v>
      </c>
      <c r="AP23" s="43">
        <v>-3.79E-4</v>
      </c>
      <c r="AQ23" s="43">
        <v>-3.8000000000000002E-4</v>
      </c>
      <c r="AR23" s="43">
        <v>-5.0000000000000002E-5</v>
      </c>
      <c r="AS23" s="30">
        <v>1.3990387578635957E-2</v>
      </c>
      <c r="AT23" s="43">
        <v>-2.6400000000000002E-4</v>
      </c>
      <c r="AU23" s="43">
        <v>-2.6400000000000002E-4</v>
      </c>
      <c r="AV23" s="43">
        <v>-1.6000000000000001E-4</v>
      </c>
      <c r="AX23" s="30">
        <v>4.9968489778635945E-2</v>
      </c>
      <c r="AY23" s="43">
        <v>-9.2800000000000001E-4</v>
      </c>
      <c r="AZ23" s="43">
        <v>-9.3099999999999997E-4</v>
      </c>
      <c r="BA23" s="43">
        <v>7.8799999999999996E-4</v>
      </c>
      <c r="BB23" s="30">
        <v>1.3990387578635957E-2</v>
      </c>
      <c r="BC23" s="43">
        <v>-3.7199999999999999E-4</v>
      </c>
      <c r="BD23" s="43">
        <v>-3.7300000000000001E-4</v>
      </c>
      <c r="BE23" s="43">
        <v>-5.7000000000000003E-5</v>
      </c>
      <c r="BG23" s="30">
        <v>4.9968489778635945E-2</v>
      </c>
      <c r="BH23" s="43">
        <v>-3.8000000000000002E-4</v>
      </c>
      <c r="BI23" s="43">
        <v>-3.8099999999999999E-4</v>
      </c>
      <c r="BJ23" s="43">
        <v>-4.3999999999999999E-5</v>
      </c>
      <c r="BK23" s="30">
        <v>1.3990387578635957E-2</v>
      </c>
      <c r="BL23" s="43">
        <v>-2.6699999999999998E-4</v>
      </c>
      <c r="BM23" s="43">
        <v>-2.6699999999999998E-4</v>
      </c>
      <c r="BN23" s="43">
        <v>-1.5699999999999999E-4</v>
      </c>
      <c r="BP23" s="30">
        <v>4.9968489778635945E-2</v>
      </c>
      <c r="BQ23" s="43">
        <v>-8.9800000000000004E-4</v>
      </c>
      <c r="BR23" s="43">
        <v>-8.8999999999999995E-4</v>
      </c>
      <c r="BS23" s="43">
        <v>1.0629999999999999E-3</v>
      </c>
      <c r="BT23" s="30">
        <v>1.3990387578635957E-2</v>
      </c>
      <c r="BU23" s="43">
        <v>-3.3100000000000002E-4</v>
      </c>
      <c r="BV23" s="43">
        <v>-3.2299999999999999E-4</v>
      </c>
      <c r="BW23" s="43">
        <v>6.0999999999999999E-5</v>
      </c>
      <c r="BY23" s="30">
        <v>4.9968489778635945E-2</v>
      </c>
      <c r="BZ23" s="43">
        <v>-3.88E-4</v>
      </c>
      <c r="CA23" s="43">
        <v>-3.7199999999999999E-4</v>
      </c>
      <c r="CB23" s="43">
        <v>1.16E-4</v>
      </c>
      <c r="CC23" s="30">
        <v>1.3990387578635957E-2</v>
      </c>
      <c r="CD23" s="43">
        <v>-2.6600000000000001E-4</v>
      </c>
      <c r="CE23" s="43">
        <v>-2.5000000000000001E-4</v>
      </c>
      <c r="CF23" s="43">
        <v>-5.0000000000000004E-6</v>
      </c>
      <c r="CH23" s="30">
        <v>4.9968489778635945E-2</v>
      </c>
      <c r="CI23" s="43">
        <v>-5.5000000000000003E-4</v>
      </c>
      <c r="CJ23" s="43">
        <v>-4.8899999999999996E-4</v>
      </c>
      <c r="CK23" s="43">
        <v>4.5000000000000003E-5</v>
      </c>
      <c r="CL23" s="30">
        <v>1.3990387578635957E-2</v>
      </c>
      <c r="CM23" s="43">
        <v>-2.9799999999999998E-4</v>
      </c>
      <c r="CN23" s="43">
        <v>-2.8299999999999999E-4</v>
      </c>
      <c r="CO23" s="43">
        <v>-1.4999999999999999E-4</v>
      </c>
      <c r="CQ23" s="30">
        <v>4.9968489778635945E-2</v>
      </c>
      <c r="CR23" s="43">
        <v>-2.3000000000000001E-4</v>
      </c>
      <c r="CS23" s="43">
        <v>-2.2699999999999999E-4</v>
      </c>
      <c r="CT23" s="43">
        <v>-2.03E-4</v>
      </c>
      <c r="CU23" s="30">
        <v>1.3990387578635957E-2</v>
      </c>
      <c r="CV23" s="43">
        <v>-2.1499999999999999E-4</v>
      </c>
      <c r="CW23" s="43">
        <v>-2.1499999999999999E-4</v>
      </c>
      <c r="CX23" s="43">
        <v>-2.1100000000000001E-4</v>
      </c>
    </row>
    <row r="24" spans="2:102" x14ac:dyDescent="0.3">
      <c r="H24" s="73" t="s">
        <v>86</v>
      </c>
      <c r="I24" s="73"/>
      <c r="J24" s="73" t="s">
        <v>86</v>
      </c>
      <c r="K24" s="73"/>
      <c r="N24" s="30">
        <v>5.329979551196927E-2</v>
      </c>
      <c r="O24" s="43">
        <v>-7.1400000000000001E-4</v>
      </c>
      <c r="P24" s="43">
        <v>-6.2799999999999998E-4</v>
      </c>
      <c r="Q24" s="43">
        <v>2.05E-4</v>
      </c>
      <c r="R24" s="30">
        <v>1.4989779278635958E-2</v>
      </c>
      <c r="S24" s="43">
        <v>-3.8699999999999997E-4</v>
      </c>
      <c r="T24" s="43">
        <v>-3.5199999999999999E-4</v>
      </c>
      <c r="U24" s="43">
        <v>-2.3E-5</v>
      </c>
      <c r="W24" s="30">
        <v>5.329979551196927E-2</v>
      </c>
      <c r="X24" s="43">
        <v>-4.1899999999999999E-4</v>
      </c>
      <c r="Y24" s="43">
        <v>-3.8400000000000001E-4</v>
      </c>
      <c r="Z24" s="43">
        <v>-4.6E-5</v>
      </c>
      <c r="AA24" s="30">
        <v>1.4989779278635958E-2</v>
      </c>
      <c r="AB24" s="43">
        <v>-3.68E-4</v>
      </c>
      <c r="AC24" s="43">
        <v>-3.3599999999999998E-4</v>
      </c>
      <c r="AD24" s="43">
        <v>-3.4E-5</v>
      </c>
      <c r="AF24" s="30">
        <v>5.329979551196927E-2</v>
      </c>
      <c r="AG24" s="43">
        <v>-1.011E-3</v>
      </c>
      <c r="AH24" s="43">
        <v>-1.0139999999999999E-3</v>
      </c>
      <c r="AI24" s="43">
        <v>9.2900000000000003E-4</v>
      </c>
      <c r="AJ24" s="30">
        <v>1.4989779278635958E-2</v>
      </c>
      <c r="AK24" s="43">
        <v>-3.8499999999999998E-4</v>
      </c>
      <c r="AL24" s="43">
        <v>-3.86E-4</v>
      </c>
      <c r="AM24" s="43">
        <v>-4.6E-5</v>
      </c>
      <c r="AO24" s="30">
        <v>5.329979551196927E-2</v>
      </c>
      <c r="AP24" s="43">
        <v>-3.86E-4</v>
      </c>
      <c r="AQ24" s="43">
        <v>-3.8699999999999997E-4</v>
      </c>
      <c r="AR24" s="43">
        <v>-4.3000000000000002E-5</v>
      </c>
      <c r="AS24" s="30">
        <v>1.4989779278635958E-2</v>
      </c>
      <c r="AT24" s="43">
        <v>-2.6800000000000001E-4</v>
      </c>
      <c r="AU24" s="43">
        <v>-2.6800000000000001E-4</v>
      </c>
      <c r="AV24" s="43">
        <v>-1.56E-4</v>
      </c>
      <c r="AX24" s="30">
        <v>5.329979551196927E-2</v>
      </c>
      <c r="AY24" s="43">
        <v>-1.008E-3</v>
      </c>
      <c r="AZ24" s="43">
        <v>-1.011E-3</v>
      </c>
      <c r="BA24" s="43">
        <v>9.3400000000000004E-4</v>
      </c>
      <c r="BB24" s="30">
        <v>1.4989779278635958E-2</v>
      </c>
      <c r="BC24" s="43">
        <v>-3.8299999999999999E-4</v>
      </c>
      <c r="BD24" s="43">
        <v>-3.8400000000000001E-4</v>
      </c>
      <c r="BE24" s="43">
        <v>-4.6E-5</v>
      </c>
      <c r="BG24" s="30">
        <v>5.329979551196927E-2</v>
      </c>
      <c r="BH24" s="43">
        <v>-3.88E-4</v>
      </c>
      <c r="BI24" s="43">
        <v>-3.88E-4</v>
      </c>
      <c r="BJ24" s="43">
        <v>-3.6999999999999998E-5</v>
      </c>
      <c r="BK24" s="30">
        <v>1.4989779278635958E-2</v>
      </c>
      <c r="BL24" s="43">
        <v>-2.7E-4</v>
      </c>
      <c r="BM24" s="43">
        <v>-2.7E-4</v>
      </c>
      <c r="BN24" s="43">
        <v>-1.5300000000000001E-4</v>
      </c>
      <c r="BP24" s="30">
        <v>5.329979551196927E-2</v>
      </c>
      <c r="BQ24" s="43">
        <v>-9.8799999999999995E-4</v>
      </c>
      <c r="BR24" s="43">
        <v>-9.7599999999999998E-4</v>
      </c>
      <c r="BS24" s="43">
        <v>1.2620000000000001E-3</v>
      </c>
      <c r="BT24" s="30">
        <v>1.4989779278635958E-2</v>
      </c>
      <c r="BU24" s="43">
        <v>-3.4200000000000002E-4</v>
      </c>
      <c r="BV24" s="43">
        <v>-3.3399999999999999E-4</v>
      </c>
      <c r="BW24" s="43">
        <v>7.2000000000000002E-5</v>
      </c>
      <c r="BY24" s="30">
        <v>5.329979551196927E-2</v>
      </c>
      <c r="BZ24" s="43">
        <v>-3.9500000000000001E-4</v>
      </c>
      <c r="CA24" s="43">
        <v>-3.79E-4</v>
      </c>
      <c r="CB24" s="43">
        <v>1.2300000000000001E-4</v>
      </c>
      <c r="CC24" s="30">
        <v>1.4989779278635958E-2</v>
      </c>
      <c r="CD24" s="43">
        <v>-2.7E-4</v>
      </c>
      <c r="CE24" s="43">
        <v>-2.5399999999999999E-4</v>
      </c>
      <c r="CF24" s="43">
        <v>-9.9999999999999995E-7</v>
      </c>
      <c r="CH24" s="30">
        <v>5.329979551196927E-2</v>
      </c>
      <c r="CI24" s="43">
        <v>-5.7899999999999998E-4</v>
      </c>
      <c r="CJ24" s="43">
        <v>-5.1199999999999998E-4</v>
      </c>
      <c r="CK24" s="43">
        <v>6.7000000000000002E-5</v>
      </c>
      <c r="CL24" s="30">
        <v>1.4989779278635958E-2</v>
      </c>
      <c r="CM24" s="43">
        <v>-3.0400000000000002E-4</v>
      </c>
      <c r="CN24" s="43">
        <v>-2.8800000000000001E-4</v>
      </c>
      <c r="CO24" s="43">
        <v>-1.45E-4</v>
      </c>
      <c r="CQ24" s="30">
        <v>5.329979551196927E-2</v>
      </c>
      <c r="CR24" s="43">
        <v>-2.34E-4</v>
      </c>
      <c r="CS24" s="43">
        <v>-2.3000000000000001E-4</v>
      </c>
      <c r="CT24" s="43">
        <v>-2.0000000000000001E-4</v>
      </c>
      <c r="CU24" s="30">
        <v>1.4989779278635958E-2</v>
      </c>
      <c r="CV24" s="43">
        <v>-2.1499999999999999E-4</v>
      </c>
      <c r="CW24" s="43">
        <v>-2.1499999999999999E-4</v>
      </c>
      <c r="CX24" s="43">
        <v>-2.1100000000000001E-4</v>
      </c>
    </row>
    <row r="25" spans="2:102" x14ac:dyDescent="0.3">
      <c r="H25" s="2">
        <v>0</v>
      </c>
      <c r="I25" s="1">
        <v>-1.3137107256957837E-2</v>
      </c>
      <c r="J25" s="2">
        <v>0</v>
      </c>
      <c r="K25" s="1">
        <v>3.2000000000000001E-2</v>
      </c>
      <c r="N25" s="30">
        <v>5.6631101245302601E-2</v>
      </c>
      <c r="O25" s="43">
        <v>-7.6400000000000003E-4</v>
      </c>
      <c r="P25" s="43">
        <v>-6.6799999999999997E-4</v>
      </c>
      <c r="Q25" s="43">
        <v>2.5599999999999999E-4</v>
      </c>
      <c r="R25" s="30">
        <v>1.5989170978635957E-2</v>
      </c>
      <c r="S25" s="43">
        <v>-3.9300000000000001E-4</v>
      </c>
      <c r="T25" s="43">
        <v>-3.5799999999999997E-4</v>
      </c>
      <c r="U25" s="43">
        <v>-1.9000000000000001E-5</v>
      </c>
      <c r="W25" s="30">
        <v>5.6631101245302601E-2</v>
      </c>
      <c r="X25" s="43">
        <v>-4.2700000000000002E-4</v>
      </c>
      <c r="Y25" s="43">
        <v>-3.9100000000000002E-4</v>
      </c>
      <c r="Z25" s="43">
        <v>-4.3999999999999999E-5</v>
      </c>
      <c r="AA25" s="30">
        <v>1.5989170978635957E-2</v>
      </c>
      <c r="AB25" s="43">
        <v>-3.6900000000000002E-4</v>
      </c>
      <c r="AC25" s="43">
        <v>-3.3700000000000001E-4</v>
      </c>
      <c r="AD25" s="43">
        <v>-3.4999999999999997E-5</v>
      </c>
      <c r="AF25" s="30">
        <v>5.6631101245302601E-2</v>
      </c>
      <c r="AG25" s="43">
        <v>-1.1000000000000001E-3</v>
      </c>
      <c r="AH25" s="43">
        <v>-1.1039999999999999E-3</v>
      </c>
      <c r="AI25" s="43">
        <v>1.0920000000000001E-3</v>
      </c>
      <c r="AJ25" s="30">
        <v>1.5989170978635957E-2</v>
      </c>
      <c r="AK25" s="43">
        <v>-3.97E-4</v>
      </c>
      <c r="AL25" s="43">
        <v>-3.97E-4</v>
      </c>
      <c r="AM25" s="43">
        <v>-3.4999999999999997E-5</v>
      </c>
      <c r="AO25" s="30">
        <v>5.6631101245302601E-2</v>
      </c>
      <c r="AP25" s="43">
        <v>-3.9100000000000002E-4</v>
      </c>
      <c r="AQ25" s="43">
        <v>-3.9199999999999999E-4</v>
      </c>
      <c r="AR25" s="43">
        <v>-3.8000000000000002E-5</v>
      </c>
      <c r="AS25" s="30">
        <v>1.5989170978635957E-2</v>
      </c>
      <c r="AT25" s="43">
        <v>-2.72E-4</v>
      </c>
      <c r="AU25" s="43">
        <v>-2.72E-4</v>
      </c>
      <c r="AV25" s="43">
        <v>-1.5300000000000001E-4</v>
      </c>
      <c r="AX25" s="30">
        <v>5.6631101245302601E-2</v>
      </c>
      <c r="AY25" s="43">
        <v>-1.096E-3</v>
      </c>
      <c r="AZ25" s="43">
        <v>-1.1000000000000001E-3</v>
      </c>
      <c r="BA25" s="43">
        <v>1.098E-3</v>
      </c>
      <c r="BB25" s="30">
        <v>1.5989170978635957E-2</v>
      </c>
      <c r="BC25" s="43">
        <v>-3.9500000000000001E-4</v>
      </c>
      <c r="BD25" s="43">
        <v>-3.9500000000000001E-4</v>
      </c>
      <c r="BE25" s="43">
        <v>-3.4999999999999997E-5</v>
      </c>
      <c r="BG25" s="30">
        <v>5.6631101245302601E-2</v>
      </c>
      <c r="BH25" s="43">
        <v>-3.9300000000000001E-4</v>
      </c>
      <c r="BI25" s="43">
        <v>-3.9300000000000001E-4</v>
      </c>
      <c r="BJ25" s="43">
        <v>-3.1999999999999999E-5</v>
      </c>
      <c r="BK25" s="30">
        <v>1.5989170978635957E-2</v>
      </c>
      <c r="BL25" s="43">
        <v>-2.7399999999999999E-4</v>
      </c>
      <c r="BM25" s="43">
        <v>-2.7399999999999999E-4</v>
      </c>
      <c r="BN25" s="43">
        <v>-1.4899999999999999E-4</v>
      </c>
      <c r="BP25" s="30">
        <v>5.6631101245302601E-2</v>
      </c>
      <c r="BQ25" s="43">
        <v>-1.0660000000000001E-3</v>
      </c>
      <c r="BR25" s="43">
        <v>-1.049E-3</v>
      </c>
      <c r="BS25" s="43">
        <v>1.557E-3</v>
      </c>
      <c r="BT25" s="30">
        <v>1.5989170978635957E-2</v>
      </c>
      <c r="BU25" s="43">
        <v>-3.5399999999999999E-4</v>
      </c>
      <c r="BV25" s="43">
        <v>-3.4499999999999998E-4</v>
      </c>
      <c r="BW25" s="43">
        <v>8.2999999999999998E-5</v>
      </c>
      <c r="BY25" s="30">
        <v>5.6631101245302601E-2</v>
      </c>
      <c r="BZ25" s="43">
        <v>-4.0000000000000002E-4</v>
      </c>
      <c r="CA25" s="43">
        <v>-3.8400000000000001E-4</v>
      </c>
      <c r="CB25" s="43">
        <v>1.2799999999999999E-4</v>
      </c>
      <c r="CC25" s="30">
        <v>1.5989170978635957E-2</v>
      </c>
      <c r="CD25" s="43">
        <v>-2.7399999999999999E-4</v>
      </c>
      <c r="CE25" s="43">
        <v>-2.5799999999999998E-4</v>
      </c>
      <c r="CF25" s="43">
        <v>3.0000000000000001E-6</v>
      </c>
      <c r="CH25" s="30">
        <v>5.6631101245302601E-2</v>
      </c>
      <c r="CI25" s="43">
        <v>-6.1399999999999996E-4</v>
      </c>
      <c r="CJ25" s="43">
        <v>-5.4000000000000001E-4</v>
      </c>
      <c r="CK25" s="43">
        <v>1.07E-4</v>
      </c>
      <c r="CL25" s="30">
        <v>1.5989170978635957E-2</v>
      </c>
      <c r="CM25" s="43">
        <v>-3.1E-4</v>
      </c>
      <c r="CN25" s="43">
        <v>-2.9300000000000002E-4</v>
      </c>
      <c r="CO25" s="43">
        <v>-1.3999999999999999E-4</v>
      </c>
      <c r="CQ25" s="30">
        <v>5.6631101245302601E-2</v>
      </c>
      <c r="CR25" s="43">
        <v>-2.3900000000000001E-4</v>
      </c>
      <c r="CS25" s="43">
        <v>-2.34E-4</v>
      </c>
      <c r="CT25" s="43">
        <v>-1.9599999999999999E-4</v>
      </c>
      <c r="CU25" s="30">
        <v>1.5989170978635957E-2</v>
      </c>
      <c r="CV25" s="43">
        <v>-2.1499999999999999E-4</v>
      </c>
      <c r="CW25" s="43">
        <v>-2.1499999999999999E-4</v>
      </c>
      <c r="CX25" s="43">
        <v>-2.1100000000000001E-4</v>
      </c>
    </row>
    <row r="26" spans="2:102" ht="14.4" customHeight="1" x14ac:dyDescent="0.3">
      <c r="H26" s="2">
        <v>0.19987724777863597</v>
      </c>
      <c r="I26" s="1">
        <v>-1.3137107256957837E-2</v>
      </c>
      <c r="J26" s="2">
        <v>0.19987724777863597</v>
      </c>
      <c r="K26" s="1">
        <v>3.2000000000000001E-2</v>
      </c>
      <c r="N26" s="30">
        <v>5.9962406978635932E-2</v>
      </c>
      <c r="O26" s="43">
        <v>-8.1899999999999996E-4</v>
      </c>
      <c r="P26" s="43">
        <v>-7.1199999999999996E-4</v>
      </c>
      <c r="Q26" s="43">
        <v>3.19E-4</v>
      </c>
      <c r="R26" s="30">
        <v>1.6988562678635959E-2</v>
      </c>
      <c r="S26" s="43">
        <v>-4.0000000000000002E-4</v>
      </c>
      <c r="T26" s="43">
        <v>-3.6400000000000001E-4</v>
      </c>
      <c r="U26" s="43">
        <v>-1.5E-5</v>
      </c>
      <c r="W26" s="30">
        <v>5.9962406978635932E-2</v>
      </c>
      <c r="X26" s="43">
        <v>-4.3600000000000003E-4</v>
      </c>
      <c r="Y26" s="43">
        <v>-3.9899999999999999E-4</v>
      </c>
      <c r="Z26" s="43">
        <v>-4.1E-5</v>
      </c>
      <c r="AA26" s="30">
        <v>1.6988562678635959E-2</v>
      </c>
      <c r="AB26" s="43">
        <v>-3.6900000000000002E-4</v>
      </c>
      <c r="AC26" s="43">
        <v>-3.3799999999999998E-4</v>
      </c>
      <c r="AD26" s="43">
        <v>-3.6000000000000001E-5</v>
      </c>
      <c r="AF26" s="30">
        <v>5.9962406978635932E-2</v>
      </c>
      <c r="AG26" s="43">
        <v>-1.1999999999999999E-3</v>
      </c>
      <c r="AH26" s="43">
        <v>-1.2049999999999999E-3</v>
      </c>
      <c r="AI26" s="43">
        <v>1.2769999999999999E-3</v>
      </c>
      <c r="AJ26" s="30">
        <v>1.6988562678635959E-2</v>
      </c>
      <c r="AK26" s="43">
        <v>-4.08E-4</v>
      </c>
      <c r="AL26" s="43">
        <v>-4.0900000000000002E-4</v>
      </c>
      <c r="AM26" s="43">
        <v>-2.4000000000000001E-5</v>
      </c>
      <c r="AO26" s="30">
        <v>5.9962406978635932E-2</v>
      </c>
      <c r="AP26" s="43">
        <v>-3.9300000000000001E-4</v>
      </c>
      <c r="AQ26" s="43">
        <v>-3.9399999999999998E-4</v>
      </c>
      <c r="AR26" s="43">
        <v>-3.6000000000000001E-5</v>
      </c>
      <c r="AS26" s="30">
        <v>1.6988562678635959E-2</v>
      </c>
      <c r="AT26" s="43">
        <v>-2.7599999999999999E-4</v>
      </c>
      <c r="AU26" s="43">
        <v>-2.7599999999999999E-4</v>
      </c>
      <c r="AV26" s="43">
        <v>-1.4899999999999999E-4</v>
      </c>
      <c r="AX26" s="30">
        <v>5.9962406978635932E-2</v>
      </c>
      <c r="AY26" s="43">
        <v>-1.1969999999999999E-3</v>
      </c>
      <c r="AZ26" s="43">
        <v>-1.2019999999999999E-3</v>
      </c>
      <c r="BA26" s="43">
        <v>1.2830000000000001E-3</v>
      </c>
      <c r="BB26" s="30">
        <v>1.6988562678635959E-2</v>
      </c>
      <c r="BC26" s="43">
        <v>-4.06E-4</v>
      </c>
      <c r="BD26" s="43">
        <v>-4.0700000000000003E-4</v>
      </c>
      <c r="BE26" s="43">
        <v>-2.4000000000000001E-5</v>
      </c>
      <c r="BG26" s="30">
        <v>5.9962406978635932E-2</v>
      </c>
      <c r="BH26" s="43">
        <v>-3.9399999999999998E-4</v>
      </c>
      <c r="BI26" s="43">
        <v>-3.9500000000000001E-4</v>
      </c>
      <c r="BJ26" s="43">
        <v>-3.0000000000000001E-5</v>
      </c>
      <c r="BK26" s="30">
        <v>1.6988562678635959E-2</v>
      </c>
      <c r="BL26" s="43">
        <v>-2.7799999999999998E-4</v>
      </c>
      <c r="BM26" s="43">
        <v>-2.7799999999999998E-4</v>
      </c>
      <c r="BN26" s="43">
        <v>-1.45E-4</v>
      </c>
      <c r="BP26" s="30">
        <v>5.9962406978635932E-2</v>
      </c>
      <c r="BQ26" s="43">
        <v>-1.0560000000000001E-3</v>
      </c>
      <c r="BR26" s="43">
        <v>-1.042E-3</v>
      </c>
      <c r="BS26" s="43">
        <v>1.946E-3</v>
      </c>
      <c r="BT26" s="30">
        <v>1.6988562678635959E-2</v>
      </c>
      <c r="BU26" s="43">
        <v>-3.6499999999999998E-4</v>
      </c>
      <c r="BV26" s="43">
        <v>-3.57E-4</v>
      </c>
      <c r="BW26" s="43">
        <v>9.3999999999999994E-5</v>
      </c>
      <c r="BY26" s="30">
        <v>5.9962406978635932E-2</v>
      </c>
      <c r="BZ26" s="43">
        <v>-4.0400000000000001E-4</v>
      </c>
      <c r="CA26" s="43">
        <v>-3.88E-4</v>
      </c>
      <c r="CB26" s="43">
        <v>1.3200000000000001E-4</v>
      </c>
      <c r="CC26" s="30">
        <v>1.6988562678635959E-2</v>
      </c>
      <c r="CD26" s="43">
        <v>-2.7799999999999998E-4</v>
      </c>
      <c r="CE26" s="43">
        <v>-2.6200000000000003E-4</v>
      </c>
      <c r="CF26" s="43">
        <v>6.9999999999999999E-6</v>
      </c>
      <c r="CH26" s="30">
        <v>5.9962406978635932E-2</v>
      </c>
      <c r="CI26" s="43">
        <v>-6.5300000000000004E-4</v>
      </c>
      <c r="CJ26" s="43">
        <v>-5.6999999999999998E-4</v>
      </c>
      <c r="CK26" s="43">
        <v>1.46E-4</v>
      </c>
      <c r="CL26" s="30">
        <v>1.6988562678635959E-2</v>
      </c>
      <c r="CM26" s="43">
        <v>-3.1599999999999998E-4</v>
      </c>
      <c r="CN26" s="43">
        <v>-2.9799999999999998E-4</v>
      </c>
      <c r="CO26" s="43">
        <v>-1.36E-4</v>
      </c>
      <c r="CQ26" s="30">
        <v>5.9962406978635932E-2</v>
      </c>
      <c r="CR26" s="43">
        <v>-2.4499999999999999E-4</v>
      </c>
      <c r="CS26" s="43">
        <v>-2.4000000000000001E-4</v>
      </c>
      <c r="CT26" s="43">
        <v>-1.9100000000000001E-4</v>
      </c>
      <c r="CU26" s="30">
        <v>1.6988562678635959E-2</v>
      </c>
      <c r="CV26" s="43">
        <v>-2.1499999999999999E-4</v>
      </c>
      <c r="CW26" s="43">
        <v>-2.1499999999999999E-4</v>
      </c>
      <c r="CX26" s="43">
        <v>-2.1100000000000001E-4</v>
      </c>
    </row>
    <row r="27" spans="2:102" x14ac:dyDescent="0.3">
      <c r="N27" s="30">
        <v>6.3293712711969263E-2</v>
      </c>
      <c r="O27" s="43">
        <v>-8.7799999999999998E-4</v>
      </c>
      <c r="P27" s="43">
        <v>-7.5799999999999999E-4</v>
      </c>
      <c r="Q27" s="43">
        <v>3.9800000000000002E-4</v>
      </c>
      <c r="R27" s="30">
        <v>1.798795437863596E-2</v>
      </c>
      <c r="S27" s="43">
        <v>-4.0700000000000003E-4</v>
      </c>
      <c r="T27" s="43">
        <v>-3.6999999999999999E-4</v>
      </c>
      <c r="U27" s="43">
        <v>-1.1E-5</v>
      </c>
      <c r="W27" s="30">
        <v>6.3293712711969263E-2</v>
      </c>
      <c r="X27" s="43">
        <v>-4.4200000000000001E-4</v>
      </c>
      <c r="Y27" s="43">
        <v>-4.0400000000000001E-4</v>
      </c>
      <c r="Z27" s="43">
        <v>-4.0000000000000003E-5</v>
      </c>
      <c r="AA27" s="30">
        <v>1.798795437863596E-2</v>
      </c>
      <c r="AB27" s="43">
        <v>-3.6999999999999999E-4</v>
      </c>
      <c r="AC27" s="43">
        <v>-3.39E-4</v>
      </c>
      <c r="AD27" s="43">
        <v>-3.6999999999999998E-5</v>
      </c>
      <c r="AF27" s="30">
        <v>6.3293712711969263E-2</v>
      </c>
      <c r="AG27" s="43">
        <v>-1.2830000000000001E-3</v>
      </c>
      <c r="AH27" s="43">
        <v>-1.2880000000000001E-3</v>
      </c>
      <c r="AI27" s="43">
        <v>1.4189999999999999E-3</v>
      </c>
      <c r="AJ27" s="30">
        <v>1.798795437863596E-2</v>
      </c>
      <c r="AK27" s="43">
        <v>-4.1899999999999999E-4</v>
      </c>
      <c r="AL27" s="43">
        <v>-4.2000000000000002E-4</v>
      </c>
      <c r="AM27" s="43">
        <v>-1.2E-5</v>
      </c>
      <c r="AO27" s="30">
        <v>6.3293712711969263E-2</v>
      </c>
      <c r="AP27" s="43">
        <v>-4.0000000000000002E-4</v>
      </c>
      <c r="AQ27" s="43">
        <v>-4.0000000000000002E-4</v>
      </c>
      <c r="AR27" s="43">
        <v>-3.0000000000000001E-5</v>
      </c>
      <c r="AS27" s="30">
        <v>1.798795437863596E-2</v>
      </c>
      <c r="AT27" s="43">
        <v>-2.7900000000000001E-4</v>
      </c>
      <c r="AU27" s="43">
        <v>-2.7999999999999998E-4</v>
      </c>
      <c r="AV27" s="43">
        <v>-1.45E-4</v>
      </c>
      <c r="AX27" s="30">
        <v>6.3293712711969263E-2</v>
      </c>
      <c r="AY27" s="43">
        <v>-1.2800000000000001E-3</v>
      </c>
      <c r="AZ27" s="43">
        <v>-1.2849999999999999E-3</v>
      </c>
      <c r="BA27" s="43">
        <v>1.4250000000000001E-3</v>
      </c>
      <c r="BB27" s="30">
        <v>1.798795437863596E-2</v>
      </c>
      <c r="BC27" s="43">
        <v>-4.1800000000000002E-4</v>
      </c>
      <c r="BD27" s="43">
        <v>-4.1800000000000002E-4</v>
      </c>
      <c r="BE27" s="43">
        <v>-1.2999999999999999E-5</v>
      </c>
      <c r="BG27" s="30">
        <v>6.3293712711969263E-2</v>
      </c>
      <c r="BH27" s="43">
        <v>-4.0099999999999999E-4</v>
      </c>
      <c r="BI27" s="43">
        <v>-4.0099999999999999E-4</v>
      </c>
      <c r="BJ27" s="43">
        <v>-2.4000000000000001E-5</v>
      </c>
      <c r="BK27" s="30">
        <v>1.798795437863596E-2</v>
      </c>
      <c r="BL27" s="43">
        <v>-2.8200000000000002E-4</v>
      </c>
      <c r="BM27" s="43">
        <v>-2.8200000000000002E-4</v>
      </c>
      <c r="BN27" s="43">
        <v>-1.4200000000000001E-4</v>
      </c>
      <c r="BP27" s="30">
        <v>6.3293712711969263E-2</v>
      </c>
      <c r="BQ27" s="43">
        <v>-1.1069999999999999E-3</v>
      </c>
      <c r="BR27" s="43">
        <v>-1.0939999999999999E-3</v>
      </c>
      <c r="BS27" s="43">
        <v>2.0920000000000001E-3</v>
      </c>
      <c r="BT27" s="30">
        <v>1.798795437863596E-2</v>
      </c>
      <c r="BU27" s="43">
        <v>-3.7599999999999998E-4</v>
      </c>
      <c r="BV27" s="43">
        <v>-3.68E-4</v>
      </c>
      <c r="BW27" s="43">
        <v>1.05E-4</v>
      </c>
      <c r="BY27" s="30">
        <v>6.3293712711969263E-2</v>
      </c>
      <c r="BZ27" s="43">
        <v>-4.1300000000000001E-4</v>
      </c>
      <c r="CA27" s="43">
        <v>-3.9599999999999998E-4</v>
      </c>
      <c r="CB27" s="43">
        <v>1.4100000000000001E-4</v>
      </c>
      <c r="CC27" s="30">
        <v>1.798795437863596E-2</v>
      </c>
      <c r="CD27" s="43">
        <v>-2.8200000000000002E-4</v>
      </c>
      <c r="CE27" s="43">
        <v>-2.6600000000000001E-4</v>
      </c>
      <c r="CF27" s="43">
        <v>1.1E-5</v>
      </c>
      <c r="CH27" s="30">
        <v>6.3293712711969263E-2</v>
      </c>
      <c r="CI27" s="43">
        <v>-6.8499999999999995E-4</v>
      </c>
      <c r="CJ27" s="43">
        <v>-5.9500000000000004E-4</v>
      </c>
      <c r="CK27" s="43">
        <v>1.7899999999999999E-4</v>
      </c>
      <c r="CL27" s="30">
        <v>1.798795437863596E-2</v>
      </c>
      <c r="CM27" s="43">
        <v>-3.2200000000000002E-4</v>
      </c>
      <c r="CN27" s="43">
        <v>-3.0299999999999999E-4</v>
      </c>
      <c r="CO27" s="43">
        <v>-1.3100000000000001E-4</v>
      </c>
      <c r="CQ27" s="30">
        <v>6.3293712711969263E-2</v>
      </c>
      <c r="CR27" s="43">
        <v>-2.5000000000000001E-4</v>
      </c>
      <c r="CS27" s="43">
        <v>-2.4399999999999999E-4</v>
      </c>
      <c r="CT27" s="43">
        <v>-1.8699999999999999E-4</v>
      </c>
      <c r="CU27" s="30">
        <v>1.798795437863596E-2</v>
      </c>
      <c r="CV27" s="43">
        <v>-2.1499999999999999E-4</v>
      </c>
      <c r="CW27" s="43">
        <v>-2.1499999999999999E-4</v>
      </c>
      <c r="CX27" s="43">
        <v>-2.1100000000000001E-4</v>
      </c>
    </row>
    <row r="28" spans="2:102" x14ac:dyDescent="0.3">
      <c r="N28" s="30">
        <v>6.6625018445302608E-2</v>
      </c>
      <c r="O28" s="43">
        <v>-9.3700000000000001E-4</v>
      </c>
      <c r="P28" s="43">
        <v>-8.0199999999999998E-4</v>
      </c>
      <c r="Q28" s="43">
        <v>4.9299999999999995E-4</v>
      </c>
      <c r="R28" s="30">
        <v>1.8987346078635958E-2</v>
      </c>
      <c r="S28" s="43">
        <v>-4.1399999999999998E-4</v>
      </c>
      <c r="T28" s="43">
        <v>-3.7500000000000001E-4</v>
      </c>
      <c r="U28" s="43">
        <v>-6.9999999999999999E-6</v>
      </c>
      <c r="W28" s="30">
        <v>6.6625018445302608E-2</v>
      </c>
      <c r="X28" s="43">
        <v>-4.4999999999999999E-4</v>
      </c>
      <c r="Y28" s="43">
        <v>-4.1100000000000002E-4</v>
      </c>
      <c r="Z28" s="43">
        <v>-3.8000000000000002E-5</v>
      </c>
      <c r="AA28" s="30">
        <v>1.8987346078635958E-2</v>
      </c>
      <c r="AB28" s="43">
        <v>-3.7100000000000002E-4</v>
      </c>
      <c r="AC28" s="43">
        <v>-3.39E-4</v>
      </c>
      <c r="AD28" s="43">
        <v>-3.6999999999999998E-5</v>
      </c>
      <c r="AF28" s="30">
        <v>6.6625018445302608E-2</v>
      </c>
      <c r="AG28" s="43">
        <v>-1.3680000000000001E-3</v>
      </c>
      <c r="AH28" s="43">
        <v>-1.3730000000000001E-3</v>
      </c>
      <c r="AI28" s="43">
        <v>1.5610000000000001E-3</v>
      </c>
      <c r="AJ28" s="30">
        <v>1.8987346078635958E-2</v>
      </c>
      <c r="AK28" s="43">
        <v>-4.3100000000000001E-4</v>
      </c>
      <c r="AL28" s="43">
        <v>-4.3100000000000001E-4</v>
      </c>
      <c r="AM28" s="43">
        <v>-9.9999999999999995E-7</v>
      </c>
      <c r="AO28" s="30">
        <v>6.6625018445302608E-2</v>
      </c>
      <c r="AP28" s="43">
        <v>-4.0499999999999998E-4</v>
      </c>
      <c r="AQ28" s="43">
        <v>-4.06E-4</v>
      </c>
      <c r="AR28" s="43">
        <v>-2.5000000000000001E-5</v>
      </c>
      <c r="AS28" s="30">
        <v>1.8987346078635958E-2</v>
      </c>
      <c r="AT28" s="43">
        <v>-2.8299999999999999E-4</v>
      </c>
      <c r="AU28" s="43">
        <v>-2.8299999999999999E-4</v>
      </c>
      <c r="AV28" s="43">
        <v>-1.4200000000000001E-4</v>
      </c>
      <c r="AX28" s="30">
        <v>6.6625018445302608E-2</v>
      </c>
      <c r="AY28" s="43">
        <v>-1.364E-3</v>
      </c>
      <c r="AZ28" s="43">
        <v>-1.3699999999999999E-3</v>
      </c>
      <c r="BA28" s="43">
        <v>1.567E-3</v>
      </c>
      <c r="BB28" s="30">
        <v>1.8987346078635958E-2</v>
      </c>
      <c r="BC28" s="43">
        <v>-4.2900000000000002E-4</v>
      </c>
      <c r="BD28" s="43">
        <v>-4.2999999999999999E-4</v>
      </c>
      <c r="BE28" s="43">
        <v>-9.9999999999999995E-7</v>
      </c>
      <c r="BG28" s="30">
        <v>6.6625018445302608E-2</v>
      </c>
      <c r="BH28" s="43">
        <v>-4.06E-4</v>
      </c>
      <c r="BI28" s="43">
        <v>-4.06E-4</v>
      </c>
      <c r="BJ28" s="43">
        <v>-1.9000000000000001E-5</v>
      </c>
      <c r="BK28" s="30">
        <v>1.8987346078635958E-2</v>
      </c>
      <c r="BL28" s="43">
        <v>-2.8499999999999999E-4</v>
      </c>
      <c r="BM28" s="43">
        <v>-2.8600000000000001E-4</v>
      </c>
      <c r="BN28" s="43">
        <v>-1.3799999999999999E-4</v>
      </c>
      <c r="BP28" s="30">
        <v>6.6625018445302608E-2</v>
      </c>
      <c r="BQ28" s="43">
        <v>-1.1490000000000001E-3</v>
      </c>
      <c r="BR28" s="43">
        <v>-1.1360000000000001E-3</v>
      </c>
      <c r="BS28" s="43">
        <v>2.3259999999999999E-3</v>
      </c>
      <c r="BT28" s="30">
        <v>1.8987346078635958E-2</v>
      </c>
      <c r="BU28" s="43">
        <v>-3.8699999999999997E-4</v>
      </c>
      <c r="BV28" s="43">
        <v>-3.79E-4</v>
      </c>
      <c r="BW28" s="43">
        <v>1.15E-4</v>
      </c>
      <c r="BY28" s="30">
        <v>6.6625018445302608E-2</v>
      </c>
      <c r="BZ28" s="43">
        <v>-4.2000000000000002E-4</v>
      </c>
      <c r="CA28" s="43">
        <v>-4.0299999999999998E-4</v>
      </c>
      <c r="CB28" s="43">
        <v>1.4799999999999999E-4</v>
      </c>
      <c r="CC28" s="30">
        <v>1.8987346078635958E-2</v>
      </c>
      <c r="CD28" s="43">
        <v>-2.8600000000000001E-4</v>
      </c>
      <c r="CE28" s="43">
        <v>-2.7E-4</v>
      </c>
      <c r="CF28" s="43">
        <v>1.5E-5</v>
      </c>
      <c r="CH28" s="30">
        <v>6.6625018445302608E-2</v>
      </c>
      <c r="CI28" s="43">
        <v>-7.18E-4</v>
      </c>
      <c r="CJ28" s="43">
        <v>-6.2200000000000005E-4</v>
      </c>
      <c r="CK28" s="43">
        <v>2.13E-4</v>
      </c>
      <c r="CL28" s="30">
        <v>1.8987346078635958E-2</v>
      </c>
      <c r="CM28" s="43">
        <v>-3.28E-4</v>
      </c>
      <c r="CN28" s="43">
        <v>-3.0800000000000001E-4</v>
      </c>
      <c r="CO28" s="43">
        <v>-1.26E-4</v>
      </c>
      <c r="CQ28" s="30">
        <v>6.6625018445302608E-2</v>
      </c>
      <c r="CR28" s="43">
        <v>-2.5599999999999999E-4</v>
      </c>
      <c r="CS28" s="43">
        <v>-2.4800000000000001E-4</v>
      </c>
      <c r="CT28" s="43">
        <v>-1.83E-4</v>
      </c>
      <c r="CU28" s="30">
        <v>1.8987346078635958E-2</v>
      </c>
      <c r="CV28" s="43">
        <v>-2.1499999999999999E-4</v>
      </c>
      <c r="CW28" s="43">
        <v>-2.1499999999999999E-4</v>
      </c>
      <c r="CX28" s="43">
        <v>-2.1100000000000001E-4</v>
      </c>
    </row>
    <row r="29" spans="2:102" x14ac:dyDescent="0.3">
      <c r="N29" s="30">
        <v>6.995632417863594E-2</v>
      </c>
      <c r="O29" s="43">
        <v>-1.003E-3</v>
      </c>
      <c r="P29" s="43">
        <v>-8.52E-4</v>
      </c>
      <c r="Q29" s="43">
        <v>5.9000000000000003E-4</v>
      </c>
      <c r="R29" s="30">
        <v>1.9986737778635955E-2</v>
      </c>
      <c r="S29" s="43">
        <v>-4.2000000000000002E-4</v>
      </c>
      <c r="T29" s="43">
        <v>-3.8099999999999999E-4</v>
      </c>
      <c r="U29" s="43">
        <v>-3.0000000000000001E-6</v>
      </c>
      <c r="W29" s="30">
        <v>6.995632417863594E-2</v>
      </c>
      <c r="X29" s="43">
        <v>-4.57E-4</v>
      </c>
      <c r="Y29" s="43">
        <v>-4.17E-4</v>
      </c>
      <c r="Z29" s="43">
        <v>-3.6000000000000001E-5</v>
      </c>
      <c r="AA29" s="30">
        <v>1.9986737778635955E-2</v>
      </c>
      <c r="AB29" s="43">
        <v>-3.7199999999999999E-4</v>
      </c>
      <c r="AC29" s="43">
        <v>-3.4000000000000002E-4</v>
      </c>
      <c r="AD29" s="43">
        <v>-3.8000000000000002E-5</v>
      </c>
      <c r="AF29" s="30">
        <v>6.995632417863594E-2</v>
      </c>
      <c r="AG29" s="43">
        <v>-1.457E-3</v>
      </c>
      <c r="AH29" s="43">
        <v>-1.4630000000000001E-3</v>
      </c>
      <c r="AI29" s="43">
        <v>1.714E-3</v>
      </c>
      <c r="AJ29" s="30">
        <v>1.9986737778635955E-2</v>
      </c>
      <c r="AK29" s="43">
        <v>-4.4200000000000001E-4</v>
      </c>
      <c r="AL29" s="43">
        <v>-4.4299999999999998E-4</v>
      </c>
      <c r="AM29" s="43">
        <v>1.0000000000000001E-5</v>
      </c>
      <c r="AO29" s="30">
        <v>6.995632417863594E-2</v>
      </c>
      <c r="AP29" s="43">
        <v>-4.0999999999999999E-4</v>
      </c>
      <c r="AQ29" s="43">
        <v>-4.0999999999999999E-4</v>
      </c>
      <c r="AR29" s="43">
        <v>-2.0999999999999999E-5</v>
      </c>
      <c r="AS29" s="30">
        <v>1.9986737778635955E-2</v>
      </c>
      <c r="AT29" s="43">
        <v>-2.8699999999999998E-4</v>
      </c>
      <c r="AU29" s="43">
        <v>-2.8699999999999998E-4</v>
      </c>
      <c r="AV29" s="43">
        <v>-1.3799999999999999E-4</v>
      </c>
      <c r="AX29" s="30">
        <v>6.995632417863594E-2</v>
      </c>
      <c r="AY29" s="43">
        <v>-1.454E-3</v>
      </c>
      <c r="AZ29" s="43">
        <v>-1.459E-3</v>
      </c>
      <c r="BA29" s="43">
        <v>1.72E-3</v>
      </c>
      <c r="BB29" s="30">
        <v>1.9986737778635955E-2</v>
      </c>
      <c r="BC29" s="43">
        <v>-4.4000000000000002E-4</v>
      </c>
      <c r="BD29" s="43">
        <v>-4.4099999999999999E-4</v>
      </c>
      <c r="BE29" s="43">
        <v>1.0000000000000001E-5</v>
      </c>
      <c r="BG29" s="30">
        <v>6.995632417863594E-2</v>
      </c>
      <c r="BH29" s="43">
        <v>-4.0999999999999999E-4</v>
      </c>
      <c r="BI29" s="43">
        <v>-4.1100000000000002E-4</v>
      </c>
      <c r="BJ29" s="43">
        <v>-1.4E-5</v>
      </c>
      <c r="BK29" s="30">
        <v>1.9986737778635955E-2</v>
      </c>
      <c r="BL29" s="43">
        <v>-2.8899999999999998E-4</v>
      </c>
      <c r="BM29" s="43">
        <v>-2.8899999999999998E-4</v>
      </c>
      <c r="BN29" s="43">
        <v>-1.34E-4</v>
      </c>
      <c r="BP29" s="30">
        <v>6.995632417863594E-2</v>
      </c>
      <c r="BQ29" s="43">
        <v>-1.189E-3</v>
      </c>
      <c r="BR29" s="43">
        <v>-1.176E-3</v>
      </c>
      <c r="BS29" s="43">
        <v>2.5699999999999998E-3</v>
      </c>
      <c r="BT29" s="30">
        <v>1.9986737778635955E-2</v>
      </c>
      <c r="BU29" s="43">
        <v>-4.0000000000000002E-4</v>
      </c>
      <c r="BV29" s="43">
        <v>-3.9100000000000002E-4</v>
      </c>
      <c r="BW29" s="43">
        <v>1.2899999999999999E-4</v>
      </c>
      <c r="BY29" s="30">
        <v>6.995632417863594E-2</v>
      </c>
      <c r="BZ29" s="43">
        <v>-4.2499999999999998E-4</v>
      </c>
      <c r="CA29" s="43">
        <v>-4.08E-4</v>
      </c>
      <c r="CB29" s="43">
        <v>1.5300000000000001E-4</v>
      </c>
      <c r="CC29" s="30">
        <v>1.9986737778635955E-2</v>
      </c>
      <c r="CD29" s="43">
        <v>-2.9E-4</v>
      </c>
      <c r="CE29" s="43">
        <v>-2.7399999999999999E-4</v>
      </c>
      <c r="CF29" s="43">
        <v>1.9000000000000001E-5</v>
      </c>
      <c r="CH29" s="30">
        <v>6.995632417863594E-2</v>
      </c>
      <c r="CI29" s="43">
        <v>-7.5600000000000005E-4</v>
      </c>
      <c r="CJ29" s="43">
        <v>-6.4499999999999996E-4</v>
      </c>
      <c r="CK29" s="43">
        <v>3.1100000000000002E-4</v>
      </c>
      <c r="CL29" s="30">
        <v>1.9986737778635955E-2</v>
      </c>
      <c r="CM29" s="43">
        <v>-3.3399999999999999E-4</v>
      </c>
      <c r="CN29" s="43">
        <v>-3.1300000000000002E-4</v>
      </c>
      <c r="CO29" s="43">
        <v>-1.22E-4</v>
      </c>
      <c r="CQ29" s="30">
        <v>6.995632417863594E-2</v>
      </c>
      <c r="CR29" s="43">
        <v>-2.5999999999999998E-4</v>
      </c>
      <c r="CS29" s="43">
        <v>-2.52E-4</v>
      </c>
      <c r="CT29" s="43">
        <v>-1.8000000000000001E-4</v>
      </c>
      <c r="CU29" s="30">
        <v>1.9986737778635955E-2</v>
      </c>
      <c r="CV29" s="43">
        <v>-2.1499999999999999E-4</v>
      </c>
      <c r="CW29" s="43">
        <v>-2.1499999999999999E-4</v>
      </c>
      <c r="CX29" s="43">
        <v>-2.1100000000000001E-4</v>
      </c>
    </row>
    <row r="30" spans="2:102" x14ac:dyDescent="0.3">
      <c r="N30" s="30">
        <v>7.3287629911969271E-2</v>
      </c>
      <c r="O30" s="43">
        <v>-1.0740000000000001E-3</v>
      </c>
      <c r="P30" s="43">
        <v>-9.0700000000000004E-4</v>
      </c>
      <c r="Q30" s="43">
        <v>6.9700000000000003E-4</v>
      </c>
      <c r="R30" s="30">
        <v>1.9986737778635955E-2</v>
      </c>
      <c r="S30" s="43">
        <v>-4.2000000000000002E-4</v>
      </c>
      <c r="T30" s="43">
        <v>-3.8099999999999999E-4</v>
      </c>
      <c r="U30" s="43">
        <v>-3.0000000000000001E-6</v>
      </c>
      <c r="W30" s="30">
        <v>7.3287629911969271E-2</v>
      </c>
      <c r="X30" s="43">
        <v>-4.66E-4</v>
      </c>
      <c r="Y30" s="43">
        <v>-4.2499999999999998E-4</v>
      </c>
      <c r="Z30" s="43">
        <v>-3.4E-5</v>
      </c>
      <c r="AA30" s="30">
        <v>1.9986737778635955E-2</v>
      </c>
      <c r="AB30" s="43">
        <v>-3.7199999999999999E-4</v>
      </c>
      <c r="AC30" s="43">
        <v>-3.4000000000000002E-4</v>
      </c>
      <c r="AD30" s="43">
        <v>-3.8000000000000002E-5</v>
      </c>
      <c r="AF30" s="30">
        <v>7.3287629911969271E-2</v>
      </c>
      <c r="AG30" s="43">
        <v>-1.511E-3</v>
      </c>
      <c r="AH30" s="43">
        <v>-1.5169999999999999E-3</v>
      </c>
      <c r="AI30" s="43">
        <v>1.9810000000000001E-3</v>
      </c>
      <c r="AJ30" s="30">
        <v>1.9986737778635955E-2</v>
      </c>
      <c r="AK30" s="43">
        <v>-4.4200000000000001E-4</v>
      </c>
      <c r="AL30" s="43">
        <v>-4.4299999999999998E-4</v>
      </c>
      <c r="AM30" s="43">
        <v>1.0000000000000001E-5</v>
      </c>
      <c r="AO30" s="30">
        <v>7.3287629911969271E-2</v>
      </c>
      <c r="AP30" s="43">
        <v>-4.1300000000000001E-4</v>
      </c>
      <c r="AQ30" s="43">
        <v>-4.1300000000000001E-4</v>
      </c>
      <c r="AR30" s="43">
        <v>-1.9000000000000001E-5</v>
      </c>
      <c r="AS30" s="30">
        <v>1.9986737778635955E-2</v>
      </c>
      <c r="AT30" s="43">
        <v>-2.8699999999999998E-4</v>
      </c>
      <c r="AU30" s="43">
        <v>-2.8699999999999998E-4</v>
      </c>
      <c r="AV30" s="43">
        <v>-1.3799999999999999E-4</v>
      </c>
      <c r="AX30" s="30">
        <v>7.3287629911969271E-2</v>
      </c>
      <c r="AY30" s="43">
        <v>-1.4970000000000001E-3</v>
      </c>
      <c r="AZ30" s="43">
        <v>-1.503E-3</v>
      </c>
      <c r="BA30" s="43">
        <v>2.0089999999999999E-3</v>
      </c>
      <c r="BB30" s="30">
        <v>1.9986737778635955E-2</v>
      </c>
      <c r="BC30" s="43">
        <v>-4.4000000000000002E-4</v>
      </c>
      <c r="BD30" s="43">
        <v>-4.4099999999999999E-4</v>
      </c>
      <c r="BE30" s="43">
        <v>1.0000000000000001E-5</v>
      </c>
      <c r="BG30" s="30">
        <v>7.3287629911969271E-2</v>
      </c>
      <c r="BH30" s="43">
        <v>-4.1300000000000001E-4</v>
      </c>
      <c r="BI30" s="43">
        <v>-4.1399999999999998E-4</v>
      </c>
      <c r="BJ30" s="43">
        <v>-1.2E-5</v>
      </c>
      <c r="BK30" s="30">
        <v>1.9986737778635955E-2</v>
      </c>
      <c r="BL30" s="43">
        <v>-2.8899999999999998E-4</v>
      </c>
      <c r="BM30" s="43">
        <v>-2.8899999999999998E-4</v>
      </c>
      <c r="BN30" s="43">
        <v>-1.34E-4</v>
      </c>
      <c r="BP30" s="30">
        <v>7.3287629911969271E-2</v>
      </c>
      <c r="BQ30" s="43">
        <v>-1.235E-3</v>
      </c>
      <c r="BR30" s="43">
        <v>-1.222E-3</v>
      </c>
      <c r="BS30" s="43">
        <v>2.8679999999999999E-3</v>
      </c>
      <c r="BT30" s="30">
        <v>1.9986737778635955E-2</v>
      </c>
      <c r="BU30" s="43">
        <v>-4.0000000000000002E-4</v>
      </c>
      <c r="BV30" s="43">
        <v>-3.9100000000000002E-4</v>
      </c>
      <c r="BW30" s="43">
        <v>1.2899999999999999E-4</v>
      </c>
      <c r="BY30" s="30">
        <v>7.3287629911969271E-2</v>
      </c>
      <c r="BZ30" s="43">
        <v>-4.2499999999999998E-4</v>
      </c>
      <c r="CA30" s="43">
        <v>-4.08E-4</v>
      </c>
      <c r="CB30" s="43">
        <v>1.5300000000000001E-4</v>
      </c>
      <c r="CC30" s="30">
        <v>1.9986737778635955E-2</v>
      </c>
      <c r="CD30" s="43">
        <v>-2.9E-4</v>
      </c>
      <c r="CE30" s="43">
        <v>-2.7399999999999999E-4</v>
      </c>
      <c r="CF30" s="43">
        <v>1.9000000000000001E-5</v>
      </c>
      <c r="CH30" s="30">
        <v>7.3287629911969271E-2</v>
      </c>
      <c r="CI30" s="43">
        <v>-7.9600000000000005E-4</v>
      </c>
      <c r="CJ30" s="43">
        <v>-6.7299999999999999E-4</v>
      </c>
      <c r="CK30" s="43">
        <v>3.9199999999999999E-4</v>
      </c>
      <c r="CL30" s="30">
        <v>1.9986737778635955E-2</v>
      </c>
      <c r="CM30" s="43">
        <v>-3.3399999999999999E-4</v>
      </c>
      <c r="CN30" s="43">
        <v>-3.1300000000000002E-4</v>
      </c>
      <c r="CO30" s="43">
        <v>-1.22E-4</v>
      </c>
      <c r="CQ30" s="30">
        <v>7.3287629911969271E-2</v>
      </c>
      <c r="CR30" s="43">
        <v>-2.6600000000000001E-4</v>
      </c>
      <c r="CS30" s="43">
        <v>-2.5700000000000001E-4</v>
      </c>
      <c r="CT30" s="43">
        <v>-1.76E-4</v>
      </c>
      <c r="CU30" s="30">
        <v>1.9986737778635955E-2</v>
      </c>
      <c r="CV30" s="43">
        <v>-2.1499999999999999E-4</v>
      </c>
      <c r="CW30" s="43">
        <v>-2.1499999999999999E-4</v>
      </c>
      <c r="CX30" s="43">
        <v>-2.1100000000000001E-4</v>
      </c>
    </row>
    <row r="31" spans="2:102" x14ac:dyDescent="0.3">
      <c r="N31" s="30">
        <v>7.6618935645302616E-2</v>
      </c>
      <c r="O31" s="43">
        <v>-1.1540000000000001E-3</v>
      </c>
      <c r="P31" s="43">
        <v>-9.68E-4</v>
      </c>
      <c r="Q31" s="43">
        <v>8.1400000000000005E-4</v>
      </c>
      <c r="R31" s="30">
        <v>2.0986129478635956E-2</v>
      </c>
      <c r="S31" s="43">
        <v>-4.2700000000000002E-4</v>
      </c>
      <c r="T31" s="43">
        <v>-3.8699999999999997E-4</v>
      </c>
      <c r="U31" s="43">
        <v>9.9999999999999995E-7</v>
      </c>
      <c r="W31" s="30">
        <v>7.6618935645302616E-2</v>
      </c>
      <c r="X31" s="43">
        <v>-4.7600000000000002E-4</v>
      </c>
      <c r="Y31" s="43">
        <v>-4.3399999999999998E-4</v>
      </c>
      <c r="Z31" s="43">
        <v>-3.0000000000000001E-5</v>
      </c>
      <c r="AA31" s="30">
        <v>2.0986129478635956E-2</v>
      </c>
      <c r="AB31" s="43">
        <v>-3.7199999999999999E-4</v>
      </c>
      <c r="AC31" s="43">
        <v>-3.4099999999999999E-4</v>
      </c>
      <c r="AD31" s="43">
        <v>-3.8999999999999999E-5</v>
      </c>
      <c r="AF31" s="30">
        <v>7.6618935645302616E-2</v>
      </c>
      <c r="AG31" s="43">
        <v>-1.572E-3</v>
      </c>
      <c r="AH31" s="43">
        <v>-1.58E-3</v>
      </c>
      <c r="AI31" s="43">
        <v>2.2690000000000002E-3</v>
      </c>
      <c r="AJ31" s="30">
        <v>2.0986129478635956E-2</v>
      </c>
      <c r="AK31" s="43">
        <v>-4.5399999999999998E-4</v>
      </c>
      <c r="AL31" s="43">
        <v>-4.5399999999999998E-4</v>
      </c>
      <c r="AM31" s="43">
        <v>2.0999999999999999E-5</v>
      </c>
      <c r="AO31" s="30">
        <v>7.6618935645302616E-2</v>
      </c>
      <c r="AP31" s="43">
        <v>-4.1100000000000002E-4</v>
      </c>
      <c r="AQ31" s="43">
        <v>-4.1100000000000002E-4</v>
      </c>
      <c r="AR31" s="43">
        <v>-2.0999999999999999E-5</v>
      </c>
      <c r="AS31" s="30">
        <v>2.0986129478635956E-2</v>
      </c>
      <c r="AT31" s="43">
        <v>-2.9100000000000003E-4</v>
      </c>
      <c r="AU31" s="43">
        <v>-2.9100000000000003E-4</v>
      </c>
      <c r="AV31" s="43">
        <v>-1.34E-4</v>
      </c>
      <c r="AX31" s="30">
        <v>7.6618935645302616E-2</v>
      </c>
      <c r="AY31" s="43">
        <v>-1.5579999999999999E-3</v>
      </c>
      <c r="AZ31" s="43">
        <v>-1.5640000000000001E-3</v>
      </c>
      <c r="BA31" s="43">
        <v>2.2989999999999998E-3</v>
      </c>
      <c r="BB31" s="30">
        <v>2.0986129478635956E-2</v>
      </c>
      <c r="BC31" s="43">
        <v>-4.5199999999999998E-4</v>
      </c>
      <c r="BD31" s="43">
        <v>-4.5199999999999998E-4</v>
      </c>
      <c r="BE31" s="43">
        <v>2.0999999999999999E-5</v>
      </c>
      <c r="BG31" s="30">
        <v>7.6618935645302616E-2</v>
      </c>
      <c r="BH31" s="43">
        <v>-4.1100000000000002E-4</v>
      </c>
      <c r="BI31" s="43">
        <v>-4.1199999999999999E-4</v>
      </c>
      <c r="BJ31" s="43">
        <v>-1.4E-5</v>
      </c>
      <c r="BK31" s="30">
        <v>2.0986129478635956E-2</v>
      </c>
      <c r="BL31" s="43">
        <v>-2.9300000000000002E-4</v>
      </c>
      <c r="BM31" s="43">
        <v>-2.9300000000000002E-4</v>
      </c>
      <c r="BN31" s="43">
        <v>-1.2999999999999999E-4</v>
      </c>
      <c r="BP31" s="30">
        <v>7.6618935645302616E-2</v>
      </c>
      <c r="BQ31" s="43">
        <v>-1.2589999999999999E-3</v>
      </c>
      <c r="BR31" s="43">
        <v>-1.2470000000000001E-3</v>
      </c>
      <c r="BS31" s="43">
        <v>3.2810000000000001E-3</v>
      </c>
      <c r="BT31" s="30">
        <v>2.0986129478635956E-2</v>
      </c>
      <c r="BU31" s="43">
        <v>-4.1199999999999999E-4</v>
      </c>
      <c r="BV31" s="43">
        <v>-4.0299999999999998E-4</v>
      </c>
      <c r="BW31" s="43">
        <v>1.4100000000000001E-4</v>
      </c>
      <c r="BY31" s="30">
        <v>7.6618935645302616E-2</v>
      </c>
      <c r="BZ31" s="43">
        <v>-4.2400000000000001E-4</v>
      </c>
      <c r="CA31" s="43">
        <v>-4.0700000000000003E-4</v>
      </c>
      <c r="CB31" s="43">
        <v>1.5200000000000001E-4</v>
      </c>
      <c r="CC31" s="30">
        <v>2.0986129478635956E-2</v>
      </c>
      <c r="CD31" s="43">
        <v>-2.9399999999999999E-4</v>
      </c>
      <c r="CE31" s="43">
        <v>-2.7799999999999998E-4</v>
      </c>
      <c r="CF31" s="43">
        <v>2.3E-5</v>
      </c>
      <c r="CH31" s="30">
        <v>7.6618935645302616E-2</v>
      </c>
      <c r="CI31" s="43">
        <v>-8.43E-4</v>
      </c>
      <c r="CJ31" s="43">
        <v>-7.0600000000000003E-4</v>
      </c>
      <c r="CK31" s="43">
        <v>4.7800000000000002E-4</v>
      </c>
      <c r="CL31" s="30">
        <v>2.0986129478635956E-2</v>
      </c>
      <c r="CM31" s="43">
        <v>-3.4000000000000002E-4</v>
      </c>
      <c r="CN31" s="43">
        <v>-3.1700000000000001E-4</v>
      </c>
      <c r="CO31" s="43">
        <v>-1.17E-4</v>
      </c>
      <c r="CQ31" s="30">
        <v>7.6618935645302616E-2</v>
      </c>
      <c r="CR31" s="43">
        <v>-2.7300000000000002E-4</v>
      </c>
      <c r="CS31" s="43">
        <v>-2.6200000000000003E-4</v>
      </c>
      <c r="CT31" s="43">
        <v>-1.7000000000000001E-4</v>
      </c>
      <c r="CU31" s="30">
        <v>2.0986129478635956E-2</v>
      </c>
      <c r="CV31" s="43">
        <v>-2.1499999999999999E-4</v>
      </c>
      <c r="CW31" s="43">
        <v>-2.1499999999999999E-4</v>
      </c>
      <c r="CX31" s="43">
        <v>-2.1100000000000001E-4</v>
      </c>
    </row>
    <row r="32" spans="2:102" x14ac:dyDescent="0.3">
      <c r="H32" s="1"/>
      <c r="I32" s="1"/>
      <c r="N32" s="30">
        <v>7.9950241378635947E-2</v>
      </c>
      <c r="O32" s="43">
        <v>-1.2329999999999999E-3</v>
      </c>
      <c r="P32" s="43">
        <v>-1.029E-3</v>
      </c>
      <c r="Q32" s="43">
        <v>9.2500000000000004E-4</v>
      </c>
      <c r="R32" s="30">
        <v>2.1985521178635958E-2</v>
      </c>
      <c r="S32" s="43">
        <v>-4.3399999999999998E-4</v>
      </c>
      <c r="T32" s="43">
        <v>-3.9300000000000001E-4</v>
      </c>
      <c r="U32" s="43">
        <v>5.0000000000000004E-6</v>
      </c>
      <c r="W32" s="30">
        <v>7.9950241378635947E-2</v>
      </c>
      <c r="X32" s="43">
        <v>-4.8500000000000003E-4</v>
      </c>
      <c r="Y32" s="43">
        <v>-4.4200000000000001E-4</v>
      </c>
      <c r="Z32" s="43">
        <v>-2.5999999999999998E-5</v>
      </c>
      <c r="AA32" s="30">
        <v>2.1985521178635958E-2</v>
      </c>
      <c r="AB32" s="43">
        <v>-3.7300000000000001E-4</v>
      </c>
      <c r="AC32" s="43">
        <v>-3.4200000000000002E-4</v>
      </c>
      <c r="AD32" s="43">
        <v>-4.0000000000000003E-5</v>
      </c>
      <c r="AF32" s="30">
        <v>7.9950241378635947E-2</v>
      </c>
      <c r="AG32" s="43">
        <v>-1.6310000000000001E-3</v>
      </c>
      <c r="AH32" s="43">
        <v>-1.639E-3</v>
      </c>
      <c r="AI32" s="43">
        <v>2.542E-3</v>
      </c>
      <c r="AJ32" s="30">
        <v>2.1985521178635958E-2</v>
      </c>
      <c r="AK32" s="43">
        <v>-4.6500000000000003E-4</v>
      </c>
      <c r="AL32" s="43">
        <v>-4.66E-4</v>
      </c>
      <c r="AM32" s="43">
        <v>3.1999999999999999E-5</v>
      </c>
      <c r="AO32" s="30">
        <v>7.9950241378635947E-2</v>
      </c>
      <c r="AP32" s="43">
        <v>-4.1100000000000002E-4</v>
      </c>
      <c r="AQ32" s="43">
        <v>-4.1100000000000002E-4</v>
      </c>
      <c r="AR32" s="43">
        <v>-2.1999999999999999E-5</v>
      </c>
      <c r="AS32" s="30">
        <v>2.1985521178635958E-2</v>
      </c>
      <c r="AT32" s="43">
        <v>-2.9500000000000001E-4</v>
      </c>
      <c r="AU32" s="43">
        <v>-2.9500000000000001E-4</v>
      </c>
      <c r="AV32" s="43">
        <v>-1.3100000000000001E-4</v>
      </c>
      <c r="AX32" s="30">
        <v>7.9950241378635947E-2</v>
      </c>
      <c r="AY32" s="43">
        <v>-1.6149999999999999E-3</v>
      </c>
      <c r="AZ32" s="43">
        <v>-1.622E-3</v>
      </c>
      <c r="BA32" s="43">
        <v>2.575E-3</v>
      </c>
      <c r="BB32" s="30">
        <v>2.1985521178635958E-2</v>
      </c>
      <c r="BC32" s="43">
        <v>-4.6299999999999998E-4</v>
      </c>
      <c r="BD32" s="43">
        <v>-4.64E-4</v>
      </c>
      <c r="BE32" s="43">
        <v>3.1999999999999999E-5</v>
      </c>
      <c r="BG32" s="30">
        <v>7.9950241378635947E-2</v>
      </c>
      <c r="BH32" s="43">
        <v>-4.1100000000000002E-4</v>
      </c>
      <c r="BI32" s="43">
        <v>-4.1199999999999999E-4</v>
      </c>
      <c r="BJ32" s="43">
        <v>-1.4E-5</v>
      </c>
      <c r="BK32" s="30">
        <v>2.1985521178635958E-2</v>
      </c>
      <c r="BL32" s="43">
        <v>-2.9700000000000001E-4</v>
      </c>
      <c r="BM32" s="43">
        <v>-2.9700000000000001E-4</v>
      </c>
      <c r="BN32" s="43">
        <v>-1.27E-4</v>
      </c>
      <c r="BP32" s="30">
        <v>7.9950241378635947E-2</v>
      </c>
      <c r="BQ32" s="43">
        <v>-1.3010000000000001E-3</v>
      </c>
      <c r="BR32" s="43">
        <v>-1.2899999999999999E-3</v>
      </c>
      <c r="BS32" s="43">
        <v>3.6329999999999999E-3</v>
      </c>
      <c r="BT32" s="30">
        <v>2.1985521178635958E-2</v>
      </c>
      <c r="BU32" s="43">
        <v>-4.2400000000000001E-4</v>
      </c>
      <c r="BV32" s="43">
        <v>-4.15E-4</v>
      </c>
      <c r="BW32" s="43">
        <v>1.5300000000000001E-4</v>
      </c>
      <c r="BY32" s="30">
        <v>7.9950241378635947E-2</v>
      </c>
      <c r="BZ32" s="43">
        <v>-4.2499999999999998E-4</v>
      </c>
      <c r="CA32" s="43">
        <v>-4.0700000000000003E-4</v>
      </c>
      <c r="CB32" s="43">
        <v>1.5200000000000001E-4</v>
      </c>
      <c r="CC32" s="30">
        <v>2.1985521178635958E-2</v>
      </c>
      <c r="CD32" s="43">
        <v>-2.9799999999999998E-4</v>
      </c>
      <c r="CE32" s="43">
        <v>-2.8200000000000002E-4</v>
      </c>
      <c r="CF32" s="43">
        <v>2.6999999999999999E-5</v>
      </c>
      <c r="CH32" s="30">
        <v>7.9950241378635947E-2</v>
      </c>
      <c r="CI32" s="43">
        <v>-8.9800000000000004E-4</v>
      </c>
      <c r="CJ32" s="43">
        <v>-7.4700000000000005E-4</v>
      </c>
      <c r="CK32" s="43">
        <v>5.62E-4</v>
      </c>
      <c r="CL32" s="30">
        <v>2.1985521178635958E-2</v>
      </c>
      <c r="CM32" s="43">
        <v>-3.4600000000000001E-4</v>
      </c>
      <c r="CN32" s="43">
        <v>-3.2200000000000002E-4</v>
      </c>
      <c r="CO32" s="43">
        <v>-1.13E-4</v>
      </c>
      <c r="CQ32" s="30">
        <v>7.9950241378635947E-2</v>
      </c>
      <c r="CR32" s="43">
        <v>-2.7900000000000001E-4</v>
      </c>
      <c r="CS32" s="43">
        <v>-2.6699999999999998E-4</v>
      </c>
      <c r="CT32" s="43">
        <v>-1.66E-4</v>
      </c>
      <c r="CU32" s="30">
        <v>2.1985521178635958E-2</v>
      </c>
      <c r="CV32" s="43">
        <v>-2.1499999999999999E-4</v>
      </c>
      <c r="CW32" s="43">
        <v>-2.1499999999999999E-4</v>
      </c>
      <c r="CX32" s="43">
        <v>-2.1100000000000001E-4</v>
      </c>
    </row>
    <row r="33" spans="2:102" x14ac:dyDescent="0.3">
      <c r="H33" s="73"/>
      <c r="I33" s="73"/>
      <c r="N33" s="30">
        <v>8.3281547111969292E-2</v>
      </c>
      <c r="O33" s="43">
        <v>-1.325E-3</v>
      </c>
      <c r="P33" s="43">
        <v>-1.1000000000000001E-3</v>
      </c>
      <c r="Q33" s="43">
        <v>1.0610000000000001E-3</v>
      </c>
      <c r="R33" s="30">
        <v>2.2984912878635955E-2</v>
      </c>
      <c r="S33" s="43">
        <v>-4.4099999999999999E-4</v>
      </c>
      <c r="T33" s="43">
        <v>-3.9800000000000002E-4</v>
      </c>
      <c r="U33" s="43">
        <v>9.0000000000000002E-6</v>
      </c>
      <c r="W33" s="30">
        <v>8.3281547111969292E-2</v>
      </c>
      <c r="X33" s="43">
        <v>-4.9700000000000005E-4</v>
      </c>
      <c r="Y33" s="43">
        <v>-4.5199999999999998E-4</v>
      </c>
      <c r="Z33" s="43">
        <v>-2.0999999999999999E-5</v>
      </c>
      <c r="AA33" s="30">
        <v>2.2984912878635955E-2</v>
      </c>
      <c r="AB33" s="43">
        <v>-3.7399999999999998E-4</v>
      </c>
      <c r="AC33" s="43">
        <v>-3.4200000000000002E-4</v>
      </c>
      <c r="AD33" s="43">
        <v>-4.1E-5</v>
      </c>
      <c r="AF33" s="30">
        <v>8.3281547111969292E-2</v>
      </c>
      <c r="AG33" s="43">
        <v>-1.688E-3</v>
      </c>
      <c r="AH33" s="43">
        <v>-1.696E-3</v>
      </c>
      <c r="AI33" s="43">
        <v>2.9610000000000001E-3</v>
      </c>
      <c r="AJ33" s="30">
        <v>2.2984912878635955E-2</v>
      </c>
      <c r="AK33" s="43">
        <v>-4.7699999999999999E-4</v>
      </c>
      <c r="AL33" s="43">
        <v>-4.7699999999999999E-4</v>
      </c>
      <c r="AM33" s="43">
        <v>4.3000000000000002E-5</v>
      </c>
      <c r="AO33" s="30">
        <v>8.3281547111969292E-2</v>
      </c>
      <c r="AP33" s="43">
        <v>-4.06E-4</v>
      </c>
      <c r="AQ33" s="43">
        <v>-4.0700000000000003E-4</v>
      </c>
      <c r="AR33" s="43">
        <v>-2.6999999999999999E-5</v>
      </c>
      <c r="AS33" s="30">
        <v>2.2984912878635955E-2</v>
      </c>
      <c r="AT33" s="43">
        <v>-2.9799999999999998E-4</v>
      </c>
      <c r="AU33" s="43">
        <v>-2.99E-4</v>
      </c>
      <c r="AV33" s="43">
        <v>-1.27E-4</v>
      </c>
      <c r="AX33" s="30">
        <v>8.3281547111969292E-2</v>
      </c>
      <c r="AY33" s="43">
        <v>-1.6559999999999999E-3</v>
      </c>
      <c r="AZ33" s="43">
        <v>-1.6639999999999999E-3</v>
      </c>
      <c r="BA33" s="43">
        <v>3.0170000000000002E-3</v>
      </c>
      <c r="BB33" s="30">
        <v>2.2984912878635955E-2</v>
      </c>
      <c r="BC33" s="43">
        <v>-4.7399999999999997E-4</v>
      </c>
      <c r="BD33" s="43">
        <v>-4.75E-4</v>
      </c>
      <c r="BE33" s="43">
        <v>4.3000000000000002E-5</v>
      </c>
      <c r="BG33" s="30">
        <v>8.3281547111969292E-2</v>
      </c>
      <c r="BH33" s="43">
        <v>-4.0700000000000003E-4</v>
      </c>
      <c r="BI33" s="43">
        <v>-4.0700000000000003E-4</v>
      </c>
      <c r="BJ33" s="43">
        <v>-1.9000000000000001E-5</v>
      </c>
      <c r="BK33" s="30">
        <v>2.2984912878635955E-2</v>
      </c>
      <c r="BL33" s="43">
        <v>-3.01E-4</v>
      </c>
      <c r="BM33" s="43">
        <v>-3.01E-4</v>
      </c>
      <c r="BN33" s="43">
        <v>-1.2300000000000001E-4</v>
      </c>
      <c r="BP33" s="30">
        <v>8.3281547111969292E-2</v>
      </c>
      <c r="BQ33" s="43">
        <v>-1.3420000000000001E-3</v>
      </c>
      <c r="BR33" s="43">
        <v>-1.33E-3</v>
      </c>
      <c r="BS33" s="43">
        <v>4.104E-3</v>
      </c>
      <c r="BT33" s="30">
        <v>2.2984912878635955E-2</v>
      </c>
      <c r="BU33" s="43">
        <v>-4.3600000000000003E-4</v>
      </c>
      <c r="BV33" s="43">
        <v>-4.2700000000000002E-4</v>
      </c>
      <c r="BW33" s="43">
        <v>1.65E-4</v>
      </c>
      <c r="BY33" s="30">
        <v>8.3281547111969292E-2</v>
      </c>
      <c r="BZ33" s="43">
        <v>-4.2099999999999999E-4</v>
      </c>
      <c r="CA33" s="43">
        <v>-4.0299999999999998E-4</v>
      </c>
      <c r="CB33" s="43">
        <v>1.4799999999999999E-4</v>
      </c>
      <c r="CC33" s="30">
        <v>2.2984912878635955E-2</v>
      </c>
      <c r="CD33" s="43">
        <v>-3.0200000000000002E-4</v>
      </c>
      <c r="CE33" s="43">
        <v>-2.8600000000000001E-4</v>
      </c>
      <c r="CF33" s="43">
        <v>3.1000000000000001E-5</v>
      </c>
      <c r="CH33" s="30">
        <v>8.3281547111969292E-2</v>
      </c>
      <c r="CI33" s="43">
        <v>-9.6199999999999996E-4</v>
      </c>
      <c r="CJ33" s="43">
        <v>-7.9299999999999998E-4</v>
      </c>
      <c r="CK33" s="43">
        <v>6.6799999999999997E-4</v>
      </c>
      <c r="CL33" s="30">
        <v>2.2984912878635955E-2</v>
      </c>
      <c r="CM33" s="43">
        <v>-3.5300000000000002E-4</v>
      </c>
      <c r="CN33" s="43">
        <v>-3.2699999999999998E-4</v>
      </c>
      <c r="CO33" s="43">
        <v>-1.08E-4</v>
      </c>
      <c r="CQ33" s="30">
        <v>8.3281547111969292E-2</v>
      </c>
      <c r="CR33" s="43">
        <v>-2.92E-4</v>
      </c>
      <c r="CS33" s="43">
        <v>-2.7799999999999998E-4</v>
      </c>
      <c r="CT33" s="43">
        <v>-1.56E-4</v>
      </c>
      <c r="CU33" s="30">
        <v>2.2984912878635955E-2</v>
      </c>
      <c r="CV33" s="43">
        <v>-2.1499999999999999E-4</v>
      </c>
      <c r="CW33" s="43">
        <v>-2.1499999999999999E-4</v>
      </c>
      <c r="CX33" s="43">
        <v>-2.12E-4</v>
      </c>
    </row>
    <row r="34" spans="2:102" x14ac:dyDescent="0.3">
      <c r="B34" s="74" t="s">
        <v>80</v>
      </c>
      <c r="C34" s="74"/>
      <c r="H34" s="1"/>
      <c r="I34" s="1"/>
      <c r="N34" s="30">
        <v>8.6612852845302624E-2</v>
      </c>
      <c r="O34" s="43">
        <v>-1.418E-3</v>
      </c>
      <c r="P34" s="43">
        <v>-1.1709999999999999E-3</v>
      </c>
      <c r="Q34" s="43">
        <v>1.1980000000000001E-3</v>
      </c>
      <c r="R34" s="30">
        <v>2.3984304578635957E-2</v>
      </c>
      <c r="S34" s="43">
        <v>-4.4799999999999999E-4</v>
      </c>
      <c r="T34" s="43">
        <v>-4.0400000000000001E-4</v>
      </c>
      <c r="U34" s="43">
        <v>1.2999999999999999E-5</v>
      </c>
      <c r="W34" s="30">
        <v>8.6612852845302624E-2</v>
      </c>
      <c r="X34" s="43">
        <v>-5.1000000000000004E-4</v>
      </c>
      <c r="Y34" s="43">
        <v>-4.6299999999999998E-4</v>
      </c>
      <c r="Z34" s="43">
        <v>-1.5E-5</v>
      </c>
      <c r="AA34" s="30">
        <v>2.3984304578635957E-2</v>
      </c>
      <c r="AB34" s="43">
        <v>-3.7500000000000001E-4</v>
      </c>
      <c r="AC34" s="43">
        <v>-3.4299999999999999E-4</v>
      </c>
      <c r="AD34" s="43">
        <v>-4.1E-5</v>
      </c>
      <c r="AF34" s="30">
        <v>8.6612852845302624E-2</v>
      </c>
      <c r="AG34" s="43">
        <v>-1.73E-3</v>
      </c>
      <c r="AH34" s="43">
        <v>-1.74E-3</v>
      </c>
      <c r="AI34" s="43">
        <v>3.3860000000000001E-3</v>
      </c>
      <c r="AJ34" s="30">
        <v>2.3984304578635957E-2</v>
      </c>
      <c r="AK34" s="43">
        <v>-4.8799999999999999E-4</v>
      </c>
      <c r="AL34" s="43">
        <v>-4.8899999999999996E-4</v>
      </c>
      <c r="AM34" s="43">
        <v>5.5000000000000002E-5</v>
      </c>
      <c r="AO34" s="30">
        <v>8.6612852845302624E-2</v>
      </c>
      <c r="AP34" s="43">
        <v>-4.0200000000000001E-4</v>
      </c>
      <c r="AQ34" s="43">
        <v>-4.0200000000000001E-4</v>
      </c>
      <c r="AR34" s="43">
        <v>-3.1999999999999999E-5</v>
      </c>
      <c r="AS34" s="30">
        <v>2.3984304578635957E-2</v>
      </c>
      <c r="AT34" s="43">
        <v>-3.0200000000000002E-4</v>
      </c>
      <c r="AU34" s="43">
        <v>-3.0200000000000002E-4</v>
      </c>
      <c r="AV34" s="43">
        <v>-1.2300000000000001E-4</v>
      </c>
      <c r="AX34" s="30">
        <v>8.6612852845302624E-2</v>
      </c>
      <c r="AY34" s="43">
        <v>-1.709E-3</v>
      </c>
      <c r="AZ34" s="43">
        <v>-1.719E-3</v>
      </c>
      <c r="BA34" s="43">
        <v>3.4350000000000001E-3</v>
      </c>
      <c r="BB34" s="30">
        <v>2.3984304578635957E-2</v>
      </c>
      <c r="BC34" s="43">
        <v>-4.86E-4</v>
      </c>
      <c r="BD34" s="43">
        <v>-4.8700000000000002E-4</v>
      </c>
      <c r="BE34" s="43">
        <v>5.5000000000000002E-5</v>
      </c>
      <c r="BG34" s="30">
        <v>8.6612852845302624E-2</v>
      </c>
      <c r="BH34" s="43">
        <v>-4.0200000000000001E-4</v>
      </c>
      <c r="BI34" s="43">
        <v>-4.0200000000000001E-4</v>
      </c>
      <c r="BJ34" s="43">
        <v>-2.4000000000000001E-5</v>
      </c>
      <c r="BK34" s="30">
        <v>2.3984304578635957E-2</v>
      </c>
      <c r="BL34" s="43">
        <v>-3.0400000000000002E-4</v>
      </c>
      <c r="BM34" s="43">
        <v>-3.0400000000000002E-4</v>
      </c>
      <c r="BN34" s="43">
        <v>-1.1900000000000001E-4</v>
      </c>
      <c r="BP34" s="30">
        <v>8.6612852845302624E-2</v>
      </c>
      <c r="BQ34" s="43">
        <v>-1.39E-3</v>
      </c>
      <c r="BR34" s="43">
        <v>-1.3810000000000001E-3</v>
      </c>
      <c r="BS34" s="43">
        <v>4.4920000000000003E-3</v>
      </c>
      <c r="BT34" s="30">
        <v>2.3984304578635957E-2</v>
      </c>
      <c r="BU34" s="43">
        <v>-4.4799999999999999E-4</v>
      </c>
      <c r="BV34" s="43">
        <v>-4.4000000000000002E-4</v>
      </c>
      <c r="BW34" s="43">
        <v>1.7899999999999999E-4</v>
      </c>
      <c r="BY34" s="30">
        <v>8.6612852845302624E-2</v>
      </c>
      <c r="BZ34" s="43">
        <v>-4.1800000000000002E-4</v>
      </c>
      <c r="CA34" s="43">
        <v>-4.0000000000000002E-4</v>
      </c>
      <c r="CB34" s="43">
        <v>1.45E-4</v>
      </c>
      <c r="CC34" s="30">
        <v>2.3984304578635957E-2</v>
      </c>
      <c r="CD34" s="43">
        <v>-3.0600000000000001E-4</v>
      </c>
      <c r="CE34" s="43">
        <v>-2.9E-4</v>
      </c>
      <c r="CF34" s="43">
        <v>3.4E-5</v>
      </c>
      <c r="CH34" s="30">
        <v>8.6612852845302624E-2</v>
      </c>
      <c r="CI34" s="43">
        <v>-1.023E-3</v>
      </c>
      <c r="CJ34" s="43">
        <v>-8.3799999999999999E-4</v>
      </c>
      <c r="CK34" s="43">
        <v>7.7099999999999998E-4</v>
      </c>
      <c r="CL34" s="30">
        <v>2.3984304578635957E-2</v>
      </c>
      <c r="CM34" s="43">
        <v>-3.59E-4</v>
      </c>
      <c r="CN34" s="43">
        <v>-3.3199999999999999E-4</v>
      </c>
      <c r="CO34" s="43">
        <v>-1.03E-4</v>
      </c>
      <c r="CQ34" s="30">
        <v>8.6612852845302624E-2</v>
      </c>
      <c r="CR34" s="43">
        <v>-3.0299999999999999E-4</v>
      </c>
      <c r="CS34" s="43">
        <v>-2.8699999999999998E-4</v>
      </c>
      <c r="CT34" s="43">
        <v>-1.47E-4</v>
      </c>
      <c r="CU34" s="30">
        <v>2.3984304578635957E-2</v>
      </c>
      <c r="CV34" s="43">
        <v>-2.1499999999999999E-4</v>
      </c>
      <c r="CW34" s="43">
        <v>-2.1499999999999999E-4</v>
      </c>
      <c r="CX34" s="43">
        <v>-2.12E-4</v>
      </c>
    </row>
    <row r="35" spans="2:102" x14ac:dyDescent="0.3">
      <c r="B35" s="74" t="s">
        <v>45</v>
      </c>
      <c r="C35" s="74"/>
      <c r="H35" s="1"/>
      <c r="I35" s="1"/>
      <c r="N35" s="30">
        <v>8.9944158578635969E-2</v>
      </c>
      <c r="O35" s="43">
        <v>-1.519E-3</v>
      </c>
      <c r="P35" s="43">
        <v>-1.2489999999999999E-3</v>
      </c>
      <c r="Q35" s="43">
        <v>1.3359999999999999E-3</v>
      </c>
      <c r="R35" s="30">
        <v>2.4983696278635958E-2</v>
      </c>
      <c r="S35" s="43">
        <v>-4.5399999999999998E-4</v>
      </c>
      <c r="T35" s="43">
        <v>-4.0999999999999999E-4</v>
      </c>
      <c r="U35" s="43">
        <v>1.7E-5</v>
      </c>
      <c r="W35" s="30">
        <v>8.9944158578635969E-2</v>
      </c>
      <c r="X35" s="43">
        <v>-5.22E-4</v>
      </c>
      <c r="Y35" s="43">
        <v>-4.73E-4</v>
      </c>
      <c r="Z35" s="43">
        <v>-9.0000000000000002E-6</v>
      </c>
      <c r="AA35" s="30">
        <v>2.4983696278635958E-2</v>
      </c>
      <c r="AB35" s="43">
        <v>-3.7599999999999998E-4</v>
      </c>
      <c r="AC35" s="43">
        <v>-3.4400000000000001E-4</v>
      </c>
      <c r="AD35" s="43">
        <v>-4.1999999999999998E-5</v>
      </c>
      <c r="AF35" s="30">
        <v>8.9944158578635969E-2</v>
      </c>
      <c r="AG35" s="43">
        <v>-1.784E-3</v>
      </c>
      <c r="AH35" s="43">
        <v>-1.794E-3</v>
      </c>
      <c r="AI35" s="43">
        <v>3.787E-3</v>
      </c>
      <c r="AJ35" s="30">
        <v>2.4983696278635958E-2</v>
      </c>
      <c r="AK35" s="43">
        <v>-5.0000000000000001E-4</v>
      </c>
      <c r="AL35" s="43">
        <v>-5.0100000000000003E-4</v>
      </c>
      <c r="AM35" s="43">
        <v>6.6000000000000005E-5</v>
      </c>
      <c r="AO35" s="30">
        <v>8.9944158578635969E-2</v>
      </c>
      <c r="AP35" s="43">
        <v>-3.9800000000000002E-4</v>
      </c>
      <c r="AQ35" s="43">
        <v>-3.9899999999999999E-4</v>
      </c>
      <c r="AR35" s="43">
        <v>-3.6000000000000001E-5</v>
      </c>
      <c r="AS35" s="30">
        <v>2.4983696278635958E-2</v>
      </c>
      <c r="AT35" s="43">
        <v>-3.0600000000000001E-4</v>
      </c>
      <c r="AU35" s="43">
        <v>-3.0600000000000001E-4</v>
      </c>
      <c r="AV35" s="43">
        <v>-1.2E-4</v>
      </c>
      <c r="AX35" s="30">
        <v>8.9944158578635969E-2</v>
      </c>
      <c r="AY35" s="43">
        <v>-1.756E-3</v>
      </c>
      <c r="AZ35" s="43">
        <v>-1.766E-3</v>
      </c>
      <c r="BA35" s="43">
        <v>3.8440000000000002E-3</v>
      </c>
      <c r="BB35" s="30">
        <v>2.4983696278635958E-2</v>
      </c>
      <c r="BC35" s="43">
        <v>-4.9700000000000005E-4</v>
      </c>
      <c r="BD35" s="43">
        <v>-4.9799999999999996E-4</v>
      </c>
      <c r="BE35" s="43">
        <v>6.6000000000000005E-5</v>
      </c>
      <c r="BG35" s="30">
        <v>8.9944158578635969E-2</v>
      </c>
      <c r="BH35" s="43">
        <v>-3.9800000000000002E-4</v>
      </c>
      <c r="BI35" s="43">
        <v>-3.9800000000000002E-4</v>
      </c>
      <c r="BJ35" s="43">
        <v>-2.8E-5</v>
      </c>
      <c r="BK35" s="30">
        <v>2.4983696278635958E-2</v>
      </c>
      <c r="BL35" s="43">
        <v>-3.0800000000000001E-4</v>
      </c>
      <c r="BM35" s="43">
        <v>-3.0800000000000001E-4</v>
      </c>
      <c r="BN35" s="43">
        <v>-1.15E-4</v>
      </c>
      <c r="BP35" s="30">
        <v>8.9944158578635969E-2</v>
      </c>
      <c r="BQ35" s="43">
        <v>-1.449E-3</v>
      </c>
      <c r="BR35" s="43">
        <v>-1.4400000000000001E-3</v>
      </c>
      <c r="BS35" s="43">
        <v>4.8760000000000001E-3</v>
      </c>
      <c r="BT35" s="30">
        <v>2.4983696278635958E-2</v>
      </c>
      <c r="BU35" s="43">
        <v>-4.6099999999999998E-4</v>
      </c>
      <c r="BV35" s="43">
        <v>-4.5199999999999998E-4</v>
      </c>
      <c r="BW35" s="43">
        <v>1.92E-4</v>
      </c>
      <c r="BY35" s="30">
        <v>8.9944158578635969E-2</v>
      </c>
      <c r="BZ35" s="43">
        <v>-4.1599999999999997E-4</v>
      </c>
      <c r="CA35" s="43">
        <v>-3.9800000000000002E-4</v>
      </c>
      <c r="CB35" s="43">
        <v>1.4300000000000001E-4</v>
      </c>
      <c r="CC35" s="30">
        <v>2.4983696278635958E-2</v>
      </c>
      <c r="CD35" s="43">
        <v>-3.0899999999999998E-4</v>
      </c>
      <c r="CE35" s="43">
        <v>-2.9399999999999999E-4</v>
      </c>
      <c r="CF35" s="43">
        <v>3.8000000000000002E-5</v>
      </c>
      <c r="CH35" s="30">
        <v>8.9944158578635969E-2</v>
      </c>
      <c r="CI35" s="43">
        <v>-1.0839999999999999E-3</v>
      </c>
      <c r="CJ35" s="43">
        <v>-8.8099999999999995E-4</v>
      </c>
      <c r="CK35" s="43">
        <v>8.7100000000000003E-4</v>
      </c>
      <c r="CL35" s="30">
        <v>2.4983696278635958E-2</v>
      </c>
      <c r="CM35" s="43">
        <v>-3.6499999999999998E-4</v>
      </c>
      <c r="CN35" s="43">
        <v>-3.3700000000000001E-4</v>
      </c>
      <c r="CO35" s="43">
        <v>-9.8999999999999994E-5</v>
      </c>
      <c r="CQ35" s="30">
        <v>8.9944158578635969E-2</v>
      </c>
      <c r="CR35" s="43">
        <v>-3.1399999999999999E-4</v>
      </c>
      <c r="CS35" s="43">
        <v>-2.9599999999999998E-4</v>
      </c>
      <c r="CT35" s="43">
        <v>-1.3899999999999999E-4</v>
      </c>
      <c r="CU35" s="30">
        <v>2.4983696278635958E-2</v>
      </c>
      <c r="CV35" s="43">
        <v>-2.1499999999999999E-4</v>
      </c>
      <c r="CW35" s="43">
        <v>-2.1499999999999999E-4</v>
      </c>
      <c r="CX35" s="43">
        <v>-2.12E-4</v>
      </c>
    </row>
    <row r="36" spans="2:102" x14ac:dyDescent="0.3">
      <c r="B36" s="74" t="s">
        <v>81</v>
      </c>
      <c r="C36" s="74"/>
      <c r="H36" s="73"/>
      <c r="I36" s="73"/>
      <c r="N36" s="30">
        <v>9.3275464311969272E-2</v>
      </c>
      <c r="O36" s="43">
        <v>-1.6459999999999999E-3</v>
      </c>
      <c r="P36" s="43">
        <v>-1.346E-3</v>
      </c>
      <c r="Q36" s="43">
        <v>1.5319999999999999E-3</v>
      </c>
      <c r="R36" s="30">
        <v>2.5983087978635959E-2</v>
      </c>
      <c r="S36" s="43">
        <v>-4.6099999999999998E-4</v>
      </c>
      <c r="T36" s="43">
        <v>-4.1599999999999997E-4</v>
      </c>
      <c r="U36" s="43">
        <v>2.0999999999999999E-5</v>
      </c>
      <c r="W36" s="30">
        <v>9.3275464311969272E-2</v>
      </c>
      <c r="X36" s="43">
        <v>-5.3499999999999999E-4</v>
      </c>
      <c r="Y36" s="43">
        <v>-4.8500000000000003E-4</v>
      </c>
      <c r="Z36" s="43">
        <v>-1.9999999999999999E-6</v>
      </c>
      <c r="AA36" s="30">
        <v>2.5983087978635959E-2</v>
      </c>
      <c r="AB36" s="43">
        <v>-3.7599999999999998E-4</v>
      </c>
      <c r="AC36" s="43">
        <v>-3.4499999999999998E-4</v>
      </c>
      <c r="AD36" s="43">
        <v>-4.3000000000000002E-5</v>
      </c>
      <c r="AF36" s="30">
        <v>9.3275464311969272E-2</v>
      </c>
      <c r="AG36" s="43">
        <v>-1.818E-3</v>
      </c>
      <c r="AH36" s="43">
        <v>-1.83E-3</v>
      </c>
      <c r="AI36" s="43">
        <v>4.3530000000000001E-3</v>
      </c>
      <c r="AJ36" s="30">
        <v>2.5983087978635959E-2</v>
      </c>
      <c r="AK36" s="43">
        <v>-5.1099999999999995E-4</v>
      </c>
      <c r="AL36" s="43">
        <v>-5.1199999999999998E-4</v>
      </c>
      <c r="AM36" s="43">
        <v>7.7000000000000001E-5</v>
      </c>
      <c r="AO36" s="30">
        <v>9.3275464311969272E-2</v>
      </c>
      <c r="AP36" s="43">
        <v>-3.8999999999999999E-4</v>
      </c>
      <c r="AQ36" s="43">
        <v>-3.9100000000000002E-4</v>
      </c>
      <c r="AR36" s="43">
        <v>-4.5000000000000003E-5</v>
      </c>
      <c r="AS36" s="30">
        <v>2.5983087978635959E-2</v>
      </c>
      <c r="AT36" s="43">
        <v>-3.1E-4</v>
      </c>
      <c r="AU36" s="43">
        <v>-3.1E-4</v>
      </c>
      <c r="AV36" s="43">
        <v>-1.16E-4</v>
      </c>
      <c r="AX36" s="30">
        <v>9.3275464311969272E-2</v>
      </c>
      <c r="AY36" s="43">
        <v>-1.7880000000000001E-3</v>
      </c>
      <c r="AZ36" s="43">
        <v>-1.8E-3</v>
      </c>
      <c r="BA36" s="43">
        <v>4.4219999999999997E-3</v>
      </c>
      <c r="BB36" s="30">
        <v>2.5983087978635959E-2</v>
      </c>
      <c r="BC36" s="43">
        <v>-5.0900000000000001E-4</v>
      </c>
      <c r="BD36" s="43">
        <v>-5.1000000000000004E-4</v>
      </c>
      <c r="BE36" s="43">
        <v>7.7000000000000001E-5</v>
      </c>
      <c r="BG36" s="30">
        <v>9.3275464311969272E-2</v>
      </c>
      <c r="BH36" s="43">
        <v>-3.8999999999999999E-4</v>
      </c>
      <c r="BI36" s="43">
        <v>-3.8999999999999999E-4</v>
      </c>
      <c r="BJ36" s="43">
        <v>-3.6999999999999998E-5</v>
      </c>
      <c r="BK36" s="30">
        <v>2.5983087978635959E-2</v>
      </c>
      <c r="BL36" s="43">
        <v>-3.1199999999999999E-4</v>
      </c>
      <c r="BM36" s="43">
        <v>-3.1199999999999999E-4</v>
      </c>
      <c r="BN36" s="43">
        <v>-1.12E-4</v>
      </c>
      <c r="BP36" s="30">
        <v>9.3275464311969272E-2</v>
      </c>
      <c r="BQ36" s="43">
        <v>-1.5200000000000001E-3</v>
      </c>
      <c r="BR36" s="43">
        <v>-1.5120000000000001E-3</v>
      </c>
      <c r="BS36" s="43">
        <v>5.3299999999999997E-3</v>
      </c>
      <c r="BT36" s="30">
        <v>2.5983087978635959E-2</v>
      </c>
      <c r="BU36" s="43">
        <v>-4.75E-4</v>
      </c>
      <c r="BV36" s="43">
        <v>-4.66E-4</v>
      </c>
      <c r="BW36" s="43">
        <v>2.1000000000000001E-4</v>
      </c>
      <c r="BY36" s="30">
        <v>9.3275464311969272E-2</v>
      </c>
      <c r="BZ36" s="43">
        <v>-4.0900000000000002E-4</v>
      </c>
      <c r="CA36" s="43">
        <v>-3.9100000000000002E-4</v>
      </c>
      <c r="CB36" s="43">
        <v>1.36E-4</v>
      </c>
      <c r="CC36" s="30">
        <v>2.5983087978635959E-2</v>
      </c>
      <c r="CD36" s="43">
        <v>-3.1300000000000002E-4</v>
      </c>
      <c r="CE36" s="43">
        <v>-2.9799999999999998E-4</v>
      </c>
      <c r="CF36" s="43">
        <v>4.1999999999999998E-5</v>
      </c>
      <c r="CH36" s="30">
        <v>9.3275464311969272E-2</v>
      </c>
      <c r="CI36" s="43">
        <v>-1.1540000000000001E-3</v>
      </c>
      <c r="CJ36" s="43">
        <v>-9.3300000000000002E-4</v>
      </c>
      <c r="CK36" s="43">
        <v>9.8499999999999998E-4</v>
      </c>
      <c r="CL36" s="30">
        <v>2.5983087978635959E-2</v>
      </c>
      <c r="CM36" s="43">
        <v>-3.7100000000000002E-4</v>
      </c>
      <c r="CN36" s="43">
        <v>-3.4200000000000002E-4</v>
      </c>
      <c r="CO36" s="43">
        <v>-9.3999999999999994E-5</v>
      </c>
      <c r="CQ36" s="30">
        <v>9.3275464311969272E-2</v>
      </c>
      <c r="CR36" s="43">
        <v>-3.2699999999999998E-4</v>
      </c>
      <c r="CS36" s="43">
        <v>-3.0600000000000001E-4</v>
      </c>
      <c r="CT36" s="43">
        <v>-1.2899999999999999E-4</v>
      </c>
      <c r="CU36" s="30">
        <v>2.5983087978635959E-2</v>
      </c>
      <c r="CV36" s="43">
        <v>-2.1499999999999999E-4</v>
      </c>
      <c r="CW36" s="43">
        <v>-2.1499999999999999E-4</v>
      </c>
      <c r="CX36" s="43">
        <v>-2.12E-4</v>
      </c>
    </row>
    <row r="37" spans="2:102" x14ac:dyDescent="0.3">
      <c r="B37" s="74" t="s">
        <v>90</v>
      </c>
      <c r="C37" s="74"/>
      <c r="D37" s="74"/>
      <c r="E37" s="3"/>
      <c r="H37" s="1"/>
      <c r="I37" s="1"/>
      <c r="N37" s="30">
        <v>9.6606770045302617E-2</v>
      </c>
      <c r="O37" s="43">
        <v>-1.771E-3</v>
      </c>
      <c r="P37" s="43">
        <v>-1.444E-3</v>
      </c>
      <c r="Q37" s="43">
        <v>1.702E-3</v>
      </c>
      <c r="R37" s="30">
        <v>2.6982479678635957E-2</v>
      </c>
      <c r="S37" s="43">
        <v>-4.6799999999999999E-4</v>
      </c>
      <c r="T37" s="43">
        <v>-4.2200000000000001E-4</v>
      </c>
      <c r="U37" s="43">
        <v>2.5000000000000001E-5</v>
      </c>
      <c r="W37" s="30">
        <v>9.6606770045302617E-2</v>
      </c>
      <c r="X37" s="43">
        <v>-5.4699999999999996E-4</v>
      </c>
      <c r="Y37" s="43">
        <v>-4.95E-4</v>
      </c>
      <c r="Z37" s="43">
        <v>3.9999999999999998E-6</v>
      </c>
      <c r="AA37" s="30">
        <v>2.6982479678635957E-2</v>
      </c>
      <c r="AB37" s="43">
        <v>-3.77E-4</v>
      </c>
      <c r="AC37" s="43">
        <v>-3.4600000000000001E-4</v>
      </c>
      <c r="AD37" s="43">
        <v>-4.3000000000000002E-5</v>
      </c>
      <c r="AF37" s="30">
        <v>9.6606770045302617E-2</v>
      </c>
      <c r="AG37" s="43">
        <v>-1.8550000000000001E-3</v>
      </c>
      <c r="AH37" s="43">
        <v>-1.8680000000000001E-3</v>
      </c>
      <c r="AI37" s="43">
        <v>4.8419999999999999E-3</v>
      </c>
      <c r="AJ37" s="30">
        <v>2.6982479678635957E-2</v>
      </c>
      <c r="AK37" s="43">
        <v>-5.2300000000000003E-4</v>
      </c>
      <c r="AL37" s="43">
        <v>-5.2400000000000005E-4</v>
      </c>
      <c r="AM37" s="43">
        <v>8.7999999999999998E-5</v>
      </c>
      <c r="AO37" s="30">
        <v>9.6606770045302617E-2</v>
      </c>
      <c r="AP37" s="43">
        <v>-3.8499999999999998E-4</v>
      </c>
      <c r="AQ37" s="43">
        <v>-3.8499999999999998E-4</v>
      </c>
      <c r="AR37" s="43">
        <v>-5.1E-5</v>
      </c>
      <c r="AS37" s="30">
        <v>2.6982479678635957E-2</v>
      </c>
      <c r="AT37" s="43">
        <v>-3.1300000000000002E-4</v>
      </c>
      <c r="AU37" s="43">
        <v>-3.1399999999999999E-4</v>
      </c>
      <c r="AV37" s="43">
        <v>-1.12E-4</v>
      </c>
      <c r="AX37" s="30">
        <v>9.6606770045302617E-2</v>
      </c>
      <c r="AY37" s="43">
        <v>-1.856E-3</v>
      </c>
      <c r="AZ37" s="43">
        <v>-1.8680000000000001E-3</v>
      </c>
      <c r="BA37" s="43">
        <v>4.8269999999999997E-3</v>
      </c>
      <c r="BB37" s="30">
        <v>2.6982479678635957E-2</v>
      </c>
      <c r="BC37" s="43">
        <v>-5.2099999999999998E-4</v>
      </c>
      <c r="BD37" s="43">
        <v>-5.22E-4</v>
      </c>
      <c r="BE37" s="43">
        <v>8.7999999999999998E-5</v>
      </c>
      <c r="BG37" s="30">
        <v>9.6606770045302617E-2</v>
      </c>
      <c r="BH37" s="43">
        <v>-3.8400000000000001E-4</v>
      </c>
      <c r="BI37" s="43">
        <v>-3.8499999999999998E-4</v>
      </c>
      <c r="BJ37" s="43">
        <v>-4.3000000000000002E-5</v>
      </c>
      <c r="BK37" s="30">
        <v>2.6982479678635957E-2</v>
      </c>
      <c r="BL37" s="43">
        <v>-3.1500000000000001E-4</v>
      </c>
      <c r="BM37" s="43">
        <v>-3.1599999999999998E-4</v>
      </c>
      <c r="BN37" s="43">
        <v>-1.08E-4</v>
      </c>
      <c r="BP37" s="30">
        <v>9.6606770045302617E-2</v>
      </c>
      <c r="BQ37" s="43">
        <v>-1.5839999999999999E-3</v>
      </c>
      <c r="BR37" s="43">
        <v>-1.575E-3</v>
      </c>
      <c r="BS37" s="43">
        <v>5.7650000000000002E-3</v>
      </c>
      <c r="BT37" s="30">
        <v>2.6982479678635957E-2</v>
      </c>
      <c r="BU37" s="43">
        <v>-4.8899999999999996E-4</v>
      </c>
      <c r="BV37" s="43">
        <v>-4.8000000000000001E-4</v>
      </c>
      <c r="BW37" s="43">
        <v>2.2699999999999999E-4</v>
      </c>
      <c r="BY37" s="30">
        <v>9.6606770045302617E-2</v>
      </c>
      <c r="BZ37" s="43">
        <v>-4.0499999999999998E-4</v>
      </c>
      <c r="CA37" s="43">
        <v>-3.8699999999999997E-4</v>
      </c>
      <c r="CB37" s="43">
        <v>1.3200000000000001E-4</v>
      </c>
      <c r="CC37" s="30">
        <v>2.6982479678635957E-2</v>
      </c>
      <c r="CD37" s="43">
        <v>-3.1700000000000001E-4</v>
      </c>
      <c r="CE37" s="43">
        <v>-3.0200000000000002E-4</v>
      </c>
      <c r="CF37" s="43">
        <v>4.6E-5</v>
      </c>
      <c r="CH37" s="30">
        <v>9.6606770045302617E-2</v>
      </c>
      <c r="CI37" s="43">
        <v>-1.219E-3</v>
      </c>
      <c r="CJ37" s="43">
        <v>-9.7999999999999997E-4</v>
      </c>
      <c r="CK37" s="43">
        <v>1.0889999999999999E-3</v>
      </c>
      <c r="CL37" s="30">
        <v>2.6982479678635957E-2</v>
      </c>
      <c r="CM37" s="43">
        <v>-3.77E-4</v>
      </c>
      <c r="CN37" s="43">
        <v>-3.4699999999999998E-4</v>
      </c>
      <c r="CO37" s="43">
        <v>-8.8999999999999995E-5</v>
      </c>
      <c r="CQ37" s="30">
        <v>9.6606770045302617E-2</v>
      </c>
      <c r="CR37" s="43">
        <v>-3.3799999999999998E-4</v>
      </c>
      <c r="CS37" s="43">
        <v>-3.1599999999999998E-4</v>
      </c>
      <c r="CT37" s="43">
        <v>-1.2E-4</v>
      </c>
      <c r="CU37" s="30">
        <v>2.6982479678635957E-2</v>
      </c>
      <c r="CV37" s="43">
        <v>-2.1499999999999999E-4</v>
      </c>
      <c r="CW37" s="43">
        <v>-2.1499999999999999E-4</v>
      </c>
      <c r="CX37" s="43">
        <v>-2.12E-4</v>
      </c>
    </row>
    <row r="38" spans="2:102" x14ac:dyDescent="0.3">
      <c r="H38" s="1"/>
      <c r="I38" s="1"/>
      <c r="N38" s="30">
        <v>9.9938075778635935E-2</v>
      </c>
      <c r="O38" s="43">
        <v>-1.8730000000000001E-3</v>
      </c>
      <c r="P38" s="43">
        <v>-1.5219999999999999E-3</v>
      </c>
      <c r="Q38" s="43">
        <v>1.853E-3</v>
      </c>
      <c r="R38" s="30">
        <v>2.7981871378635958E-2</v>
      </c>
      <c r="S38" s="43">
        <v>-4.75E-4</v>
      </c>
      <c r="T38" s="43">
        <v>-4.28E-4</v>
      </c>
      <c r="U38" s="43">
        <v>3.0000000000000001E-5</v>
      </c>
      <c r="W38" s="30">
        <v>9.9938075778635935E-2</v>
      </c>
      <c r="X38" s="43">
        <v>-5.5699999999999999E-4</v>
      </c>
      <c r="Y38" s="43">
        <v>-5.04E-4</v>
      </c>
      <c r="Z38" s="43">
        <v>7.9999999999999996E-6</v>
      </c>
      <c r="AA38" s="30">
        <v>2.7981871378635958E-2</v>
      </c>
      <c r="AB38" s="43">
        <v>-3.7800000000000003E-4</v>
      </c>
      <c r="AC38" s="43">
        <v>-3.4699999999999998E-4</v>
      </c>
      <c r="AD38" s="43">
        <v>-4.3999999999999999E-5</v>
      </c>
      <c r="AF38" s="30">
        <v>9.9938075778635935E-2</v>
      </c>
      <c r="AG38" s="43">
        <v>-1.9369999999999999E-3</v>
      </c>
      <c r="AH38" s="43">
        <v>-1.9499999999999999E-3</v>
      </c>
      <c r="AI38" s="43">
        <v>5.1240000000000001E-3</v>
      </c>
      <c r="AJ38" s="30">
        <v>2.7981871378635958E-2</v>
      </c>
      <c r="AK38" s="43">
        <v>-5.3499999999999999E-4</v>
      </c>
      <c r="AL38" s="43">
        <v>-5.3600000000000002E-4</v>
      </c>
      <c r="AM38" s="43">
        <v>9.8999999999999994E-5</v>
      </c>
      <c r="AO38" s="30">
        <v>9.9938075778635935E-2</v>
      </c>
      <c r="AP38" s="43">
        <v>-3.8299999999999999E-4</v>
      </c>
      <c r="AQ38" s="43">
        <v>-3.8400000000000001E-4</v>
      </c>
      <c r="AR38" s="43">
        <v>-5.3000000000000001E-5</v>
      </c>
      <c r="AS38" s="30">
        <v>2.7981871378635958E-2</v>
      </c>
      <c r="AT38" s="43">
        <v>-3.1700000000000001E-4</v>
      </c>
      <c r="AU38" s="43">
        <v>-3.1700000000000001E-4</v>
      </c>
      <c r="AV38" s="43">
        <v>-1.0900000000000001E-4</v>
      </c>
      <c r="AX38" s="30">
        <v>9.9938075778635935E-2</v>
      </c>
      <c r="AY38" s="43">
        <v>-1.9120000000000001E-3</v>
      </c>
      <c r="AZ38" s="43">
        <v>-1.9250000000000001E-3</v>
      </c>
      <c r="BA38" s="43">
        <v>5.1799999999999997E-3</v>
      </c>
      <c r="BB38" s="30">
        <v>2.7981871378635958E-2</v>
      </c>
      <c r="BC38" s="43">
        <v>-5.3200000000000003E-4</v>
      </c>
      <c r="BD38" s="43">
        <v>-5.3399999999999997E-4</v>
      </c>
      <c r="BE38" s="43">
        <v>9.8999999999999994E-5</v>
      </c>
      <c r="BG38" s="30">
        <v>9.9938075778635935E-2</v>
      </c>
      <c r="BH38" s="43">
        <v>-3.8200000000000002E-4</v>
      </c>
      <c r="BI38" s="43">
        <v>-3.8299999999999999E-4</v>
      </c>
      <c r="BJ38" s="43">
        <v>-4.5000000000000003E-5</v>
      </c>
      <c r="BK38" s="30">
        <v>2.7981871378635958E-2</v>
      </c>
      <c r="BL38" s="43">
        <v>-3.19E-4</v>
      </c>
      <c r="BM38" s="43">
        <v>-3.19E-4</v>
      </c>
      <c r="BN38" s="43">
        <v>-1.05E-4</v>
      </c>
      <c r="BP38" s="30">
        <v>9.9938075778635935E-2</v>
      </c>
      <c r="BQ38" s="43">
        <v>-1.629E-3</v>
      </c>
      <c r="BR38" s="43">
        <v>-1.621E-3</v>
      </c>
      <c r="BS38" s="43">
        <v>6.1510000000000002E-3</v>
      </c>
      <c r="BT38" s="30">
        <v>2.7981871378635958E-2</v>
      </c>
      <c r="BU38" s="43">
        <v>-5.0299999999999997E-4</v>
      </c>
      <c r="BV38" s="43">
        <v>-4.9399999999999997E-4</v>
      </c>
      <c r="BW38" s="43">
        <v>2.4600000000000002E-4</v>
      </c>
      <c r="BY38" s="30">
        <v>9.9938075778635935E-2</v>
      </c>
      <c r="BZ38" s="43">
        <v>-4.0400000000000001E-4</v>
      </c>
      <c r="CA38" s="43">
        <v>-3.86E-4</v>
      </c>
      <c r="CB38" s="43">
        <v>1.3100000000000001E-4</v>
      </c>
      <c r="CC38" s="30">
        <v>2.7981871378635958E-2</v>
      </c>
      <c r="CD38" s="43">
        <v>-3.21E-4</v>
      </c>
      <c r="CE38" s="43">
        <v>-3.0600000000000001E-4</v>
      </c>
      <c r="CF38" s="43">
        <v>5.0000000000000002E-5</v>
      </c>
      <c r="CH38" s="30">
        <v>9.9938075778635935E-2</v>
      </c>
      <c r="CI38" s="43">
        <v>-1.274E-3</v>
      </c>
      <c r="CJ38" s="43">
        <v>-1.021E-3</v>
      </c>
      <c r="CK38" s="43">
        <v>1.17E-3</v>
      </c>
      <c r="CL38" s="30">
        <v>2.7981871378635958E-2</v>
      </c>
      <c r="CM38" s="43">
        <v>-3.8299999999999999E-4</v>
      </c>
      <c r="CN38" s="43">
        <v>-3.5199999999999999E-4</v>
      </c>
      <c r="CO38" s="43">
        <v>-8.3999999999999995E-5</v>
      </c>
      <c r="CQ38" s="30">
        <v>9.9938075778635935E-2</v>
      </c>
      <c r="CR38" s="43">
        <v>-3.48E-4</v>
      </c>
      <c r="CS38" s="43">
        <v>-3.2400000000000001E-4</v>
      </c>
      <c r="CT38" s="43">
        <v>-1.13E-4</v>
      </c>
      <c r="CU38" s="30">
        <v>2.7981871378635958E-2</v>
      </c>
      <c r="CV38" s="43">
        <v>-2.1499999999999999E-4</v>
      </c>
      <c r="CW38" s="43">
        <v>-2.1499999999999999E-4</v>
      </c>
      <c r="CX38" s="43">
        <v>-2.12E-4</v>
      </c>
    </row>
    <row r="39" spans="2:102" x14ac:dyDescent="0.3">
      <c r="H39" s="73"/>
      <c r="I39" s="73"/>
      <c r="N39" s="30">
        <v>0.10326938151196928</v>
      </c>
      <c r="O39" s="43">
        <v>-1.9789999999999999E-3</v>
      </c>
      <c r="P39" s="43">
        <v>-1.606E-3</v>
      </c>
      <c r="Q39" s="43">
        <v>1.9819999999999998E-3</v>
      </c>
      <c r="R39" s="30">
        <v>2.8981263078635959E-2</v>
      </c>
      <c r="S39" s="43">
        <v>-4.8299999999999998E-4</v>
      </c>
      <c r="T39" s="43">
        <v>-4.3399999999999998E-4</v>
      </c>
      <c r="U39" s="43">
        <v>3.4E-5</v>
      </c>
      <c r="W39" s="30">
        <v>0.10326938151196928</v>
      </c>
      <c r="X39" s="43">
        <v>-5.6499999999999996E-4</v>
      </c>
      <c r="Y39" s="43">
        <v>-5.1099999999999995E-4</v>
      </c>
      <c r="Z39" s="43">
        <v>1.1E-5</v>
      </c>
      <c r="AA39" s="30">
        <v>2.8981263078635959E-2</v>
      </c>
      <c r="AB39" s="43">
        <v>-3.79E-4</v>
      </c>
      <c r="AC39" s="43">
        <v>-3.48E-4</v>
      </c>
      <c r="AD39" s="43">
        <v>-4.5000000000000003E-5</v>
      </c>
      <c r="AF39" s="30">
        <v>0.10326938151196928</v>
      </c>
      <c r="AG39" s="43">
        <v>-1.9980000000000002E-3</v>
      </c>
      <c r="AH39" s="43">
        <v>-2.0119999999999999E-3</v>
      </c>
      <c r="AI39" s="43">
        <v>5.4939999999999998E-3</v>
      </c>
      <c r="AJ39" s="30">
        <v>2.8981263078635959E-2</v>
      </c>
      <c r="AK39" s="43">
        <v>-5.4699999999999996E-4</v>
      </c>
      <c r="AL39" s="43">
        <v>-5.4900000000000001E-4</v>
      </c>
      <c r="AM39" s="43">
        <v>1.11E-4</v>
      </c>
      <c r="AO39" s="30">
        <v>0.10326938151196928</v>
      </c>
      <c r="AP39" s="43">
        <v>-3.8099999999999999E-4</v>
      </c>
      <c r="AQ39" s="43">
        <v>-3.8099999999999999E-4</v>
      </c>
      <c r="AR39" s="43">
        <v>-5.7000000000000003E-5</v>
      </c>
      <c r="AS39" s="30">
        <v>2.8981263078635959E-2</v>
      </c>
      <c r="AT39" s="43">
        <v>-3.2000000000000003E-4</v>
      </c>
      <c r="AU39" s="43">
        <v>-3.21E-4</v>
      </c>
      <c r="AV39" s="43">
        <v>-1.06E-4</v>
      </c>
      <c r="AX39" s="30">
        <v>0.10326938151196928</v>
      </c>
      <c r="AY39" s="43">
        <v>-1.9729999999999999E-3</v>
      </c>
      <c r="AZ39" s="43">
        <v>-1.9859999999999999E-3</v>
      </c>
      <c r="BA39" s="43">
        <v>5.5529999999999998E-3</v>
      </c>
      <c r="BB39" s="30">
        <v>2.8981263078635959E-2</v>
      </c>
      <c r="BC39" s="43">
        <v>-5.4500000000000002E-4</v>
      </c>
      <c r="BD39" s="43">
        <v>-5.4600000000000004E-4</v>
      </c>
      <c r="BE39" s="43">
        <v>1.11E-4</v>
      </c>
      <c r="BG39" s="30">
        <v>0.10326938151196928</v>
      </c>
      <c r="BH39" s="43">
        <v>-3.79E-4</v>
      </c>
      <c r="BI39" s="43">
        <v>-3.79E-4</v>
      </c>
      <c r="BJ39" s="43">
        <v>-4.8000000000000001E-5</v>
      </c>
      <c r="BK39" s="30">
        <v>2.8981263078635959E-2</v>
      </c>
      <c r="BL39" s="43">
        <v>-3.2200000000000002E-4</v>
      </c>
      <c r="BM39" s="43">
        <v>-3.2299999999999999E-4</v>
      </c>
      <c r="BN39" s="43">
        <v>-1.01E-4</v>
      </c>
      <c r="BP39" s="30">
        <v>0.10326938151196928</v>
      </c>
      <c r="BQ39" s="43">
        <v>-1.6819999999999999E-3</v>
      </c>
      <c r="BR39" s="43">
        <v>-1.6750000000000001E-3</v>
      </c>
      <c r="BS39" s="43">
        <v>6.548E-3</v>
      </c>
      <c r="BT39" s="30">
        <v>2.8981263078635959E-2</v>
      </c>
      <c r="BU39" s="43">
        <v>-5.1900000000000004E-4</v>
      </c>
      <c r="BV39" s="43">
        <v>-5.0900000000000001E-4</v>
      </c>
      <c r="BW39" s="43">
        <v>2.7399999999999999E-4</v>
      </c>
      <c r="BY39" s="30">
        <v>0.10326938151196928</v>
      </c>
      <c r="BZ39" s="43">
        <v>-4.0200000000000001E-4</v>
      </c>
      <c r="CA39" s="43">
        <v>-3.8400000000000001E-4</v>
      </c>
      <c r="CB39" s="43">
        <v>1.2899999999999999E-4</v>
      </c>
      <c r="CC39" s="30">
        <v>2.8981263078635959E-2</v>
      </c>
      <c r="CD39" s="43">
        <v>-3.2499999999999999E-4</v>
      </c>
      <c r="CE39" s="43">
        <v>-3.0899999999999998E-4</v>
      </c>
      <c r="CF39" s="43">
        <v>5.3000000000000001E-5</v>
      </c>
      <c r="CH39" s="30">
        <v>0.10326938151196928</v>
      </c>
      <c r="CI39" s="43">
        <v>-1.3320000000000001E-3</v>
      </c>
      <c r="CJ39" s="43">
        <v>-1.0640000000000001E-3</v>
      </c>
      <c r="CK39" s="43">
        <v>1.258E-3</v>
      </c>
      <c r="CL39" s="30">
        <v>2.8981263078635959E-2</v>
      </c>
      <c r="CM39" s="43">
        <v>-3.8999999999999999E-4</v>
      </c>
      <c r="CN39" s="43">
        <v>-3.5799999999999997E-4</v>
      </c>
      <c r="CO39" s="43">
        <v>-7.8999999999999996E-5</v>
      </c>
      <c r="CQ39" s="30">
        <v>0.10326938151196928</v>
      </c>
      <c r="CR39" s="43">
        <v>-3.5799999999999997E-4</v>
      </c>
      <c r="CS39" s="43">
        <v>-3.3199999999999999E-4</v>
      </c>
      <c r="CT39" s="43">
        <v>-1.0399999999999999E-4</v>
      </c>
      <c r="CU39" s="30">
        <v>2.8981263078635959E-2</v>
      </c>
      <c r="CV39" s="43">
        <v>-2.1499999999999999E-4</v>
      </c>
      <c r="CW39" s="43">
        <v>-2.1499999999999999E-4</v>
      </c>
      <c r="CX39" s="43">
        <v>-2.12E-4</v>
      </c>
    </row>
    <row r="40" spans="2:102" x14ac:dyDescent="0.3">
      <c r="H40" s="1"/>
      <c r="I40" s="1"/>
      <c r="N40" s="30">
        <v>0.10660068724530262</v>
      </c>
      <c r="O40" s="43">
        <v>-2.1159999999999998E-3</v>
      </c>
      <c r="P40" s="43">
        <v>-1.7110000000000001E-3</v>
      </c>
      <c r="Q40" s="43">
        <v>2.1770000000000001E-3</v>
      </c>
      <c r="R40" s="30">
        <v>2.9980654778635957E-2</v>
      </c>
      <c r="S40" s="43">
        <v>-4.8999999999999998E-4</v>
      </c>
      <c r="T40" s="43">
        <v>-4.4000000000000002E-4</v>
      </c>
      <c r="U40" s="43">
        <v>3.8999999999999999E-5</v>
      </c>
      <c r="W40" s="30">
        <v>0.10660068724530262</v>
      </c>
      <c r="X40" s="43">
        <v>-5.7499999999999999E-4</v>
      </c>
      <c r="Y40" s="43">
        <v>-5.1900000000000004E-4</v>
      </c>
      <c r="Z40" s="43">
        <v>1.5E-5</v>
      </c>
      <c r="AA40" s="30">
        <v>2.9980654778635957E-2</v>
      </c>
      <c r="AB40" s="43">
        <v>-3.8000000000000002E-4</v>
      </c>
      <c r="AC40" s="43">
        <v>-3.4900000000000003E-4</v>
      </c>
      <c r="AD40" s="43">
        <v>-4.5000000000000003E-5</v>
      </c>
      <c r="AF40" s="30">
        <v>0.10660068724530262</v>
      </c>
      <c r="AG40" s="43">
        <v>-2.0669999999999998E-3</v>
      </c>
      <c r="AH40" s="43">
        <v>-2.0820000000000001E-3</v>
      </c>
      <c r="AI40" s="43">
        <v>5.9259999999999998E-3</v>
      </c>
      <c r="AJ40" s="30">
        <v>2.9980654778635957E-2</v>
      </c>
      <c r="AK40" s="43">
        <v>-5.5999999999999995E-4</v>
      </c>
      <c r="AL40" s="43">
        <v>-5.6099999999999998E-4</v>
      </c>
      <c r="AM40" s="43">
        <v>1.22E-4</v>
      </c>
      <c r="AO40" s="30">
        <v>0.10660068724530262</v>
      </c>
      <c r="AP40" s="43">
        <v>-3.7500000000000001E-4</v>
      </c>
      <c r="AQ40" s="43">
        <v>-3.7500000000000001E-4</v>
      </c>
      <c r="AR40" s="43">
        <v>-6.3E-5</v>
      </c>
      <c r="AS40" s="30">
        <v>2.9980654778635957E-2</v>
      </c>
      <c r="AT40" s="43">
        <v>-3.2400000000000001E-4</v>
      </c>
      <c r="AU40" s="43">
        <v>-3.2400000000000001E-4</v>
      </c>
      <c r="AV40" s="43">
        <v>-1.02E-4</v>
      </c>
      <c r="AX40" s="30">
        <v>0.10660068724530262</v>
      </c>
      <c r="AY40" s="43">
        <v>-2.0349999999999999E-3</v>
      </c>
      <c r="AZ40" s="43">
        <v>-2.0500000000000002E-3</v>
      </c>
      <c r="BA40" s="43">
        <v>5.9959999999999996E-3</v>
      </c>
      <c r="BB40" s="30">
        <v>2.9980654778635957E-2</v>
      </c>
      <c r="BC40" s="43">
        <v>-5.5699999999999999E-4</v>
      </c>
      <c r="BD40" s="43">
        <v>-5.5800000000000001E-4</v>
      </c>
      <c r="BE40" s="43">
        <v>1.2300000000000001E-4</v>
      </c>
      <c r="BG40" s="30">
        <v>0.10660068724530262</v>
      </c>
      <c r="BH40" s="43">
        <v>-3.7399999999999998E-4</v>
      </c>
      <c r="BI40" s="43">
        <v>-3.7399999999999998E-4</v>
      </c>
      <c r="BJ40" s="43">
        <v>-5.3999999999999998E-5</v>
      </c>
      <c r="BK40" s="30">
        <v>2.9980654778635957E-2</v>
      </c>
      <c r="BL40" s="43">
        <v>-3.2600000000000001E-4</v>
      </c>
      <c r="BM40" s="43">
        <v>-3.2600000000000001E-4</v>
      </c>
      <c r="BN40" s="43">
        <v>-9.7999999999999997E-5</v>
      </c>
      <c r="BP40" s="30">
        <v>0.10660068724530262</v>
      </c>
      <c r="BQ40" s="43">
        <v>-1.743E-3</v>
      </c>
      <c r="BR40" s="43">
        <v>-1.7359999999999999E-3</v>
      </c>
      <c r="BS40" s="43">
        <v>6.9880000000000003E-3</v>
      </c>
      <c r="BT40" s="30">
        <v>2.9980654778635957E-2</v>
      </c>
      <c r="BU40" s="43">
        <v>-5.3399999999999997E-4</v>
      </c>
      <c r="BV40" s="43">
        <v>-5.2400000000000005E-4</v>
      </c>
      <c r="BW40" s="43">
        <v>2.9799999999999998E-4</v>
      </c>
      <c r="BY40" s="30">
        <v>0.10660068724530262</v>
      </c>
      <c r="BZ40" s="43">
        <v>-3.9800000000000002E-4</v>
      </c>
      <c r="CA40" s="43">
        <v>-3.79E-4</v>
      </c>
      <c r="CB40" s="43">
        <v>1.2400000000000001E-4</v>
      </c>
      <c r="CC40" s="30">
        <v>2.9980654778635957E-2</v>
      </c>
      <c r="CD40" s="43">
        <v>-3.28E-4</v>
      </c>
      <c r="CE40" s="43">
        <v>-3.1300000000000002E-4</v>
      </c>
      <c r="CF40" s="43">
        <v>5.7000000000000003E-5</v>
      </c>
      <c r="CH40" s="30">
        <v>0.10660068724530262</v>
      </c>
      <c r="CI40" s="43">
        <v>-1.3960000000000001E-3</v>
      </c>
      <c r="CJ40" s="43">
        <v>-1.1119999999999999E-3</v>
      </c>
      <c r="CK40" s="43">
        <v>1.3550000000000001E-3</v>
      </c>
      <c r="CL40" s="30">
        <v>2.9980654778635957E-2</v>
      </c>
      <c r="CM40" s="43">
        <v>-3.9599999999999998E-4</v>
      </c>
      <c r="CN40" s="43">
        <v>-3.6299999999999999E-4</v>
      </c>
      <c r="CO40" s="43">
        <v>-7.3999999999999996E-5</v>
      </c>
      <c r="CQ40" s="30">
        <v>0.10660068724530262</v>
      </c>
      <c r="CR40" s="43">
        <v>-3.7100000000000002E-4</v>
      </c>
      <c r="CS40" s="43">
        <v>-3.4200000000000002E-4</v>
      </c>
      <c r="CT40" s="43">
        <v>-9.5000000000000005E-5</v>
      </c>
      <c r="CU40" s="30">
        <v>2.9980654778635957E-2</v>
      </c>
      <c r="CV40" s="43">
        <v>-2.1499999999999999E-4</v>
      </c>
      <c r="CW40" s="43">
        <v>-2.1499999999999999E-4</v>
      </c>
      <c r="CX40" s="43">
        <v>-2.12E-4</v>
      </c>
    </row>
    <row r="41" spans="2:102" x14ac:dyDescent="0.3">
      <c r="H41" s="1"/>
      <c r="I41" s="1"/>
      <c r="N41" s="30">
        <v>0.10993199297863594</v>
      </c>
      <c r="O41" s="43">
        <v>-2.2539999999999999E-3</v>
      </c>
      <c r="P41" s="43">
        <v>-1.82E-3</v>
      </c>
      <c r="Q41" s="43">
        <v>2.3500000000000001E-3</v>
      </c>
      <c r="R41" s="30">
        <v>2.9980654778635957E-2</v>
      </c>
      <c r="S41" s="43">
        <v>-4.8999999999999998E-4</v>
      </c>
      <c r="T41" s="43">
        <v>-4.4000000000000002E-4</v>
      </c>
      <c r="U41" s="43">
        <v>3.8999999999999999E-5</v>
      </c>
      <c r="W41" s="30">
        <v>0.10993199297863594</v>
      </c>
      <c r="X41" s="43">
        <v>-5.8500000000000002E-4</v>
      </c>
      <c r="Y41" s="43">
        <v>-5.2800000000000004E-4</v>
      </c>
      <c r="Z41" s="43">
        <v>2.0000000000000002E-5</v>
      </c>
      <c r="AA41" s="30">
        <v>2.9980654778635957E-2</v>
      </c>
      <c r="AB41" s="43">
        <v>-3.8000000000000002E-4</v>
      </c>
      <c r="AC41" s="43">
        <v>-3.4900000000000003E-4</v>
      </c>
      <c r="AD41" s="43">
        <v>-4.5000000000000003E-5</v>
      </c>
      <c r="AF41" s="30">
        <v>0.10993199297863594</v>
      </c>
      <c r="AG41" s="43">
        <v>-2.15E-3</v>
      </c>
      <c r="AH41" s="43">
        <v>-2.1649999999999998E-3</v>
      </c>
      <c r="AI41" s="43">
        <v>6.3420000000000004E-3</v>
      </c>
      <c r="AJ41" s="30">
        <v>2.9980654778635957E-2</v>
      </c>
      <c r="AK41" s="43">
        <v>-5.5999999999999995E-4</v>
      </c>
      <c r="AL41" s="43">
        <v>-5.6099999999999998E-4</v>
      </c>
      <c r="AM41" s="43">
        <v>1.22E-4</v>
      </c>
      <c r="AO41" s="30">
        <v>0.10993199297863594</v>
      </c>
      <c r="AP41" s="43">
        <v>-3.6999999999999999E-4</v>
      </c>
      <c r="AQ41" s="43">
        <v>-3.6999999999999999E-4</v>
      </c>
      <c r="AR41" s="43">
        <v>-6.8999999999999997E-5</v>
      </c>
      <c r="AS41" s="30">
        <v>2.9980654778635957E-2</v>
      </c>
      <c r="AT41" s="43">
        <v>-3.2400000000000001E-4</v>
      </c>
      <c r="AU41" s="43">
        <v>-3.2400000000000001E-4</v>
      </c>
      <c r="AV41" s="43">
        <v>-1.02E-4</v>
      </c>
      <c r="AX41" s="30">
        <v>0.10993199297863594</v>
      </c>
      <c r="AY41" s="43">
        <v>-2.101E-3</v>
      </c>
      <c r="AZ41" s="43">
        <v>-2.117E-3</v>
      </c>
      <c r="BA41" s="43">
        <v>6.4279999999999997E-3</v>
      </c>
      <c r="BB41" s="30">
        <v>2.9980654778635957E-2</v>
      </c>
      <c r="BC41" s="43">
        <v>-5.5699999999999999E-4</v>
      </c>
      <c r="BD41" s="43">
        <v>-5.5800000000000001E-4</v>
      </c>
      <c r="BE41" s="43">
        <v>1.2300000000000001E-4</v>
      </c>
      <c r="BG41" s="30">
        <v>0.10993199297863594</v>
      </c>
      <c r="BH41" s="43">
        <v>-3.6900000000000002E-4</v>
      </c>
      <c r="BI41" s="43">
        <v>-3.6900000000000002E-4</v>
      </c>
      <c r="BJ41" s="43">
        <v>-6.0000000000000002E-5</v>
      </c>
      <c r="BK41" s="30">
        <v>2.9980654778635957E-2</v>
      </c>
      <c r="BL41" s="43">
        <v>-3.2600000000000001E-4</v>
      </c>
      <c r="BM41" s="43">
        <v>-3.2600000000000001E-4</v>
      </c>
      <c r="BN41" s="43">
        <v>-9.7999999999999997E-5</v>
      </c>
      <c r="BP41" s="30">
        <v>0.10993199297863594</v>
      </c>
      <c r="BQ41" s="43">
        <v>-1.802E-3</v>
      </c>
      <c r="BR41" s="43">
        <v>-1.7960000000000001E-3</v>
      </c>
      <c r="BS41" s="43">
        <v>7.4260000000000003E-3</v>
      </c>
      <c r="BT41" s="30">
        <v>2.9980654778635957E-2</v>
      </c>
      <c r="BU41" s="43">
        <v>-5.3399999999999997E-4</v>
      </c>
      <c r="BV41" s="43">
        <v>-5.2400000000000005E-4</v>
      </c>
      <c r="BW41" s="43">
        <v>2.9799999999999998E-4</v>
      </c>
      <c r="BY41" s="30">
        <v>0.10993199297863594</v>
      </c>
      <c r="BZ41" s="43">
        <v>-3.9399999999999998E-4</v>
      </c>
      <c r="CA41" s="43">
        <v>-3.7500000000000001E-4</v>
      </c>
      <c r="CB41" s="43">
        <v>1.2E-4</v>
      </c>
      <c r="CC41" s="30">
        <v>2.9980654778635957E-2</v>
      </c>
      <c r="CD41" s="43">
        <v>-3.28E-4</v>
      </c>
      <c r="CE41" s="43">
        <v>-3.1300000000000002E-4</v>
      </c>
      <c r="CF41" s="43">
        <v>5.7000000000000003E-5</v>
      </c>
      <c r="CH41" s="30">
        <v>0.10993199297863594</v>
      </c>
      <c r="CI41" s="43">
        <v>-1.4239999999999999E-3</v>
      </c>
      <c r="CJ41" s="43">
        <v>-1.1169999999999999E-3</v>
      </c>
      <c r="CK41" s="43">
        <v>1.542E-3</v>
      </c>
      <c r="CL41" s="30">
        <v>2.9980654778635957E-2</v>
      </c>
      <c r="CM41" s="43">
        <v>-3.9599999999999998E-4</v>
      </c>
      <c r="CN41" s="43">
        <v>-3.6299999999999999E-4</v>
      </c>
      <c r="CO41" s="43">
        <v>-7.3999999999999996E-5</v>
      </c>
      <c r="CQ41" s="30">
        <v>0.10993199297863594</v>
      </c>
      <c r="CR41" s="43">
        <v>-3.8200000000000002E-4</v>
      </c>
      <c r="CS41" s="43">
        <v>-3.5199999999999999E-4</v>
      </c>
      <c r="CT41" s="43">
        <v>-8.6000000000000003E-5</v>
      </c>
      <c r="CU41" s="30">
        <v>2.9980654778635957E-2</v>
      </c>
      <c r="CV41" s="43">
        <v>-2.1499999999999999E-4</v>
      </c>
      <c r="CW41" s="43">
        <v>-2.1499999999999999E-4</v>
      </c>
      <c r="CX41" s="43">
        <v>-2.12E-4</v>
      </c>
    </row>
    <row r="42" spans="2:102" x14ac:dyDescent="0.3">
      <c r="N42" s="30">
        <v>0.11326329871196932</v>
      </c>
      <c r="O42" s="43">
        <v>-2.3960000000000001E-3</v>
      </c>
      <c r="P42" s="43">
        <v>-1.933E-3</v>
      </c>
      <c r="Q42" s="43">
        <v>2.516E-3</v>
      </c>
      <c r="R42" s="30">
        <v>3.0980046478635954E-2</v>
      </c>
      <c r="S42" s="43">
        <v>-4.9799999999999996E-4</v>
      </c>
      <c r="T42" s="43">
        <v>-4.4700000000000002E-4</v>
      </c>
      <c r="U42" s="43">
        <v>4.3000000000000002E-5</v>
      </c>
      <c r="W42" s="30">
        <v>0.11326329871196932</v>
      </c>
      <c r="X42" s="43">
        <v>-5.9400000000000002E-4</v>
      </c>
      <c r="Y42" s="43">
        <v>-5.3499999999999999E-4</v>
      </c>
      <c r="Z42" s="43">
        <v>2.4000000000000001E-5</v>
      </c>
      <c r="AA42" s="30">
        <v>3.0980046478635954E-2</v>
      </c>
      <c r="AB42" s="43">
        <v>-3.8200000000000002E-4</v>
      </c>
      <c r="AC42" s="43">
        <v>-3.5E-4</v>
      </c>
      <c r="AD42" s="43">
        <v>-4.6E-5</v>
      </c>
      <c r="AF42" s="30">
        <v>0.11326329871196932</v>
      </c>
      <c r="AG42" s="43">
        <v>-2.2279999999999999E-3</v>
      </c>
      <c r="AH42" s="43">
        <v>-2.245E-3</v>
      </c>
      <c r="AI42" s="43">
        <v>6.7450000000000001E-3</v>
      </c>
      <c r="AJ42" s="30">
        <v>3.0980046478635954E-2</v>
      </c>
      <c r="AK42" s="43">
        <v>-5.7300000000000005E-4</v>
      </c>
      <c r="AL42" s="43">
        <v>-5.7499999999999999E-4</v>
      </c>
      <c r="AM42" s="43">
        <v>1.3899999999999999E-4</v>
      </c>
      <c r="AO42" s="30">
        <v>0.11326329871196932</v>
      </c>
      <c r="AP42" s="43">
        <v>-3.6499999999999998E-4</v>
      </c>
      <c r="AQ42" s="43">
        <v>-3.6600000000000001E-4</v>
      </c>
      <c r="AR42" s="43">
        <v>-7.3999999999999996E-5</v>
      </c>
      <c r="AS42" s="30">
        <v>3.0980046478635954E-2</v>
      </c>
      <c r="AT42" s="43">
        <v>-3.2699999999999998E-4</v>
      </c>
      <c r="AU42" s="43">
        <v>-3.28E-4</v>
      </c>
      <c r="AV42" s="43">
        <v>-9.8999999999999994E-5</v>
      </c>
      <c r="AX42" s="30">
        <v>0.11326329871196932</v>
      </c>
      <c r="AY42" s="43">
        <v>-2.1679999999999998E-3</v>
      </c>
      <c r="AZ42" s="43">
        <v>-2.1840000000000002E-3</v>
      </c>
      <c r="BA42" s="43">
        <v>6.8459999999999997E-3</v>
      </c>
      <c r="BB42" s="30">
        <v>3.0980046478635954E-2</v>
      </c>
      <c r="BC42" s="43">
        <v>-5.71E-4</v>
      </c>
      <c r="BD42" s="43">
        <v>-5.7200000000000003E-4</v>
      </c>
      <c r="BE42" s="43">
        <v>1.3899999999999999E-4</v>
      </c>
      <c r="BG42" s="30">
        <v>0.11326329871196932</v>
      </c>
      <c r="BH42" s="43">
        <v>-3.6400000000000001E-4</v>
      </c>
      <c r="BI42" s="43">
        <v>-3.6400000000000001E-4</v>
      </c>
      <c r="BJ42" s="43">
        <v>-6.3999999999999997E-5</v>
      </c>
      <c r="BK42" s="30">
        <v>3.0980046478635954E-2</v>
      </c>
      <c r="BL42" s="43">
        <v>-3.2899999999999997E-4</v>
      </c>
      <c r="BM42" s="43">
        <v>-3.2899999999999997E-4</v>
      </c>
      <c r="BN42" s="43">
        <v>-9.5000000000000005E-5</v>
      </c>
      <c r="BP42" s="30">
        <v>0.11326329871196932</v>
      </c>
      <c r="BQ42" s="43">
        <v>-1.859E-3</v>
      </c>
      <c r="BR42" s="43">
        <v>-1.854E-3</v>
      </c>
      <c r="BS42" s="43">
        <v>7.8490000000000001E-3</v>
      </c>
      <c r="BT42" s="30">
        <v>3.0980046478635954E-2</v>
      </c>
      <c r="BU42" s="43">
        <v>-5.5000000000000003E-4</v>
      </c>
      <c r="BV42" s="43">
        <v>-5.4000000000000001E-4</v>
      </c>
      <c r="BW42" s="43">
        <v>3.3300000000000002E-4</v>
      </c>
      <c r="BY42" s="30">
        <v>0.11326329871196932</v>
      </c>
      <c r="BZ42" s="43">
        <v>-3.9100000000000002E-4</v>
      </c>
      <c r="CA42" s="43">
        <v>-3.7199999999999999E-4</v>
      </c>
      <c r="CB42" s="43">
        <v>1.17E-4</v>
      </c>
      <c r="CC42" s="30">
        <v>3.0980046478635954E-2</v>
      </c>
      <c r="CD42" s="43">
        <v>-3.3199999999999999E-4</v>
      </c>
      <c r="CE42" s="43">
        <v>-3.1700000000000001E-4</v>
      </c>
      <c r="CF42" s="43">
        <v>6.0000000000000002E-5</v>
      </c>
      <c r="CH42" s="30">
        <v>0.11326329871196932</v>
      </c>
      <c r="CI42" s="43">
        <v>-1.4649999999999999E-3</v>
      </c>
      <c r="CJ42" s="43">
        <v>-1.14E-3</v>
      </c>
      <c r="CK42" s="43">
        <v>1.678E-3</v>
      </c>
      <c r="CL42" s="30">
        <v>3.0980046478635954E-2</v>
      </c>
      <c r="CM42" s="43">
        <v>-4.0299999999999998E-4</v>
      </c>
      <c r="CN42" s="43">
        <v>-3.6900000000000002E-4</v>
      </c>
      <c r="CO42" s="43">
        <v>-6.8999999999999997E-5</v>
      </c>
      <c r="CQ42" s="30">
        <v>0.11326329871196932</v>
      </c>
      <c r="CR42" s="43">
        <v>-3.9300000000000001E-4</v>
      </c>
      <c r="CS42" s="43">
        <v>-3.6000000000000002E-4</v>
      </c>
      <c r="CT42" s="43">
        <v>-7.7999999999999999E-5</v>
      </c>
      <c r="CU42" s="30">
        <v>3.0980046478635954E-2</v>
      </c>
      <c r="CV42" s="43">
        <v>-2.1499999999999999E-4</v>
      </c>
      <c r="CW42" s="43">
        <v>-2.1499999999999999E-4</v>
      </c>
      <c r="CX42" s="43">
        <v>-2.13E-4</v>
      </c>
    </row>
    <row r="43" spans="2:102" x14ac:dyDescent="0.3">
      <c r="N43" s="30">
        <v>0.11659460444530265</v>
      </c>
      <c r="O43" s="43">
        <v>-2.5579999999999999E-3</v>
      </c>
      <c r="P43" s="43">
        <v>-2.0590000000000001E-3</v>
      </c>
      <c r="Q43" s="43">
        <v>2.725E-3</v>
      </c>
      <c r="R43" s="30">
        <v>3.1979438178635959E-2</v>
      </c>
      <c r="S43" s="43">
        <v>-5.0500000000000002E-4</v>
      </c>
      <c r="T43" s="43">
        <v>-4.5300000000000001E-4</v>
      </c>
      <c r="U43" s="43">
        <v>4.8000000000000001E-5</v>
      </c>
      <c r="W43" s="30">
        <v>0.11659460444530265</v>
      </c>
      <c r="X43" s="43">
        <v>-6.02E-4</v>
      </c>
      <c r="Y43" s="43">
        <v>-5.4299999999999997E-4</v>
      </c>
      <c r="Z43" s="43">
        <v>2.6999999999999999E-5</v>
      </c>
      <c r="AA43" s="30">
        <v>3.1979438178635959E-2</v>
      </c>
      <c r="AB43" s="43">
        <v>-3.8299999999999999E-4</v>
      </c>
      <c r="AC43" s="43">
        <v>-3.5100000000000002E-4</v>
      </c>
      <c r="AD43" s="43">
        <v>-4.6E-5</v>
      </c>
      <c r="AF43" s="30">
        <v>0.11659460444530265</v>
      </c>
      <c r="AG43" s="43">
        <v>-2.3080000000000002E-3</v>
      </c>
      <c r="AH43" s="43">
        <v>-2.3259999999999999E-3</v>
      </c>
      <c r="AI43" s="43">
        <v>7.149E-3</v>
      </c>
      <c r="AJ43" s="30">
        <v>3.1979438178635959E-2</v>
      </c>
      <c r="AK43" s="43">
        <v>-5.8699999999999996E-4</v>
      </c>
      <c r="AL43" s="43">
        <v>-5.8900000000000001E-4</v>
      </c>
      <c r="AM43" s="43">
        <v>1.55E-4</v>
      </c>
      <c r="AO43" s="30">
        <v>0.11659460444530265</v>
      </c>
      <c r="AP43" s="43">
        <v>-3.6099999999999999E-4</v>
      </c>
      <c r="AQ43" s="43">
        <v>-3.6099999999999999E-4</v>
      </c>
      <c r="AR43" s="43">
        <v>-7.8999999999999996E-5</v>
      </c>
      <c r="AS43" s="30">
        <v>3.1979438178635959E-2</v>
      </c>
      <c r="AT43" s="43">
        <v>-3.3E-4</v>
      </c>
      <c r="AU43" s="43">
        <v>-3.3100000000000002E-4</v>
      </c>
      <c r="AV43" s="43">
        <v>-9.6000000000000002E-5</v>
      </c>
      <c r="AX43" s="30">
        <v>0.11659460444530265</v>
      </c>
      <c r="AY43" s="43">
        <v>-2.2490000000000001E-3</v>
      </c>
      <c r="AZ43" s="43">
        <v>-2.2659999999999998E-3</v>
      </c>
      <c r="BA43" s="43">
        <v>7.2500000000000004E-3</v>
      </c>
      <c r="BB43" s="30">
        <v>3.1979438178635959E-2</v>
      </c>
      <c r="BC43" s="43">
        <v>-5.8500000000000002E-4</v>
      </c>
      <c r="BD43" s="43">
        <v>-5.8600000000000004E-4</v>
      </c>
      <c r="BE43" s="43">
        <v>1.55E-4</v>
      </c>
      <c r="BG43" s="30">
        <v>0.11659460444530265</v>
      </c>
      <c r="BH43" s="43">
        <v>-3.6000000000000002E-4</v>
      </c>
      <c r="BI43" s="43">
        <v>-3.6000000000000002E-4</v>
      </c>
      <c r="BJ43" s="43">
        <v>-6.8999999999999997E-5</v>
      </c>
      <c r="BK43" s="30">
        <v>3.1979438178635959E-2</v>
      </c>
      <c r="BL43" s="43">
        <v>-3.3199999999999999E-4</v>
      </c>
      <c r="BM43" s="43">
        <v>-3.3199999999999999E-4</v>
      </c>
      <c r="BN43" s="43">
        <v>-9.1000000000000003E-5</v>
      </c>
      <c r="BP43" s="30">
        <v>0.11659460444530265</v>
      </c>
      <c r="BQ43" s="43">
        <v>-1.9170000000000001E-3</v>
      </c>
      <c r="BR43" s="43">
        <v>-1.913E-3</v>
      </c>
      <c r="BS43" s="43">
        <v>8.2740000000000001E-3</v>
      </c>
      <c r="BT43" s="30">
        <v>3.1979438178635959E-2</v>
      </c>
      <c r="BU43" s="43">
        <v>-5.6599999999999999E-4</v>
      </c>
      <c r="BV43" s="43">
        <v>-5.5599999999999996E-4</v>
      </c>
      <c r="BW43" s="43">
        <v>3.6699999999999998E-4</v>
      </c>
      <c r="BY43" s="30">
        <v>0.11659460444530265</v>
      </c>
      <c r="BZ43" s="43">
        <v>-3.8699999999999997E-4</v>
      </c>
      <c r="CA43" s="43">
        <v>-3.68E-4</v>
      </c>
      <c r="CB43" s="43">
        <v>1.13E-4</v>
      </c>
      <c r="CC43" s="30">
        <v>3.1979438178635959E-2</v>
      </c>
      <c r="CD43" s="43">
        <v>-3.3500000000000001E-4</v>
      </c>
      <c r="CE43" s="43">
        <v>-3.2000000000000003E-4</v>
      </c>
      <c r="CF43" s="43">
        <v>6.3999999999999997E-5</v>
      </c>
      <c r="CH43" s="30">
        <v>0.11659460444530265</v>
      </c>
      <c r="CI43" s="43">
        <v>-1.5070000000000001E-3</v>
      </c>
      <c r="CJ43" s="43">
        <v>-1.1640000000000001E-3</v>
      </c>
      <c r="CK43" s="43">
        <v>1.8129999999999999E-3</v>
      </c>
      <c r="CL43" s="30">
        <v>3.1979438178635959E-2</v>
      </c>
      <c r="CM43" s="43">
        <v>-4.0999999999999999E-4</v>
      </c>
      <c r="CN43" s="43">
        <v>-3.7500000000000001E-4</v>
      </c>
      <c r="CO43" s="43">
        <v>-6.3999999999999997E-5</v>
      </c>
      <c r="CQ43" s="30">
        <v>0.11659460444530265</v>
      </c>
      <c r="CR43" s="43">
        <v>-4.0299999999999998E-4</v>
      </c>
      <c r="CS43" s="43">
        <v>-3.6900000000000002E-4</v>
      </c>
      <c r="CT43" s="43">
        <v>-6.9999999999999994E-5</v>
      </c>
      <c r="CU43" s="30">
        <v>3.1979438178635959E-2</v>
      </c>
      <c r="CV43" s="43">
        <v>-2.1499999999999999E-4</v>
      </c>
      <c r="CW43" s="43">
        <v>-2.1499999999999999E-4</v>
      </c>
      <c r="CX43" s="43">
        <v>-2.13E-4</v>
      </c>
    </row>
    <row r="44" spans="2:102" x14ac:dyDescent="0.3">
      <c r="N44" s="30">
        <v>0.11992591017863599</v>
      </c>
      <c r="O44" s="43">
        <v>-2.7130000000000001E-3</v>
      </c>
      <c r="P44" s="43">
        <v>-2.1789999999999999E-3</v>
      </c>
      <c r="Q44" s="43">
        <v>2.9529999999999999E-3</v>
      </c>
      <c r="R44" s="30">
        <v>3.2978829878635957E-2</v>
      </c>
      <c r="S44" s="43">
        <v>-5.13E-4</v>
      </c>
      <c r="T44" s="43">
        <v>-4.6000000000000001E-4</v>
      </c>
      <c r="U44" s="43">
        <v>5.3000000000000001E-5</v>
      </c>
      <c r="W44" s="30">
        <v>0.11992591017863599</v>
      </c>
      <c r="X44" s="43">
        <v>-6.11E-4</v>
      </c>
      <c r="Y44" s="43">
        <v>-5.5000000000000003E-4</v>
      </c>
      <c r="Z44" s="43">
        <v>3.1000000000000001E-5</v>
      </c>
      <c r="AA44" s="30">
        <v>3.2978829878635957E-2</v>
      </c>
      <c r="AB44" s="43">
        <v>-3.8400000000000001E-4</v>
      </c>
      <c r="AC44" s="43">
        <v>-3.5199999999999999E-4</v>
      </c>
      <c r="AD44" s="43">
        <v>-4.6E-5</v>
      </c>
      <c r="AF44" s="30">
        <v>0.11992591017863599</v>
      </c>
      <c r="AG44" s="43">
        <v>-2.3869999999999998E-3</v>
      </c>
      <c r="AH44" s="43">
        <v>-2.405E-3</v>
      </c>
      <c r="AI44" s="43">
        <v>7.5510000000000004E-3</v>
      </c>
      <c r="AJ44" s="30">
        <v>3.2978829878635957E-2</v>
      </c>
      <c r="AK44" s="43">
        <v>-6.0099999999999997E-4</v>
      </c>
      <c r="AL44" s="43">
        <v>-6.0300000000000002E-4</v>
      </c>
      <c r="AM44" s="43">
        <v>1.7100000000000001E-4</v>
      </c>
      <c r="AO44" s="30">
        <v>0.11992591017863599</v>
      </c>
      <c r="AP44" s="43">
        <v>-3.57E-4</v>
      </c>
      <c r="AQ44" s="43">
        <v>-3.5799999999999997E-4</v>
      </c>
      <c r="AR44" s="43">
        <v>-8.3999999999999995E-5</v>
      </c>
      <c r="AS44" s="30">
        <v>3.2978829878635957E-2</v>
      </c>
      <c r="AT44" s="43">
        <v>-3.3399999999999999E-4</v>
      </c>
      <c r="AU44" s="43">
        <v>-3.3399999999999999E-4</v>
      </c>
      <c r="AV44" s="43">
        <v>-9.2999999999999997E-5</v>
      </c>
      <c r="AX44" s="30">
        <v>0.11992591017863599</v>
      </c>
      <c r="AY44" s="43">
        <v>-2.3249999999999998E-3</v>
      </c>
      <c r="AZ44" s="43">
        <v>-2.343E-3</v>
      </c>
      <c r="BA44" s="43">
        <v>7.6559999999999996E-3</v>
      </c>
      <c r="BB44" s="30">
        <v>3.2978829878635957E-2</v>
      </c>
      <c r="BC44" s="43">
        <v>-5.9900000000000003E-4</v>
      </c>
      <c r="BD44" s="43">
        <v>-5.9999999999999995E-4</v>
      </c>
      <c r="BE44" s="43">
        <v>1.7100000000000001E-4</v>
      </c>
      <c r="BG44" s="30">
        <v>0.11992591017863599</v>
      </c>
      <c r="BH44" s="43">
        <v>-3.5500000000000001E-4</v>
      </c>
      <c r="BI44" s="43">
        <v>-3.5500000000000001E-4</v>
      </c>
      <c r="BJ44" s="43">
        <v>-7.3999999999999996E-5</v>
      </c>
      <c r="BK44" s="30">
        <v>3.2978829878635957E-2</v>
      </c>
      <c r="BL44" s="43">
        <v>-3.3500000000000001E-4</v>
      </c>
      <c r="BM44" s="43">
        <v>-3.3599999999999998E-4</v>
      </c>
      <c r="BN44" s="43">
        <v>-8.7999999999999998E-5</v>
      </c>
      <c r="BP44" s="30">
        <v>0.11992591017863599</v>
      </c>
      <c r="BQ44" s="43">
        <v>-1.9750000000000002E-3</v>
      </c>
      <c r="BR44" s="43">
        <v>-1.9719999999999998E-3</v>
      </c>
      <c r="BS44" s="43">
        <v>8.7010000000000004E-3</v>
      </c>
      <c r="BT44" s="30">
        <v>3.2978829878635957E-2</v>
      </c>
      <c r="BU44" s="43">
        <v>-5.8100000000000003E-4</v>
      </c>
      <c r="BV44" s="43">
        <v>-5.7200000000000003E-4</v>
      </c>
      <c r="BW44" s="43">
        <v>4.0200000000000001E-4</v>
      </c>
      <c r="BY44" s="30">
        <v>0.11992591017863599</v>
      </c>
      <c r="BZ44" s="43">
        <v>-3.8299999999999999E-4</v>
      </c>
      <c r="CA44" s="43">
        <v>-3.6400000000000001E-4</v>
      </c>
      <c r="CB44" s="43">
        <v>1.0900000000000001E-4</v>
      </c>
      <c r="CC44" s="30">
        <v>3.2978829878635957E-2</v>
      </c>
      <c r="CD44" s="43">
        <v>-3.39E-4</v>
      </c>
      <c r="CE44" s="43">
        <v>-3.2299999999999999E-4</v>
      </c>
      <c r="CF44" s="43">
        <v>6.7000000000000002E-5</v>
      </c>
      <c r="CH44" s="30">
        <v>0.11992591017863599</v>
      </c>
      <c r="CI44" s="43">
        <v>-1.5499999999999999E-3</v>
      </c>
      <c r="CJ44" s="43">
        <v>-1.188E-3</v>
      </c>
      <c r="CK44" s="43">
        <v>1.946E-3</v>
      </c>
      <c r="CL44" s="30">
        <v>3.2978829878635957E-2</v>
      </c>
      <c r="CM44" s="43">
        <v>-4.17E-4</v>
      </c>
      <c r="CN44" s="43">
        <v>-3.8000000000000002E-4</v>
      </c>
      <c r="CO44" s="43">
        <v>-5.8E-5</v>
      </c>
      <c r="CQ44" s="30">
        <v>0.11992591017863599</v>
      </c>
      <c r="CR44" s="43">
        <v>-4.1300000000000001E-4</v>
      </c>
      <c r="CS44" s="43">
        <v>-3.77E-4</v>
      </c>
      <c r="CT44" s="43">
        <v>-6.2000000000000003E-5</v>
      </c>
      <c r="CU44" s="30">
        <v>3.2978829878635957E-2</v>
      </c>
      <c r="CV44" s="43">
        <v>-2.1499999999999999E-4</v>
      </c>
      <c r="CW44" s="43">
        <v>-2.1499999999999999E-4</v>
      </c>
      <c r="CX44" s="43">
        <v>-2.13E-4</v>
      </c>
    </row>
    <row r="45" spans="2:102" x14ac:dyDescent="0.3">
      <c r="N45" s="30">
        <v>0.12325721591196934</v>
      </c>
      <c r="O45" s="43">
        <v>-2.905E-3</v>
      </c>
      <c r="P45" s="43">
        <v>-2.3249999999999998E-3</v>
      </c>
      <c r="Q45" s="43">
        <v>3.2490000000000002E-3</v>
      </c>
      <c r="R45" s="30">
        <v>3.3978221578635955E-2</v>
      </c>
      <c r="S45" s="43">
        <v>-5.2099999999999998E-4</v>
      </c>
      <c r="T45" s="43">
        <v>-4.66E-4</v>
      </c>
      <c r="U45" s="43">
        <v>5.7000000000000003E-5</v>
      </c>
      <c r="W45" s="30">
        <v>0.12325721591196934</v>
      </c>
      <c r="X45" s="43">
        <v>-6.2E-4</v>
      </c>
      <c r="Y45" s="43">
        <v>-5.5800000000000001E-4</v>
      </c>
      <c r="Z45" s="43">
        <v>3.4999999999999997E-5</v>
      </c>
      <c r="AA45" s="30">
        <v>3.3978221578635955E-2</v>
      </c>
      <c r="AB45" s="43">
        <v>-3.8499999999999998E-4</v>
      </c>
      <c r="AC45" s="43">
        <v>-3.5300000000000002E-4</v>
      </c>
      <c r="AD45" s="43">
        <v>-4.6999999999999997E-5</v>
      </c>
      <c r="AF45" s="30">
        <v>0.12325721591196934</v>
      </c>
      <c r="AG45" s="43">
        <v>-2.4710000000000001E-3</v>
      </c>
      <c r="AH45" s="43">
        <v>-2.4910000000000002E-3</v>
      </c>
      <c r="AI45" s="43">
        <v>7.9880000000000003E-3</v>
      </c>
      <c r="AJ45" s="30">
        <v>3.3978221578635955E-2</v>
      </c>
      <c r="AK45" s="43">
        <v>-6.1499999999999999E-4</v>
      </c>
      <c r="AL45" s="43">
        <v>-6.1700000000000004E-4</v>
      </c>
      <c r="AM45" s="43">
        <v>1.8699999999999999E-4</v>
      </c>
      <c r="AO45" s="30">
        <v>0.12325721591196934</v>
      </c>
      <c r="AP45" s="43">
        <v>-3.5199999999999999E-4</v>
      </c>
      <c r="AQ45" s="43">
        <v>-3.5199999999999999E-4</v>
      </c>
      <c r="AR45" s="43">
        <v>-9.0000000000000006E-5</v>
      </c>
      <c r="AS45" s="30">
        <v>3.3978221578635955E-2</v>
      </c>
      <c r="AT45" s="43">
        <v>-3.3700000000000001E-4</v>
      </c>
      <c r="AU45" s="43">
        <v>-3.3700000000000001E-4</v>
      </c>
      <c r="AV45" s="43">
        <v>-9.0000000000000006E-5</v>
      </c>
      <c r="AX45" s="30">
        <v>0.12325721591196934</v>
      </c>
      <c r="AY45" s="43">
        <v>-2.4090000000000001E-3</v>
      </c>
      <c r="AZ45" s="43">
        <v>-2.428E-3</v>
      </c>
      <c r="BA45" s="43">
        <v>8.0990000000000003E-3</v>
      </c>
      <c r="BB45" s="30">
        <v>3.3978221578635955E-2</v>
      </c>
      <c r="BC45" s="43">
        <v>-6.1300000000000005E-4</v>
      </c>
      <c r="BD45" s="43">
        <v>-6.1399999999999996E-4</v>
      </c>
      <c r="BE45" s="43">
        <v>1.8699999999999999E-4</v>
      </c>
      <c r="BG45" s="30">
        <v>0.12325721591196934</v>
      </c>
      <c r="BH45" s="43">
        <v>-3.4900000000000003E-4</v>
      </c>
      <c r="BI45" s="43">
        <v>-3.4900000000000003E-4</v>
      </c>
      <c r="BJ45" s="43">
        <v>-8.0000000000000007E-5</v>
      </c>
      <c r="BK45" s="30">
        <v>3.3978221578635955E-2</v>
      </c>
      <c r="BL45" s="43">
        <v>-3.39E-4</v>
      </c>
      <c r="BM45" s="43">
        <v>-3.39E-4</v>
      </c>
      <c r="BN45" s="43">
        <v>-8.5000000000000006E-5</v>
      </c>
      <c r="BP45" s="30">
        <v>0.12325721591196934</v>
      </c>
      <c r="BQ45" s="43">
        <v>-2.0400000000000001E-3</v>
      </c>
      <c r="BR45" s="43">
        <v>-2.0370000000000002E-3</v>
      </c>
      <c r="BS45" s="43">
        <v>9.1649999999999995E-3</v>
      </c>
      <c r="BT45" s="30">
        <v>3.3978221578635955E-2</v>
      </c>
      <c r="BU45" s="43">
        <v>-5.9699999999999998E-4</v>
      </c>
      <c r="BV45" s="43">
        <v>-5.8699999999999996E-4</v>
      </c>
      <c r="BW45" s="43">
        <v>4.3600000000000003E-4</v>
      </c>
      <c r="BY45" s="30">
        <v>0.12325721591196934</v>
      </c>
      <c r="BZ45" s="43">
        <v>-3.77E-4</v>
      </c>
      <c r="CA45" s="43">
        <v>-3.5799999999999997E-4</v>
      </c>
      <c r="CB45" s="43">
        <v>1.03E-4</v>
      </c>
      <c r="CC45" s="30">
        <v>3.3978221578635955E-2</v>
      </c>
      <c r="CD45" s="43">
        <v>-3.4200000000000002E-4</v>
      </c>
      <c r="CE45" s="43">
        <v>-3.2699999999999998E-4</v>
      </c>
      <c r="CF45" s="43">
        <v>6.9999999999999994E-5</v>
      </c>
      <c r="CH45" s="30">
        <v>0.12325721591196934</v>
      </c>
      <c r="CI45" s="43">
        <v>-1.596E-3</v>
      </c>
      <c r="CJ45" s="43">
        <v>-1.2149999999999999E-3</v>
      </c>
      <c r="CK45" s="43">
        <v>2.0899999999999998E-3</v>
      </c>
      <c r="CL45" s="30">
        <v>3.3978221578635955E-2</v>
      </c>
      <c r="CM45" s="43">
        <v>-4.2400000000000001E-4</v>
      </c>
      <c r="CN45" s="43">
        <v>-3.86E-4</v>
      </c>
      <c r="CO45" s="43">
        <v>-5.3000000000000001E-5</v>
      </c>
      <c r="CQ45" s="30">
        <v>0.12325721591196934</v>
      </c>
      <c r="CR45" s="43">
        <v>-4.2499999999999998E-4</v>
      </c>
      <c r="CS45" s="43">
        <v>-3.8699999999999997E-4</v>
      </c>
      <c r="CT45" s="43">
        <v>-5.3000000000000001E-5</v>
      </c>
      <c r="CU45" s="30">
        <v>3.3978221578635955E-2</v>
      </c>
      <c r="CV45" s="43">
        <v>-2.1599999999999999E-4</v>
      </c>
      <c r="CW45" s="43">
        <v>-2.1499999999999999E-4</v>
      </c>
      <c r="CX45" s="43">
        <v>-2.12E-4</v>
      </c>
    </row>
    <row r="46" spans="2:102" x14ac:dyDescent="0.3">
      <c r="N46" s="30">
        <v>0.12658852164530268</v>
      </c>
      <c r="O46" s="43">
        <v>-3.0860000000000002E-3</v>
      </c>
      <c r="P46" s="43">
        <v>-2.4550000000000002E-3</v>
      </c>
      <c r="Q46" s="43">
        <v>3.6089999999999998E-3</v>
      </c>
      <c r="R46" s="30">
        <v>3.4977613278635952E-2</v>
      </c>
      <c r="S46" s="43">
        <v>-5.2800000000000004E-4</v>
      </c>
      <c r="T46" s="43">
        <v>-4.73E-4</v>
      </c>
      <c r="U46" s="43">
        <v>6.2000000000000003E-5</v>
      </c>
      <c r="W46" s="30">
        <v>0.12658852164530268</v>
      </c>
      <c r="X46" s="43">
        <v>-6.3000000000000003E-4</v>
      </c>
      <c r="Y46" s="43">
        <v>-5.6599999999999999E-4</v>
      </c>
      <c r="Z46" s="43">
        <v>4.0000000000000003E-5</v>
      </c>
      <c r="AA46" s="30">
        <v>3.4977613278635952E-2</v>
      </c>
      <c r="AB46" s="43">
        <v>-3.86E-4</v>
      </c>
      <c r="AC46" s="43">
        <v>-3.5399999999999999E-4</v>
      </c>
      <c r="AD46" s="43">
        <v>-4.6999999999999997E-5</v>
      </c>
      <c r="AF46" s="30">
        <v>0.12658852164530268</v>
      </c>
      <c r="AG46" s="43">
        <v>-2.5690000000000001E-3</v>
      </c>
      <c r="AH46" s="43">
        <v>-2.5890000000000002E-3</v>
      </c>
      <c r="AI46" s="43">
        <v>8.4279999999999997E-3</v>
      </c>
      <c r="AJ46" s="30">
        <v>3.4977613278635952E-2</v>
      </c>
      <c r="AK46" s="43">
        <v>-6.29E-4</v>
      </c>
      <c r="AL46" s="43">
        <v>-6.3100000000000005E-4</v>
      </c>
      <c r="AM46" s="43">
        <v>2.03E-4</v>
      </c>
      <c r="AO46" s="30">
        <v>0.12658852164530268</v>
      </c>
      <c r="AP46" s="43">
        <v>-3.4600000000000001E-4</v>
      </c>
      <c r="AQ46" s="43">
        <v>-3.4600000000000001E-4</v>
      </c>
      <c r="AR46" s="43">
        <v>-9.7E-5</v>
      </c>
      <c r="AS46" s="30">
        <v>3.4977613278635952E-2</v>
      </c>
      <c r="AT46" s="43">
        <v>-3.4000000000000002E-4</v>
      </c>
      <c r="AU46" s="43">
        <v>-3.4000000000000002E-4</v>
      </c>
      <c r="AV46" s="43">
        <v>-8.7000000000000001E-5</v>
      </c>
      <c r="AX46" s="30">
        <v>0.12658852164530268</v>
      </c>
      <c r="AY46" s="43">
        <v>-2.493E-3</v>
      </c>
      <c r="AZ46" s="43">
        <v>-2.513E-3</v>
      </c>
      <c r="BA46" s="43">
        <v>8.5509999999999996E-3</v>
      </c>
      <c r="BB46" s="30">
        <v>3.4977613278635952E-2</v>
      </c>
      <c r="BC46" s="43">
        <v>-6.2600000000000004E-4</v>
      </c>
      <c r="BD46" s="43">
        <v>-6.2799999999999998E-4</v>
      </c>
      <c r="BE46" s="43">
        <v>2.03E-4</v>
      </c>
      <c r="BG46" s="30">
        <v>0.12658852164530268</v>
      </c>
      <c r="BH46" s="43">
        <v>-3.4299999999999999E-4</v>
      </c>
      <c r="BI46" s="43">
        <v>-3.4299999999999999E-4</v>
      </c>
      <c r="BJ46" s="43">
        <v>-8.7000000000000001E-5</v>
      </c>
      <c r="BK46" s="30">
        <v>3.4977613278635952E-2</v>
      </c>
      <c r="BL46" s="43">
        <v>-3.4200000000000002E-4</v>
      </c>
      <c r="BM46" s="43">
        <v>-3.4200000000000002E-4</v>
      </c>
      <c r="BN46" s="43">
        <v>-8.2000000000000001E-5</v>
      </c>
      <c r="BP46" s="30">
        <v>0.12658852164530268</v>
      </c>
      <c r="BQ46" s="43">
        <v>-2.1080000000000001E-3</v>
      </c>
      <c r="BR46" s="43">
        <v>-2.1050000000000001E-3</v>
      </c>
      <c r="BS46" s="43">
        <v>9.6430000000000005E-3</v>
      </c>
      <c r="BT46" s="30">
        <v>3.4977613278635952E-2</v>
      </c>
      <c r="BU46" s="43">
        <v>-6.1300000000000005E-4</v>
      </c>
      <c r="BV46" s="43">
        <v>-6.0300000000000002E-4</v>
      </c>
      <c r="BW46" s="43">
        <v>4.7100000000000001E-4</v>
      </c>
      <c r="BY46" s="30">
        <v>0.12658852164530268</v>
      </c>
      <c r="BZ46" s="43">
        <v>-3.7100000000000002E-4</v>
      </c>
      <c r="CA46" s="43">
        <v>-3.5100000000000002E-4</v>
      </c>
      <c r="CB46" s="43">
        <v>9.6000000000000002E-5</v>
      </c>
      <c r="CC46" s="30">
        <v>3.4977613278635952E-2</v>
      </c>
      <c r="CD46" s="43">
        <v>-3.4600000000000001E-4</v>
      </c>
      <c r="CE46" s="43">
        <v>-3.3E-4</v>
      </c>
      <c r="CF46" s="43">
        <v>7.3999999999999996E-5</v>
      </c>
      <c r="CH46" s="30">
        <v>0.12658852164530268</v>
      </c>
      <c r="CI46" s="43">
        <v>-1.6440000000000001E-3</v>
      </c>
      <c r="CJ46" s="43">
        <v>-1.242E-3</v>
      </c>
      <c r="CK46" s="43">
        <v>2.238E-3</v>
      </c>
      <c r="CL46" s="30">
        <v>3.4977613278635952E-2</v>
      </c>
      <c r="CM46" s="43">
        <v>-4.3100000000000001E-4</v>
      </c>
      <c r="CN46" s="43">
        <v>-3.9199999999999999E-4</v>
      </c>
      <c r="CO46" s="43">
        <v>-4.6999999999999997E-5</v>
      </c>
      <c r="CQ46" s="30">
        <v>0.12658852164530268</v>
      </c>
      <c r="CR46" s="43">
        <v>-4.37E-4</v>
      </c>
      <c r="CS46" s="43">
        <v>-3.9599999999999998E-4</v>
      </c>
      <c r="CT46" s="43">
        <v>-4.3999999999999999E-5</v>
      </c>
      <c r="CU46" s="30">
        <v>3.4977613278635952E-2</v>
      </c>
      <c r="CV46" s="43">
        <v>-2.1599999999999999E-4</v>
      </c>
      <c r="CW46" s="43">
        <v>-2.1599999999999999E-4</v>
      </c>
      <c r="CX46" s="43">
        <v>-2.12E-4</v>
      </c>
    </row>
    <row r="47" spans="2:102" x14ac:dyDescent="0.3">
      <c r="N47" s="30">
        <v>0.12991982737863603</v>
      </c>
      <c r="O47" s="43">
        <v>-3.1770000000000001E-3</v>
      </c>
      <c r="P47" s="43">
        <v>-2.4940000000000001E-3</v>
      </c>
      <c r="Q47" s="43">
        <v>4.0590000000000001E-3</v>
      </c>
      <c r="R47" s="30">
        <v>3.597700497863595E-2</v>
      </c>
      <c r="S47" s="43">
        <v>-5.3600000000000002E-4</v>
      </c>
      <c r="T47" s="43">
        <v>-4.7899999999999999E-4</v>
      </c>
      <c r="U47" s="43">
        <v>6.7000000000000002E-5</v>
      </c>
      <c r="W47" s="30">
        <v>0.12991982737863603</v>
      </c>
      <c r="X47" s="43">
        <v>-6.3900000000000003E-4</v>
      </c>
      <c r="Y47" s="43">
        <v>-5.7499999999999999E-4</v>
      </c>
      <c r="Z47" s="43">
        <v>4.3999999999999999E-5</v>
      </c>
      <c r="AA47" s="30">
        <v>3.597700497863595E-2</v>
      </c>
      <c r="AB47" s="43">
        <v>-3.88E-4</v>
      </c>
      <c r="AC47" s="43">
        <v>-3.5599999999999998E-4</v>
      </c>
      <c r="AD47" s="43">
        <v>-4.8000000000000001E-5</v>
      </c>
      <c r="AF47" s="30">
        <v>0.12991982737863603</v>
      </c>
      <c r="AG47" s="43">
        <v>-2.6740000000000002E-3</v>
      </c>
      <c r="AH47" s="43">
        <v>-2.696E-3</v>
      </c>
      <c r="AI47" s="43">
        <v>8.8669999999999999E-3</v>
      </c>
      <c r="AJ47" s="30">
        <v>3.597700497863595E-2</v>
      </c>
      <c r="AK47" s="43">
        <v>-6.4300000000000002E-4</v>
      </c>
      <c r="AL47" s="43">
        <v>-6.4499999999999996E-4</v>
      </c>
      <c r="AM47" s="43">
        <v>2.1900000000000001E-4</v>
      </c>
      <c r="AO47" s="30">
        <v>0.12991982737863603</v>
      </c>
      <c r="AP47" s="43">
        <v>-3.39E-4</v>
      </c>
      <c r="AQ47" s="43">
        <v>-3.39E-4</v>
      </c>
      <c r="AR47" s="43">
        <v>-1.0399999999999999E-4</v>
      </c>
      <c r="AS47" s="30">
        <v>3.597700497863595E-2</v>
      </c>
      <c r="AT47" s="43">
        <v>-3.4299999999999999E-4</v>
      </c>
      <c r="AU47" s="43">
        <v>-3.4400000000000001E-4</v>
      </c>
      <c r="AV47" s="43">
        <v>-8.3999999999999995E-5</v>
      </c>
      <c r="AX47" s="30">
        <v>0.12991982737863603</v>
      </c>
      <c r="AY47" s="43">
        <v>-2.594E-3</v>
      </c>
      <c r="AZ47" s="43">
        <v>-2.6150000000000001E-3</v>
      </c>
      <c r="BA47" s="43">
        <v>8.9969999999999998E-3</v>
      </c>
      <c r="BB47" s="30">
        <v>3.597700497863595E-2</v>
      </c>
      <c r="BC47" s="43">
        <v>-6.4000000000000005E-4</v>
      </c>
      <c r="BD47" s="43">
        <v>-6.4199999999999999E-4</v>
      </c>
      <c r="BE47" s="43">
        <v>2.1900000000000001E-4</v>
      </c>
      <c r="BG47" s="30">
        <v>0.12991982737863603</v>
      </c>
      <c r="BH47" s="43">
        <v>-3.3599999999999998E-4</v>
      </c>
      <c r="BI47" s="43">
        <v>-3.3599999999999998E-4</v>
      </c>
      <c r="BJ47" s="43">
        <v>-9.3999999999999994E-5</v>
      </c>
      <c r="BK47" s="30">
        <v>3.597700497863595E-2</v>
      </c>
      <c r="BL47" s="43">
        <v>-3.4499999999999998E-4</v>
      </c>
      <c r="BM47" s="43">
        <v>-3.4499999999999998E-4</v>
      </c>
      <c r="BN47" s="43">
        <v>-7.8999999999999996E-5</v>
      </c>
      <c r="BP47" s="30">
        <v>0.12991982737863603</v>
      </c>
      <c r="BQ47" s="43">
        <v>-2.1719999999999999E-3</v>
      </c>
      <c r="BR47" s="43">
        <v>-2.1689999999999999E-3</v>
      </c>
      <c r="BS47" s="43">
        <v>1.013E-2</v>
      </c>
      <c r="BT47" s="30">
        <v>3.597700497863595E-2</v>
      </c>
      <c r="BU47" s="43">
        <v>-6.29E-4</v>
      </c>
      <c r="BV47" s="43">
        <v>-6.1899999999999998E-4</v>
      </c>
      <c r="BW47" s="43">
        <v>5.0500000000000002E-4</v>
      </c>
      <c r="BY47" s="30">
        <v>0.12991982737863603</v>
      </c>
      <c r="BZ47" s="43">
        <v>-3.6499999999999998E-4</v>
      </c>
      <c r="CA47" s="43">
        <v>-3.4499999999999998E-4</v>
      </c>
      <c r="CB47" s="43">
        <v>9.0000000000000006E-5</v>
      </c>
      <c r="CC47" s="30">
        <v>3.597700497863595E-2</v>
      </c>
      <c r="CD47" s="43">
        <v>-3.4900000000000003E-4</v>
      </c>
      <c r="CE47" s="43">
        <v>-3.3399999999999999E-4</v>
      </c>
      <c r="CF47" s="43">
        <v>7.7000000000000001E-5</v>
      </c>
      <c r="CH47" s="30">
        <v>0.12991982737863603</v>
      </c>
      <c r="CI47" s="43">
        <v>-1.6919999999999999E-3</v>
      </c>
      <c r="CJ47" s="43">
        <v>-1.2700000000000001E-3</v>
      </c>
      <c r="CK47" s="43">
        <v>2.3869999999999998E-3</v>
      </c>
      <c r="CL47" s="30">
        <v>3.597700497863595E-2</v>
      </c>
      <c r="CM47" s="43">
        <v>-4.3800000000000002E-4</v>
      </c>
      <c r="CN47" s="43">
        <v>-3.97E-4</v>
      </c>
      <c r="CO47" s="43">
        <v>-4.1999999999999998E-5</v>
      </c>
      <c r="CQ47" s="30">
        <v>0.12991982737863603</v>
      </c>
      <c r="CR47" s="43">
        <v>-4.4900000000000002E-4</v>
      </c>
      <c r="CS47" s="43">
        <v>-4.06E-4</v>
      </c>
      <c r="CT47" s="43">
        <v>-3.4999999999999997E-5</v>
      </c>
      <c r="CU47" s="30">
        <v>3.597700497863595E-2</v>
      </c>
      <c r="CV47" s="43">
        <v>-2.1699999999999999E-4</v>
      </c>
      <c r="CW47" s="43">
        <v>-2.1599999999999999E-4</v>
      </c>
      <c r="CX47" s="43">
        <v>-2.12E-4</v>
      </c>
    </row>
    <row r="48" spans="2:102" x14ac:dyDescent="0.3">
      <c r="N48" s="30">
        <v>0.13325113311196937</v>
      </c>
      <c r="O48" s="43">
        <v>-3.2750000000000001E-3</v>
      </c>
      <c r="P48" s="43">
        <v>-2.5409999999999999E-3</v>
      </c>
      <c r="Q48" s="43">
        <v>4.5059999999999996E-3</v>
      </c>
      <c r="R48" s="30">
        <v>3.6976396678635941E-2</v>
      </c>
      <c r="S48" s="43">
        <v>-5.4699999999999996E-4</v>
      </c>
      <c r="T48" s="43">
        <v>-4.8799999999999999E-4</v>
      </c>
      <c r="U48" s="43">
        <v>7.4999999999999993E-5</v>
      </c>
      <c r="W48" s="30">
        <v>0.13325113311196937</v>
      </c>
      <c r="X48" s="43">
        <v>-6.4999999999999997E-4</v>
      </c>
      <c r="Y48" s="43">
        <v>-5.8399999999999999E-4</v>
      </c>
      <c r="Z48" s="43">
        <v>5.0000000000000002E-5</v>
      </c>
      <c r="AA48" s="30">
        <v>3.6976396678635941E-2</v>
      </c>
      <c r="AB48" s="43">
        <v>-3.8900000000000002E-4</v>
      </c>
      <c r="AC48" s="43">
        <v>-3.57E-4</v>
      </c>
      <c r="AD48" s="43">
        <v>-4.8000000000000001E-5</v>
      </c>
      <c r="AF48" s="30">
        <v>0.13325113311196937</v>
      </c>
      <c r="AG48" s="43">
        <v>-2.784E-3</v>
      </c>
      <c r="AH48" s="43">
        <v>-2.807E-3</v>
      </c>
      <c r="AI48" s="43">
        <v>9.3209999999999994E-3</v>
      </c>
      <c r="AJ48" s="30">
        <v>3.6976396678635941E-2</v>
      </c>
      <c r="AK48" s="43">
        <v>-6.6200000000000005E-4</v>
      </c>
      <c r="AL48" s="43">
        <v>-6.6299999999999996E-4</v>
      </c>
      <c r="AM48" s="43">
        <v>2.61E-4</v>
      </c>
      <c r="AO48" s="30">
        <v>0.13325113311196937</v>
      </c>
      <c r="AP48" s="43">
        <v>-3.3100000000000002E-4</v>
      </c>
      <c r="AQ48" s="43">
        <v>-3.3100000000000002E-4</v>
      </c>
      <c r="AR48" s="43">
        <v>-1.12E-4</v>
      </c>
      <c r="AS48" s="30">
        <v>3.6976396678635941E-2</v>
      </c>
      <c r="AT48" s="43">
        <v>-3.4600000000000001E-4</v>
      </c>
      <c r="AU48" s="43">
        <v>-3.4600000000000001E-4</v>
      </c>
      <c r="AV48" s="43">
        <v>-8.1000000000000004E-5</v>
      </c>
      <c r="AX48" s="30">
        <v>0.13325113311196937</v>
      </c>
      <c r="AY48" s="43">
        <v>-2.7009999999999998E-3</v>
      </c>
      <c r="AZ48" s="43">
        <v>-2.7230000000000002E-3</v>
      </c>
      <c r="BA48" s="43">
        <v>9.4560000000000009E-3</v>
      </c>
      <c r="BB48" s="30">
        <v>3.6976396678635941E-2</v>
      </c>
      <c r="BC48" s="43">
        <v>-6.5899999999999997E-4</v>
      </c>
      <c r="BD48" s="43">
        <v>-6.6100000000000002E-4</v>
      </c>
      <c r="BE48" s="43">
        <v>2.63E-4</v>
      </c>
      <c r="BG48" s="30">
        <v>0.13325113311196937</v>
      </c>
      <c r="BH48" s="43">
        <v>-3.28E-4</v>
      </c>
      <c r="BI48" s="43">
        <v>-3.28E-4</v>
      </c>
      <c r="BJ48" s="43">
        <v>-1.02E-4</v>
      </c>
      <c r="BK48" s="30">
        <v>3.6976396678635941E-2</v>
      </c>
      <c r="BL48" s="43">
        <v>-3.48E-4</v>
      </c>
      <c r="BM48" s="43">
        <v>-3.48E-4</v>
      </c>
      <c r="BN48" s="43">
        <v>-7.6000000000000004E-5</v>
      </c>
      <c r="BP48" s="30">
        <v>0.13325113311196937</v>
      </c>
      <c r="BQ48" s="43">
        <v>-2.238E-3</v>
      </c>
      <c r="BR48" s="43">
        <v>-2.2360000000000001E-3</v>
      </c>
      <c r="BS48" s="43">
        <v>1.0632000000000001E-2</v>
      </c>
      <c r="BT48" s="30">
        <v>3.6976396678635941E-2</v>
      </c>
      <c r="BU48" s="43">
        <v>-6.4700000000000001E-4</v>
      </c>
      <c r="BV48" s="43">
        <v>-6.3699999999999998E-4</v>
      </c>
      <c r="BW48" s="43">
        <v>5.4500000000000002E-4</v>
      </c>
      <c r="BY48" s="30">
        <v>0.13325113311196937</v>
      </c>
      <c r="BZ48" s="43">
        <v>-3.5799999999999997E-4</v>
      </c>
      <c r="CA48" s="43">
        <v>-3.3799999999999998E-4</v>
      </c>
      <c r="CB48" s="43">
        <v>8.2999999999999998E-5</v>
      </c>
      <c r="CC48" s="30">
        <v>3.6976396678635941E-2</v>
      </c>
      <c r="CD48" s="43">
        <v>-3.5199999999999999E-4</v>
      </c>
      <c r="CE48" s="43">
        <v>-3.3700000000000001E-4</v>
      </c>
      <c r="CF48" s="43">
        <v>8.0000000000000007E-5</v>
      </c>
      <c r="CH48" s="30">
        <v>0.13325113311196937</v>
      </c>
      <c r="CI48" s="43">
        <v>-1.74E-3</v>
      </c>
      <c r="CJ48" s="43">
        <v>-1.2960000000000001E-3</v>
      </c>
      <c r="CK48" s="43">
        <v>2.5509999999999999E-3</v>
      </c>
      <c r="CL48" s="30">
        <v>3.6976396678635941E-2</v>
      </c>
      <c r="CM48" s="43">
        <v>-4.46E-4</v>
      </c>
      <c r="CN48" s="43">
        <v>-4.0400000000000001E-4</v>
      </c>
      <c r="CO48" s="43">
        <v>-3.6000000000000001E-5</v>
      </c>
      <c r="CQ48" s="30">
        <v>0.13325113311196937</v>
      </c>
      <c r="CR48" s="43">
        <v>-4.6200000000000001E-4</v>
      </c>
      <c r="CS48" s="43">
        <v>-4.17E-4</v>
      </c>
      <c r="CT48" s="43">
        <v>-2.5000000000000001E-5</v>
      </c>
      <c r="CU48" s="30">
        <v>3.6976396678635941E-2</v>
      </c>
      <c r="CV48" s="43">
        <v>-2.1699999999999999E-4</v>
      </c>
      <c r="CW48" s="43">
        <v>-2.1699999999999999E-4</v>
      </c>
      <c r="CX48" s="43">
        <v>-2.1100000000000001E-4</v>
      </c>
    </row>
    <row r="49" spans="14:102" x14ac:dyDescent="0.3">
      <c r="N49" s="30">
        <v>0.13658243884530274</v>
      </c>
      <c r="O49" s="43">
        <v>-3.3990000000000001E-3</v>
      </c>
      <c r="P49" s="43">
        <v>-2.614E-3</v>
      </c>
      <c r="Q49" s="43">
        <v>4.9240000000000004E-3</v>
      </c>
      <c r="R49" s="30">
        <v>3.7975788378635938E-2</v>
      </c>
      <c r="S49" s="43">
        <v>-5.5599999999999996E-4</v>
      </c>
      <c r="T49" s="43">
        <v>-4.9600000000000002E-4</v>
      </c>
      <c r="U49" s="43">
        <v>8.2000000000000001E-5</v>
      </c>
      <c r="W49" s="30">
        <v>0.13658243884530274</v>
      </c>
      <c r="X49" s="43">
        <v>-6.6200000000000005E-4</v>
      </c>
      <c r="Y49" s="43">
        <v>-5.9400000000000002E-4</v>
      </c>
      <c r="Z49" s="43">
        <v>5.7000000000000003E-5</v>
      </c>
      <c r="AA49" s="30">
        <v>3.7975788378635938E-2</v>
      </c>
      <c r="AB49" s="43">
        <v>-3.9100000000000002E-4</v>
      </c>
      <c r="AC49" s="43">
        <v>-3.59E-4</v>
      </c>
      <c r="AD49" s="43">
        <v>-4.8000000000000001E-5</v>
      </c>
      <c r="AF49" s="30">
        <v>0.13658243884530274</v>
      </c>
      <c r="AG49" s="43">
        <v>-2.8969999999999998E-3</v>
      </c>
      <c r="AH49" s="43">
        <v>-2.921E-3</v>
      </c>
      <c r="AI49" s="43">
        <v>9.7929999999999996E-3</v>
      </c>
      <c r="AJ49" s="30">
        <v>3.7975788378635938E-2</v>
      </c>
      <c r="AK49" s="43">
        <v>-6.8000000000000005E-4</v>
      </c>
      <c r="AL49" s="43">
        <v>-6.8099999999999996E-4</v>
      </c>
      <c r="AM49" s="43">
        <v>2.9999999999999997E-4</v>
      </c>
      <c r="AO49" s="30">
        <v>0.13658243884530274</v>
      </c>
      <c r="AP49" s="43">
        <v>-3.2299999999999999E-4</v>
      </c>
      <c r="AQ49" s="43">
        <v>-3.2299999999999999E-4</v>
      </c>
      <c r="AR49" s="43">
        <v>-1.21E-4</v>
      </c>
      <c r="AS49" s="30">
        <v>3.7975788378635938E-2</v>
      </c>
      <c r="AT49" s="43">
        <v>-3.4900000000000003E-4</v>
      </c>
      <c r="AU49" s="43">
        <v>-3.4900000000000003E-4</v>
      </c>
      <c r="AV49" s="43">
        <v>-7.8999999999999996E-5</v>
      </c>
      <c r="AX49" s="30">
        <v>0.13658243884530274</v>
      </c>
      <c r="AY49" s="43">
        <v>-2.8110000000000001E-3</v>
      </c>
      <c r="AZ49" s="43">
        <v>-2.8340000000000001E-3</v>
      </c>
      <c r="BA49" s="43">
        <v>9.9330000000000009E-3</v>
      </c>
      <c r="BB49" s="30">
        <v>3.7975788378635938E-2</v>
      </c>
      <c r="BC49" s="43">
        <v>-6.7699999999999998E-4</v>
      </c>
      <c r="BD49" s="43">
        <v>-6.7900000000000002E-4</v>
      </c>
      <c r="BE49" s="43">
        <v>3.0200000000000002E-4</v>
      </c>
      <c r="BG49" s="30">
        <v>0.13658243884530274</v>
      </c>
      <c r="BH49" s="43">
        <v>-3.2000000000000003E-4</v>
      </c>
      <c r="BI49" s="43">
        <v>-3.19E-4</v>
      </c>
      <c r="BJ49" s="43">
        <v>-1.11E-4</v>
      </c>
      <c r="BK49" s="30">
        <v>3.7975788378635938E-2</v>
      </c>
      <c r="BL49" s="43">
        <v>-3.5E-4</v>
      </c>
      <c r="BM49" s="43">
        <v>-3.5E-4</v>
      </c>
      <c r="BN49" s="43">
        <v>-7.3999999999999996E-5</v>
      </c>
      <c r="BP49" s="30">
        <v>0.13658243884530274</v>
      </c>
      <c r="BQ49" s="43">
        <v>-2.3059999999999999E-3</v>
      </c>
      <c r="BR49" s="43">
        <v>-2.3050000000000002E-3</v>
      </c>
      <c r="BS49" s="43">
        <v>1.1153E-2</v>
      </c>
      <c r="BT49" s="30">
        <v>3.7975788378635938E-2</v>
      </c>
      <c r="BU49" s="43">
        <v>-6.6399999999999999E-4</v>
      </c>
      <c r="BV49" s="43">
        <v>-6.5499999999999998E-4</v>
      </c>
      <c r="BW49" s="43">
        <v>5.8399999999999999E-4</v>
      </c>
      <c r="BY49" s="30">
        <v>0.13658243884530274</v>
      </c>
      <c r="BZ49" s="43">
        <v>-3.5E-4</v>
      </c>
      <c r="CA49" s="43">
        <v>-3.3E-4</v>
      </c>
      <c r="CB49" s="43">
        <v>7.4999999999999993E-5</v>
      </c>
      <c r="CC49" s="30">
        <v>3.7975788378635938E-2</v>
      </c>
      <c r="CD49" s="43">
        <v>-3.5500000000000001E-4</v>
      </c>
      <c r="CE49" s="43">
        <v>-3.39E-4</v>
      </c>
      <c r="CF49" s="43">
        <v>8.2999999999999998E-5</v>
      </c>
      <c r="CH49" s="30">
        <v>0.13658243884530274</v>
      </c>
      <c r="CI49" s="43">
        <v>-1.7730000000000001E-3</v>
      </c>
      <c r="CJ49" s="43">
        <v>-1.3010000000000001E-3</v>
      </c>
      <c r="CK49" s="43">
        <v>2.787E-3</v>
      </c>
      <c r="CL49" s="30">
        <v>3.7975788378635938E-2</v>
      </c>
      <c r="CM49" s="43">
        <v>-4.5399999999999998E-4</v>
      </c>
      <c r="CN49" s="43">
        <v>-4.0999999999999999E-4</v>
      </c>
      <c r="CO49" s="43">
        <v>-3.0000000000000001E-5</v>
      </c>
      <c r="CQ49" s="30">
        <v>0.13658243884530274</v>
      </c>
      <c r="CR49" s="43">
        <v>-4.75E-4</v>
      </c>
      <c r="CS49" s="43">
        <v>-4.2700000000000002E-4</v>
      </c>
      <c r="CT49" s="43">
        <v>-1.5E-5</v>
      </c>
      <c r="CU49" s="30">
        <v>3.7975788378635938E-2</v>
      </c>
      <c r="CV49" s="43">
        <v>-2.1800000000000001E-4</v>
      </c>
      <c r="CW49" s="43">
        <v>-2.1800000000000001E-4</v>
      </c>
      <c r="CX49" s="43">
        <v>-2.1000000000000001E-4</v>
      </c>
    </row>
    <row r="50" spans="14:102" x14ac:dyDescent="0.3">
      <c r="N50" s="30">
        <v>0.13991374457863606</v>
      </c>
      <c r="O50" s="43">
        <v>-3.5309999999999999E-3</v>
      </c>
      <c r="P50" s="43">
        <v>-2.6930000000000001E-3</v>
      </c>
      <c r="Q50" s="43">
        <v>5.3439999999999998E-3</v>
      </c>
      <c r="R50" s="30">
        <v>3.8975180078635936E-2</v>
      </c>
      <c r="S50" s="43">
        <v>-5.6599999999999999E-4</v>
      </c>
      <c r="T50" s="43">
        <v>-5.04E-4</v>
      </c>
      <c r="U50" s="43">
        <v>8.8999999999999995E-5</v>
      </c>
      <c r="W50" s="30">
        <v>0.13991374457863606</v>
      </c>
      <c r="X50" s="43">
        <v>-6.7500000000000004E-4</v>
      </c>
      <c r="Y50" s="43">
        <v>-6.0499999999999996E-4</v>
      </c>
      <c r="Z50" s="43">
        <v>6.4999999999999994E-5</v>
      </c>
      <c r="AA50" s="30">
        <v>3.8975180078635936E-2</v>
      </c>
      <c r="AB50" s="43">
        <v>-3.9199999999999999E-4</v>
      </c>
      <c r="AC50" s="43">
        <v>-3.6000000000000002E-4</v>
      </c>
      <c r="AD50" s="43">
        <v>-4.8000000000000001E-5</v>
      </c>
      <c r="AF50" s="30">
        <v>0.13991374457863606</v>
      </c>
      <c r="AG50" s="43">
        <v>-3.0119999999999999E-3</v>
      </c>
      <c r="AH50" s="43">
        <v>-3.0370000000000002E-3</v>
      </c>
      <c r="AI50" s="43">
        <v>1.0272E-2</v>
      </c>
      <c r="AJ50" s="30">
        <v>3.8975180078635936E-2</v>
      </c>
      <c r="AK50" s="43">
        <v>-6.9700000000000003E-4</v>
      </c>
      <c r="AL50" s="43">
        <v>-6.9899999999999997E-4</v>
      </c>
      <c r="AM50" s="43">
        <v>3.39E-4</v>
      </c>
      <c r="AO50" s="30">
        <v>0.13991374457863606</v>
      </c>
      <c r="AP50" s="43">
        <v>-3.1399999999999999E-4</v>
      </c>
      <c r="AQ50" s="43">
        <v>-3.1399999999999999E-4</v>
      </c>
      <c r="AR50" s="43">
        <v>-1.3100000000000001E-4</v>
      </c>
      <c r="AS50" s="30">
        <v>3.8975180078635936E-2</v>
      </c>
      <c r="AT50" s="43">
        <v>-3.5100000000000002E-4</v>
      </c>
      <c r="AU50" s="43">
        <v>-3.5199999999999999E-4</v>
      </c>
      <c r="AV50" s="43">
        <v>-7.6000000000000004E-5</v>
      </c>
      <c r="AX50" s="30">
        <v>0.13991374457863606</v>
      </c>
      <c r="AY50" s="43">
        <v>-2.9229999999999998E-3</v>
      </c>
      <c r="AZ50" s="43">
        <v>-2.947E-3</v>
      </c>
      <c r="BA50" s="43">
        <v>1.0416E-2</v>
      </c>
      <c r="BB50" s="30">
        <v>3.8975180078635936E-2</v>
      </c>
      <c r="BC50" s="43">
        <v>-6.9499999999999998E-4</v>
      </c>
      <c r="BD50" s="43">
        <v>-6.96E-4</v>
      </c>
      <c r="BE50" s="43">
        <v>3.4099999999999999E-4</v>
      </c>
      <c r="BG50" s="30">
        <v>0.13991374457863606</v>
      </c>
      <c r="BH50" s="43">
        <v>-3.1100000000000002E-4</v>
      </c>
      <c r="BI50" s="43">
        <v>-3.1E-4</v>
      </c>
      <c r="BJ50" s="43">
        <v>-1.2E-4</v>
      </c>
      <c r="BK50" s="30">
        <v>3.8975180078635936E-2</v>
      </c>
      <c r="BL50" s="43">
        <v>-3.5300000000000002E-4</v>
      </c>
      <c r="BM50" s="43">
        <v>-3.5300000000000002E-4</v>
      </c>
      <c r="BN50" s="43">
        <v>-7.1000000000000005E-5</v>
      </c>
      <c r="BP50" s="30">
        <v>0.13991374457863606</v>
      </c>
      <c r="BQ50" s="43">
        <v>-2.3760000000000001E-3</v>
      </c>
      <c r="BR50" s="43">
        <v>-2.3760000000000001E-3</v>
      </c>
      <c r="BS50" s="43">
        <v>1.1677999999999999E-2</v>
      </c>
      <c r="BT50" s="30">
        <v>3.8975180078635936E-2</v>
      </c>
      <c r="BU50" s="43">
        <v>-6.8199999999999999E-4</v>
      </c>
      <c r="BV50" s="43">
        <v>-6.7299999999999999E-4</v>
      </c>
      <c r="BW50" s="43">
        <v>6.2299999999999996E-4</v>
      </c>
      <c r="BY50" s="30">
        <v>0.13991374457863606</v>
      </c>
      <c r="BZ50" s="43">
        <v>-3.4200000000000002E-4</v>
      </c>
      <c r="CA50" s="43">
        <v>-3.2200000000000002E-4</v>
      </c>
      <c r="CB50" s="43">
        <v>6.7000000000000002E-5</v>
      </c>
      <c r="CC50" s="30">
        <v>3.8975180078635936E-2</v>
      </c>
      <c r="CD50" s="43">
        <v>-3.5799999999999997E-4</v>
      </c>
      <c r="CE50" s="43">
        <v>-3.4200000000000002E-4</v>
      </c>
      <c r="CF50" s="43">
        <v>8.6000000000000003E-5</v>
      </c>
      <c r="CH50" s="30">
        <v>0.13991374457863606</v>
      </c>
      <c r="CI50" s="43">
        <v>-1.8060000000000001E-3</v>
      </c>
      <c r="CJ50" s="43">
        <v>-1.3060000000000001E-3</v>
      </c>
      <c r="CK50" s="43">
        <v>3.0249999999999999E-3</v>
      </c>
      <c r="CL50" s="30">
        <v>3.8975180078635936E-2</v>
      </c>
      <c r="CM50" s="43">
        <v>-4.6200000000000001E-4</v>
      </c>
      <c r="CN50" s="43">
        <v>-4.17E-4</v>
      </c>
      <c r="CO50" s="43">
        <v>-2.4000000000000001E-5</v>
      </c>
      <c r="CQ50" s="30">
        <v>0.13991374457863606</v>
      </c>
      <c r="CR50" s="43">
        <v>-4.8799999999999999E-4</v>
      </c>
      <c r="CS50" s="43">
        <v>-4.3800000000000002E-4</v>
      </c>
      <c r="CT50" s="43">
        <v>-5.0000000000000004E-6</v>
      </c>
      <c r="CU50" s="30">
        <v>3.8975180078635936E-2</v>
      </c>
      <c r="CV50" s="43">
        <v>-2.1900000000000001E-4</v>
      </c>
      <c r="CW50" s="43">
        <v>-2.1800000000000001E-4</v>
      </c>
      <c r="CX50" s="43">
        <v>-2.1000000000000001E-4</v>
      </c>
    </row>
    <row r="51" spans="14:102" x14ac:dyDescent="0.3">
      <c r="N51" s="30">
        <v>0.14324505031196941</v>
      </c>
      <c r="O51" s="43">
        <v>-3.6949999999999999E-3</v>
      </c>
      <c r="P51" s="43">
        <v>-2.8089999999999999E-3</v>
      </c>
      <c r="Q51" s="43">
        <v>5.6959999999999997E-3</v>
      </c>
      <c r="R51" s="30">
        <v>3.9974571778635934E-2</v>
      </c>
      <c r="S51" s="43">
        <v>-5.7600000000000001E-4</v>
      </c>
      <c r="T51" s="43">
        <v>-5.1199999999999998E-4</v>
      </c>
      <c r="U51" s="43">
        <v>9.6000000000000002E-5</v>
      </c>
      <c r="W51" s="30">
        <v>0.14324505031196941</v>
      </c>
      <c r="X51" s="43">
        <v>-6.87E-4</v>
      </c>
      <c r="Y51" s="43">
        <v>-6.1499999999999999E-4</v>
      </c>
      <c r="Z51" s="43">
        <v>7.2000000000000002E-5</v>
      </c>
      <c r="AA51" s="30">
        <v>3.9974571778635934E-2</v>
      </c>
      <c r="AB51" s="43">
        <v>-3.9399999999999998E-4</v>
      </c>
      <c r="AC51" s="43">
        <v>-3.6099999999999999E-4</v>
      </c>
      <c r="AD51" s="43">
        <v>-4.8000000000000001E-5</v>
      </c>
      <c r="AF51" s="30">
        <v>0.14324505031196941</v>
      </c>
      <c r="AG51" s="43">
        <v>-3.124E-3</v>
      </c>
      <c r="AH51" s="43">
        <v>-3.15E-3</v>
      </c>
      <c r="AI51" s="43">
        <v>1.0727E-2</v>
      </c>
      <c r="AJ51" s="30">
        <v>3.9974571778635934E-2</v>
      </c>
      <c r="AK51" s="43">
        <v>-7.1900000000000002E-4</v>
      </c>
      <c r="AL51" s="43">
        <v>-7.2099999999999996E-4</v>
      </c>
      <c r="AM51" s="43">
        <v>3.79E-4</v>
      </c>
      <c r="AO51" s="30">
        <v>0.14324505031196941</v>
      </c>
      <c r="AP51" s="43">
        <v>-3.0600000000000001E-4</v>
      </c>
      <c r="AQ51" s="43">
        <v>-3.0600000000000001E-4</v>
      </c>
      <c r="AR51" s="43">
        <v>-1.3899999999999999E-4</v>
      </c>
      <c r="AS51" s="30">
        <v>3.9974571778635934E-2</v>
      </c>
      <c r="AT51" s="43">
        <v>-3.5399999999999999E-4</v>
      </c>
      <c r="AU51" s="43">
        <v>-3.5399999999999999E-4</v>
      </c>
      <c r="AV51" s="43">
        <v>-7.3999999999999996E-5</v>
      </c>
      <c r="AX51" s="30">
        <v>0.14324505031196941</v>
      </c>
      <c r="AY51" s="43">
        <v>-3.0300000000000001E-3</v>
      </c>
      <c r="AZ51" s="43">
        <v>-3.055E-3</v>
      </c>
      <c r="BA51" s="43">
        <v>1.0878000000000001E-2</v>
      </c>
      <c r="BB51" s="30">
        <v>3.9974571778635934E-2</v>
      </c>
      <c r="BC51" s="43">
        <v>-7.1599999999999995E-4</v>
      </c>
      <c r="BD51" s="43">
        <v>-7.18E-4</v>
      </c>
      <c r="BE51" s="43">
        <v>3.8099999999999999E-4</v>
      </c>
      <c r="BG51" s="30">
        <v>0.14324505031196941</v>
      </c>
      <c r="BH51" s="43">
        <v>-3.0299999999999999E-4</v>
      </c>
      <c r="BI51" s="43">
        <v>-3.0299999999999999E-4</v>
      </c>
      <c r="BJ51" s="43">
        <v>-1.27E-4</v>
      </c>
      <c r="BK51" s="30">
        <v>3.9974571778635934E-2</v>
      </c>
      <c r="BL51" s="43">
        <v>-3.5500000000000001E-4</v>
      </c>
      <c r="BM51" s="43">
        <v>-3.5599999999999998E-4</v>
      </c>
      <c r="BN51" s="43">
        <v>-6.8999999999999997E-5</v>
      </c>
      <c r="BP51" s="30">
        <v>0.14324505031196941</v>
      </c>
      <c r="BQ51" s="43">
        <v>-2.4429999999999999E-3</v>
      </c>
      <c r="BR51" s="43">
        <v>-2.444E-3</v>
      </c>
      <c r="BS51" s="43">
        <v>1.218E-2</v>
      </c>
      <c r="BT51" s="30">
        <v>3.9974571778635934E-2</v>
      </c>
      <c r="BU51" s="43">
        <v>-6.9999999999999999E-4</v>
      </c>
      <c r="BV51" s="43">
        <v>-6.9099999999999999E-4</v>
      </c>
      <c r="BW51" s="43">
        <v>6.6200000000000005E-4</v>
      </c>
      <c r="BY51" s="30">
        <v>0.14324505031196941</v>
      </c>
      <c r="BZ51" s="43">
        <v>-3.3500000000000001E-4</v>
      </c>
      <c r="CA51" s="43">
        <v>-3.1500000000000001E-4</v>
      </c>
      <c r="CB51" s="43">
        <v>6.0000000000000002E-5</v>
      </c>
      <c r="CC51" s="30">
        <v>3.9974571778635934E-2</v>
      </c>
      <c r="CD51" s="43">
        <v>-3.6000000000000002E-4</v>
      </c>
      <c r="CE51" s="43">
        <v>-3.4499999999999998E-4</v>
      </c>
      <c r="CF51" s="43">
        <v>8.7999999999999998E-5</v>
      </c>
      <c r="CH51" s="30">
        <v>0.14324505031196941</v>
      </c>
      <c r="CI51" s="43">
        <v>-1.838E-3</v>
      </c>
      <c r="CJ51" s="43">
        <v>-1.3110000000000001E-3</v>
      </c>
      <c r="CK51" s="43">
        <v>3.2539999999999999E-3</v>
      </c>
      <c r="CL51" s="30">
        <v>3.9974571778635934E-2</v>
      </c>
      <c r="CM51" s="43">
        <v>-4.6999999999999999E-4</v>
      </c>
      <c r="CN51" s="43">
        <v>-4.2299999999999998E-4</v>
      </c>
      <c r="CO51" s="43">
        <v>-1.7E-5</v>
      </c>
      <c r="CQ51" s="30">
        <v>0.14324505031196941</v>
      </c>
      <c r="CR51" s="43">
        <v>-5.0000000000000001E-4</v>
      </c>
      <c r="CS51" s="43">
        <v>-4.4799999999999999E-4</v>
      </c>
      <c r="CT51" s="43">
        <v>3.9999999999999998E-6</v>
      </c>
      <c r="CU51" s="30">
        <v>3.9974571778635934E-2</v>
      </c>
      <c r="CV51" s="43">
        <v>-2.2000000000000001E-4</v>
      </c>
      <c r="CW51" s="43">
        <v>-2.1900000000000001E-4</v>
      </c>
      <c r="CX51" s="43">
        <v>-2.0900000000000001E-4</v>
      </c>
    </row>
    <row r="52" spans="14:102" x14ac:dyDescent="0.3">
      <c r="N52" s="30">
        <v>0.14657635604530272</v>
      </c>
      <c r="O52" s="43">
        <v>-3.8670000000000002E-3</v>
      </c>
      <c r="P52" s="43">
        <v>-2.9299999999999999E-3</v>
      </c>
      <c r="Q52" s="43">
        <v>6.0650000000000001E-3</v>
      </c>
      <c r="R52" s="30">
        <v>3.9974571778635934E-2</v>
      </c>
      <c r="S52" s="43">
        <v>-5.7600000000000001E-4</v>
      </c>
      <c r="T52" s="43">
        <v>-5.1199999999999998E-4</v>
      </c>
      <c r="U52" s="43">
        <v>9.6000000000000002E-5</v>
      </c>
      <c r="W52" s="30">
        <v>0.14657635604530272</v>
      </c>
      <c r="X52" s="43">
        <v>-6.9999999999999999E-4</v>
      </c>
      <c r="Y52" s="43">
        <v>-6.2600000000000004E-4</v>
      </c>
      <c r="Z52" s="43">
        <v>8.0000000000000007E-5</v>
      </c>
      <c r="AA52" s="30">
        <v>3.9974571778635934E-2</v>
      </c>
      <c r="AB52" s="43">
        <v>-3.9399999999999998E-4</v>
      </c>
      <c r="AC52" s="43">
        <v>-3.6099999999999999E-4</v>
      </c>
      <c r="AD52" s="43">
        <v>-4.8000000000000001E-5</v>
      </c>
      <c r="AF52" s="30">
        <v>0.14657635604530272</v>
      </c>
      <c r="AG52" s="43">
        <v>-3.238E-3</v>
      </c>
      <c r="AH52" s="43">
        <v>-3.2659999999999998E-3</v>
      </c>
      <c r="AI52" s="43">
        <v>1.1200999999999999E-2</v>
      </c>
      <c r="AJ52" s="30">
        <v>3.9974571778635934E-2</v>
      </c>
      <c r="AK52" s="43">
        <v>-7.1900000000000002E-4</v>
      </c>
      <c r="AL52" s="43">
        <v>-7.2099999999999996E-4</v>
      </c>
      <c r="AM52" s="43">
        <v>3.79E-4</v>
      </c>
      <c r="AO52" s="30">
        <v>0.14657635604530272</v>
      </c>
      <c r="AP52" s="43">
        <v>-2.9799999999999998E-4</v>
      </c>
      <c r="AQ52" s="43">
        <v>-2.9700000000000001E-4</v>
      </c>
      <c r="AR52" s="43">
        <v>-1.4799999999999999E-4</v>
      </c>
      <c r="AS52" s="30">
        <v>3.9974571778635934E-2</v>
      </c>
      <c r="AT52" s="43">
        <v>-3.5399999999999999E-4</v>
      </c>
      <c r="AU52" s="43">
        <v>-3.5399999999999999E-4</v>
      </c>
      <c r="AV52" s="43">
        <v>-7.3999999999999996E-5</v>
      </c>
      <c r="AX52" s="30">
        <v>0.14657635604530272</v>
      </c>
      <c r="AY52" s="43">
        <v>-3.1210000000000001E-3</v>
      </c>
      <c r="AZ52" s="43">
        <v>-3.1480000000000002E-3</v>
      </c>
      <c r="BA52" s="43">
        <v>1.1384E-2</v>
      </c>
      <c r="BB52" s="30">
        <v>3.9974571778635934E-2</v>
      </c>
      <c r="BC52" s="43">
        <v>-7.1599999999999995E-4</v>
      </c>
      <c r="BD52" s="43">
        <v>-7.18E-4</v>
      </c>
      <c r="BE52" s="43">
        <v>3.8099999999999999E-4</v>
      </c>
      <c r="BG52" s="30">
        <v>0.14657635604530272</v>
      </c>
      <c r="BH52" s="43">
        <v>-2.9399999999999999E-4</v>
      </c>
      <c r="BI52" s="43">
        <v>-2.9399999999999999E-4</v>
      </c>
      <c r="BJ52" s="43">
        <v>-1.36E-4</v>
      </c>
      <c r="BK52" s="30">
        <v>3.9974571778635934E-2</v>
      </c>
      <c r="BL52" s="43">
        <v>-3.5500000000000001E-4</v>
      </c>
      <c r="BM52" s="43">
        <v>-3.5599999999999998E-4</v>
      </c>
      <c r="BN52" s="43">
        <v>-6.8999999999999997E-5</v>
      </c>
      <c r="BP52" s="30">
        <v>0.14657635604530272</v>
      </c>
      <c r="BQ52" s="43">
        <v>-2.5110000000000002E-3</v>
      </c>
      <c r="BR52" s="43">
        <v>-2.513E-3</v>
      </c>
      <c r="BS52" s="43">
        <v>1.2697999999999999E-2</v>
      </c>
      <c r="BT52" s="30">
        <v>3.9974571778635934E-2</v>
      </c>
      <c r="BU52" s="43">
        <v>-6.9999999999999999E-4</v>
      </c>
      <c r="BV52" s="43">
        <v>-6.9099999999999999E-4</v>
      </c>
      <c r="BW52" s="43">
        <v>6.6200000000000005E-4</v>
      </c>
      <c r="BY52" s="30">
        <v>0.14657635604530272</v>
      </c>
      <c r="BZ52" s="43">
        <v>-3.28E-4</v>
      </c>
      <c r="CA52" s="43">
        <v>-3.0800000000000001E-4</v>
      </c>
      <c r="CB52" s="43">
        <v>5.3000000000000001E-5</v>
      </c>
      <c r="CC52" s="30">
        <v>3.9974571778635934E-2</v>
      </c>
      <c r="CD52" s="43">
        <v>-3.6000000000000002E-4</v>
      </c>
      <c r="CE52" s="43">
        <v>-3.4499999999999998E-4</v>
      </c>
      <c r="CF52" s="43">
        <v>8.7999999999999998E-5</v>
      </c>
      <c r="CH52" s="30">
        <v>0.14657635604530272</v>
      </c>
      <c r="CI52" s="43">
        <v>-1.8710000000000001E-3</v>
      </c>
      <c r="CJ52" s="43">
        <v>-1.3159999999999999E-3</v>
      </c>
      <c r="CK52" s="43">
        <v>3.4889999999999999E-3</v>
      </c>
      <c r="CL52" s="30">
        <v>3.9974571778635934E-2</v>
      </c>
      <c r="CM52" s="43">
        <v>-4.6999999999999999E-4</v>
      </c>
      <c r="CN52" s="43">
        <v>-4.2299999999999998E-4</v>
      </c>
      <c r="CO52" s="43">
        <v>-1.7E-5</v>
      </c>
      <c r="CQ52" s="30">
        <v>0.14657635604530272</v>
      </c>
      <c r="CR52" s="43">
        <v>-5.13E-4</v>
      </c>
      <c r="CS52" s="43">
        <v>-4.5899999999999999E-4</v>
      </c>
      <c r="CT52" s="43">
        <v>1.4E-5</v>
      </c>
      <c r="CU52" s="30">
        <v>3.9974571778635934E-2</v>
      </c>
      <c r="CV52" s="43">
        <v>-2.2000000000000001E-4</v>
      </c>
      <c r="CW52" s="43">
        <v>-2.1900000000000001E-4</v>
      </c>
      <c r="CX52" s="43">
        <v>-2.0900000000000001E-4</v>
      </c>
    </row>
    <row r="53" spans="14:102" x14ac:dyDescent="0.3">
      <c r="N53" s="30">
        <v>0.14990766177863613</v>
      </c>
      <c r="O53" s="43">
        <v>-4.0730000000000002E-3</v>
      </c>
      <c r="P53" s="43">
        <v>-3.0829999999999998E-3</v>
      </c>
      <c r="Q53" s="43">
        <v>6.4190000000000002E-3</v>
      </c>
      <c r="R53" s="30">
        <v>4.0973963478635932E-2</v>
      </c>
      <c r="S53" s="43">
        <v>-5.8500000000000002E-4</v>
      </c>
      <c r="T53" s="43">
        <v>-5.1999999999999995E-4</v>
      </c>
      <c r="U53" s="43">
        <v>1.03E-4</v>
      </c>
      <c r="W53" s="30">
        <v>0.14990766177863613</v>
      </c>
      <c r="X53" s="43">
        <v>-7.1299999999999998E-4</v>
      </c>
      <c r="Y53" s="43">
        <v>-6.3699999999999998E-4</v>
      </c>
      <c r="Z53" s="43">
        <v>8.7999999999999998E-5</v>
      </c>
      <c r="AA53" s="30">
        <v>4.0973963478635932E-2</v>
      </c>
      <c r="AB53" s="43">
        <v>-3.9599999999999998E-4</v>
      </c>
      <c r="AC53" s="43">
        <v>-3.6299999999999999E-4</v>
      </c>
      <c r="AD53" s="43">
        <v>-4.8000000000000001E-5</v>
      </c>
      <c r="AF53" s="30">
        <v>0.14990766177863613</v>
      </c>
      <c r="AG53" s="43">
        <v>-3.3340000000000002E-3</v>
      </c>
      <c r="AH53" s="43">
        <v>-3.362E-3</v>
      </c>
      <c r="AI53" s="43">
        <v>1.1698E-2</v>
      </c>
      <c r="AJ53" s="30">
        <v>4.0973963478635932E-2</v>
      </c>
      <c r="AK53" s="43">
        <v>-7.3899999999999997E-4</v>
      </c>
      <c r="AL53" s="43">
        <v>-7.4100000000000001E-4</v>
      </c>
      <c r="AM53" s="43">
        <v>4.1800000000000002E-4</v>
      </c>
      <c r="AO53" s="30">
        <v>0.14990766177863613</v>
      </c>
      <c r="AP53" s="43">
        <v>-2.8899999999999998E-4</v>
      </c>
      <c r="AQ53" s="43">
        <v>-2.8899999999999998E-4</v>
      </c>
      <c r="AR53" s="43">
        <v>-1.5799999999999999E-4</v>
      </c>
      <c r="AS53" s="30">
        <v>4.0973963478635932E-2</v>
      </c>
      <c r="AT53" s="43">
        <v>-3.5599999999999998E-4</v>
      </c>
      <c r="AU53" s="43">
        <v>-3.57E-4</v>
      </c>
      <c r="AV53" s="43">
        <v>-7.1000000000000005E-5</v>
      </c>
      <c r="AX53" s="30">
        <v>0.14990766177863613</v>
      </c>
      <c r="AY53" s="43">
        <v>-3.2130000000000001E-3</v>
      </c>
      <c r="AZ53" s="43">
        <v>-3.2399999999999998E-3</v>
      </c>
      <c r="BA53" s="43">
        <v>1.1887E-2</v>
      </c>
      <c r="BB53" s="30">
        <v>4.0973963478635932E-2</v>
      </c>
      <c r="BC53" s="43">
        <v>-7.36E-4</v>
      </c>
      <c r="BD53" s="43">
        <v>-7.3800000000000005E-4</v>
      </c>
      <c r="BE53" s="43">
        <v>4.2099999999999999E-4</v>
      </c>
      <c r="BG53" s="30">
        <v>0.14990766177863613</v>
      </c>
      <c r="BH53" s="43">
        <v>-2.8499999999999999E-4</v>
      </c>
      <c r="BI53" s="43">
        <v>-2.8499999999999999E-4</v>
      </c>
      <c r="BJ53" s="43">
        <v>-1.45E-4</v>
      </c>
      <c r="BK53" s="30">
        <v>4.0973963478635932E-2</v>
      </c>
      <c r="BL53" s="43">
        <v>-3.5799999999999997E-4</v>
      </c>
      <c r="BM53" s="43">
        <v>-3.5799999999999997E-4</v>
      </c>
      <c r="BN53" s="43">
        <v>-6.6000000000000005E-5</v>
      </c>
      <c r="BP53" s="30">
        <v>0.14990766177863613</v>
      </c>
      <c r="BQ53" s="43">
        <v>-2.5829999999999998E-3</v>
      </c>
      <c r="BR53" s="43">
        <v>-2.5860000000000002E-3</v>
      </c>
      <c r="BS53" s="43">
        <v>1.3214E-2</v>
      </c>
      <c r="BT53" s="30">
        <v>4.0973963478635932E-2</v>
      </c>
      <c r="BU53" s="43">
        <v>-7.18E-4</v>
      </c>
      <c r="BV53" s="43">
        <v>-7.1000000000000002E-4</v>
      </c>
      <c r="BW53" s="43">
        <v>7.0200000000000004E-4</v>
      </c>
      <c r="BY53" s="30">
        <v>0.14990766177863613</v>
      </c>
      <c r="BZ53" s="43">
        <v>-3.2200000000000002E-4</v>
      </c>
      <c r="CA53" s="43">
        <v>-3.01E-4</v>
      </c>
      <c r="CB53" s="43">
        <v>4.6E-5</v>
      </c>
      <c r="CC53" s="30">
        <v>4.0973963478635932E-2</v>
      </c>
      <c r="CD53" s="43">
        <v>-3.6299999999999999E-4</v>
      </c>
      <c r="CE53" s="43">
        <v>-3.48E-4</v>
      </c>
      <c r="CF53" s="43">
        <v>9.1000000000000003E-5</v>
      </c>
      <c r="CH53" s="30">
        <v>0.14990766177863613</v>
      </c>
      <c r="CI53" s="43">
        <v>-1.9040000000000001E-3</v>
      </c>
      <c r="CJ53" s="43">
        <v>-1.322E-3</v>
      </c>
      <c r="CK53" s="43">
        <v>3.7239999999999999E-3</v>
      </c>
      <c r="CL53" s="30">
        <v>4.0973963478635932E-2</v>
      </c>
      <c r="CM53" s="43">
        <v>-4.7800000000000002E-4</v>
      </c>
      <c r="CN53" s="43">
        <v>-4.2999999999999999E-4</v>
      </c>
      <c r="CO53" s="43">
        <v>-1.1E-5</v>
      </c>
      <c r="CQ53" s="30">
        <v>0.14990766177863613</v>
      </c>
      <c r="CR53" s="43">
        <v>-5.2599999999999999E-4</v>
      </c>
      <c r="CS53" s="43">
        <v>-4.6900000000000002E-4</v>
      </c>
      <c r="CT53" s="43">
        <v>2.4000000000000001E-5</v>
      </c>
      <c r="CU53" s="30">
        <v>4.0973963478635932E-2</v>
      </c>
      <c r="CV53" s="43">
        <v>-2.2100000000000001E-4</v>
      </c>
      <c r="CW53" s="43">
        <v>-2.2000000000000001E-4</v>
      </c>
      <c r="CX53" s="43">
        <v>-2.0900000000000001E-4</v>
      </c>
    </row>
    <row r="54" spans="14:102" x14ac:dyDescent="0.3">
      <c r="N54" s="30">
        <v>0.15323896751196944</v>
      </c>
      <c r="O54" s="43">
        <v>-4.2849999999999997E-3</v>
      </c>
      <c r="P54" s="43">
        <v>-3.2429999999999998E-3</v>
      </c>
      <c r="Q54" s="43">
        <v>6.7660000000000003E-3</v>
      </c>
      <c r="R54" s="30">
        <v>4.1973355178635929E-2</v>
      </c>
      <c r="S54" s="43">
        <v>-5.9500000000000004E-4</v>
      </c>
      <c r="T54" s="43">
        <v>-5.2899999999999996E-4</v>
      </c>
      <c r="U54" s="43">
        <v>1.1E-4</v>
      </c>
      <c r="W54" s="30">
        <v>0.15323896751196944</v>
      </c>
      <c r="X54" s="43">
        <v>-7.2599999999999997E-4</v>
      </c>
      <c r="Y54" s="43">
        <v>-6.4899999999999995E-4</v>
      </c>
      <c r="Z54" s="43">
        <v>9.6000000000000002E-5</v>
      </c>
      <c r="AA54" s="30">
        <v>4.1973355178635929E-2</v>
      </c>
      <c r="AB54" s="43">
        <v>-3.9800000000000002E-4</v>
      </c>
      <c r="AC54" s="43">
        <v>-3.6499999999999998E-4</v>
      </c>
      <c r="AD54" s="43">
        <v>-4.8000000000000001E-5</v>
      </c>
      <c r="AF54" s="30">
        <v>0.15323896751196944</v>
      </c>
      <c r="AG54" s="43">
        <v>-3.4280000000000001E-3</v>
      </c>
      <c r="AH54" s="43">
        <v>-3.457E-3</v>
      </c>
      <c r="AI54" s="43">
        <v>1.2191E-2</v>
      </c>
      <c r="AJ54" s="30">
        <v>4.1973355178635929E-2</v>
      </c>
      <c r="AK54" s="43">
        <v>-7.5900000000000002E-4</v>
      </c>
      <c r="AL54" s="43">
        <v>-7.6099999999999996E-4</v>
      </c>
      <c r="AM54" s="43">
        <v>4.5800000000000002E-4</v>
      </c>
      <c r="AO54" s="30">
        <v>0.15323896751196944</v>
      </c>
      <c r="AP54" s="43">
        <v>-2.7999999999999998E-4</v>
      </c>
      <c r="AQ54" s="43">
        <v>-2.7999999999999998E-4</v>
      </c>
      <c r="AR54" s="43">
        <v>-1.6699999999999999E-4</v>
      </c>
      <c r="AS54" s="30">
        <v>4.1973355178635929E-2</v>
      </c>
      <c r="AT54" s="43">
        <v>-3.59E-4</v>
      </c>
      <c r="AU54" s="43">
        <v>-3.59E-4</v>
      </c>
      <c r="AV54" s="43">
        <v>-6.8999999999999997E-5</v>
      </c>
      <c r="AX54" s="30">
        <v>0.15323896751196944</v>
      </c>
      <c r="AY54" s="43">
        <v>-3.3029999999999999E-3</v>
      </c>
      <c r="AZ54" s="43">
        <v>-3.3319999999999999E-3</v>
      </c>
      <c r="BA54" s="43">
        <v>1.2385999999999999E-2</v>
      </c>
      <c r="BB54" s="30">
        <v>4.1973355178635929E-2</v>
      </c>
      <c r="BC54" s="43">
        <v>-7.5600000000000005E-4</v>
      </c>
      <c r="BD54" s="43">
        <v>-7.5799999999999999E-4</v>
      </c>
      <c r="BE54" s="43">
        <v>4.6099999999999998E-4</v>
      </c>
      <c r="BG54" s="30">
        <v>0.15323896751196944</v>
      </c>
      <c r="BH54" s="43">
        <v>-2.7700000000000001E-4</v>
      </c>
      <c r="BI54" s="43">
        <v>-2.7599999999999999E-4</v>
      </c>
      <c r="BJ54" s="43">
        <v>-1.54E-4</v>
      </c>
      <c r="BK54" s="30">
        <v>4.1973355178635929E-2</v>
      </c>
      <c r="BL54" s="43">
        <v>-3.6099999999999999E-4</v>
      </c>
      <c r="BM54" s="43">
        <v>-3.6099999999999999E-4</v>
      </c>
      <c r="BN54" s="43">
        <v>-6.3999999999999997E-5</v>
      </c>
      <c r="BP54" s="30">
        <v>0.15323896751196944</v>
      </c>
      <c r="BQ54" s="43">
        <v>-2.6540000000000001E-3</v>
      </c>
      <c r="BR54" s="43">
        <v>-2.6580000000000002E-3</v>
      </c>
      <c r="BS54" s="43">
        <v>1.3724999999999999E-2</v>
      </c>
      <c r="BT54" s="30">
        <v>4.1973355178635929E-2</v>
      </c>
      <c r="BU54" s="43">
        <v>-7.3700000000000002E-4</v>
      </c>
      <c r="BV54" s="43">
        <v>-7.2800000000000002E-4</v>
      </c>
      <c r="BW54" s="43">
        <v>7.4100000000000001E-4</v>
      </c>
      <c r="BY54" s="30">
        <v>0.15323896751196944</v>
      </c>
      <c r="BZ54" s="43">
        <v>-3.1500000000000001E-4</v>
      </c>
      <c r="CA54" s="43">
        <v>-2.9399999999999999E-4</v>
      </c>
      <c r="CB54" s="43">
        <v>3.8999999999999999E-5</v>
      </c>
      <c r="CC54" s="30">
        <v>4.1973355178635929E-2</v>
      </c>
      <c r="CD54" s="43">
        <v>-3.6600000000000001E-4</v>
      </c>
      <c r="CE54" s="43">
        <v>-3.5E-4</v>
      </c>
      <c r="CF54" s="43">
        <v>9.3999999999999994E-5</v>
      </c>
      <c r="CH54" s="30">
        <v>0.15323896751196944</v>
      </c>
      <c r="CI54" s="43">
        <v>-1.9380000000000001E-3</v>
      </c>
      <c r="CJ54" s="43">
        <v>-1.328E-3</v>
      </c>
      <c r="CK54" s="43">
        <v>3.9560000000000003E-3</v>
      </c>
      <c r="CL54" s="30">
        <v>4.1973355178635929E-2</v>
      </c>
      <c r="CM54" s="43">
        <v>-4.86E-4</v>
      </c>
      <c r="CN54" s="43">
        <v>-4.3600000000000003E-4</v>
      </c>
      <c r="CO54" s="43">
        <v>-5.0000000000000004E-6</v>
      </c>
      <c r="CQ54" s="30">
        <v>0.15323896751196944</v>
      </c>
      <c r="CR54" s="43">
        <v>-5.3899999999999998E-4</v>
      </c>
      <c r="CS54" s="43">
        <v>-4.8000000000000001E-4</v>
      </c>
      <c r="CT54" s="43">
        <v>3.3000000000000003E-5</v>
      </c>
      <c r="CU54" s="30">
        <v>4.1973355178635929E-2</v>
      </c>
      <c r="CV54" s="43">
        <v>-2.22E-4</v>
      </c>
      <c r="CW54" s="43">
        <v>-2.2100000000000001E-4</v>
      </c>
      <c r="CX54" s="43">
        <v>-2.0799999999999999E-4</v>
      </c>
    </row>
    <row r="55" spans="14:102" x14ac:dyDescent="0.3">
      <c r="N55" s="30">
        <v>0.15657027324530279</v>
      </c>
      <c r="O55" s="43">
        <v>-4.6239999999999996E-3</v>
      </c>
      <c r="P55" s="43">
        <v>-3.5209999999999998E-3</v>
      </c>
      <c r="Q55" s="43">
        <v>7.0629999999999998E-3</v>
      </c>
      <c r="R55" s="30">
        <v>4.2972746878635927E-2</v>
      </c>
      <c r="S55" s="43">
        <v>-6.0499999999999996E-4</v>
      </c>
      <c r="T55" s="43">
        <v>-5.3700000000000004E-4</v>
      </c>
      <c r="U55" s="43">
        <v>1.17E-4</v>
      </c>
      <c r="W55" s="30">
        <v>0.15657027324530279</v>
      </c>
      <c r="X55" s="43">
        <v>-7.3899999999999997E-4</v>
      </c>
      <c r="Y55" s="43">
        <v>-6.5899999999999997E-4</v>
      </c>
      <c r="Z55" s="43">
        <v>1.0399999999999999E-4</v>
      </c>
      <c r="AA55" s="30">
        <v>4.2972746878635927E-2</v>
      </c>
      <c r="AB55" s="43">
        <v>-3.9899999999999999E-4</v>
      </c>
      <c r="AC55" s="43">
        <v>-3.6600000000000001E-4</v>
      </c>
      <c r="AD55" s="43">
        <v>-4.8000000000000001E-5</v>
      </c>
      <c r="AF55" s="30">
        <v>0.15657027324530279</v>
      </c>
      <c r="AG55" s="43">
        <v>-3.522E-3</v>
      </c>
      <c r="AH55" s="43">
        <v>-3.552E-3</v>
      </c>
      <c r="AI55" s="43">
        <v>1.2681E-2</v>
      </c>
      <c r="AJ55" s="30">
        <v>4.2972746878635927E-2</v>
      </c>
      <c r="AK55" s="43">
        <v>-7.7899999999999996E-4</v>
      </c>
      <c r="AL55" s="43">
        <v>-7.8100000000000001E-4</v>
      </c>
      <c r="AM55" s="43">
        <v>4.9799999999999996E-4</v>
      </c>
      <c r="AO55" s="30">
        <v>0.15657027324530279</v>
      </c>
      <c r="AP55" s="43">
        <v>-2.72E-4</v>
      </c>
      <c r="AQ55" s="43">
        <v>-2.72E-4</v>
      </c>
      <c r="AR55" s="43">
        <v>-1.76E-4</v>
      </c>
      <c r="AS55" s="30">
        <v>4.2972746878635927E-2</v>
      </c>
      <c r="AT55" s="43">
        <v>-3.6200000000000002E-4</v>
      </c>
      <c r="AU55" s="43">
        <v>-3.6200000000000002E-4</v>
      </c>
      <c r="AV55" s="43">
        <v>-6.6000000000000005E-5</v>
      </c>
      <c r="AX55" s="30">
        <v>0.15657027324530279</v>
      </c>
      <c r="AY55" s="43">
        <v>-3.3939999999999999E-3</v>
      </c>
      <c r="AZ55" s="43">
        <v>-3.4229999999999998E-3</v>
      </c>
      <c r="BA55" s="43">
        <v>1.2881E-2</v>
      </c>
      <c r="BB55" s="30">
        <v>4.2972746878635927E-2</v>
      </c>
      <c r="BC55" s="43">
        <v>-7.7499999999999997E-4</v>
      </c>
      <c r="BD55" s="43">
        <v>-7.7800000000000005E-4</v>
      </c>
      <c r="BE55" s="43">
        <v>5.0000000000000001E-4</v>
      </c>
      <c r="BG55" s="30">
        <v>0.15657027324530279</v>
      </c>
      <c r="BH55" s="43">
        <v>-2.6800000000000001E-4</v>
      </c>
      <c r="BI55" s="43">
        <v>-2.6699999999999998E-4</v>
      </c>
      <c r="BJ55" s="43">
        <v>-1.6200000000000001E-4</v>
      </c>
      <c r="BK55" s="30">
        <v>4.2972746878635927E-2</v>
      </c>
      <c r="BL55" s="43">
        <v>-3.6299999999999999E-4</v>
      </c>
      <c r="BM55" s="43">
        <v>-3.6299999999999999E-4</v>
      </c>
      <c r="BN55" s="43">
        <v>-6.0999999999999999E-5</v>
      </c>
      <c r="BP55" s="30">
        <v>0.15657027324530279</v>
      </c>
      <c r="BQ55" s="43">
        <v>-2.728E-3</v>
      </c>
      <c r="BR55" s="43">
        <v>-2.7330000000000002E-3</v>
      </c>
      <c r="BS55" s="43">
        <v>1.4231000000000001E-2</v>
      </c>
      <c r="BT55" s="30">
        <v>4.2972746878635927E-2</v>
      </c>
      <c r="BU55" s="43">
        <v>-7.5500000000000003E-4</v>
      </c>
      <c r="BV55" s="43">
        <v>-7.4600000000000003E-4</v>
      </c>
      <c r="BW55" s="43">
        <v>7.7999999999999999E-4</v>
      </c>
      <c r="BY55" s="30">
        <v>0.15657027324530279</v>
      </c>
      <c r="BZ55" s="43">
        <v>-3.0800000000000001E-4</v>
      </c>
      <c r="CA55" s="43">
        <v>-2.8800000000000001E-4</v>
      </c>
      <c r="CB55" s="43">
        <v>3.3000000000000003E-5</v>
      </c>
      <c r="CC55" s="30">
        <v>4.2972746878635927E-2</v>
      </c>
      <c r="CD55" s="43">
        <v>-3.6900000000000002E-4</v>
      </c>
      <c r="CE55" s="43">
        <v>-3.5300000000000002E-4</v>
      </c>
      <c r="CF55" s="43">
        <v>9.6000000000000002E-5</v>
      </c>
      <c r="CH55" s="30">
        <v>0.15657027324530279</v>
      </c>
      <c r="CI55" s="43">
        <v>-1.9849999999999998E-3</v>
      </c>
      <c r="CJ55" s="43">
        <v>-1.3500000000000001E-3</v>
      </c>
      <c r="CK55" s="43">
        <v>4.1539999999999997E-3</v>
      </c>
      <c r="CL55" s="30">
        <v>4.2972746878635927E-2</v>
      </c>
      <c r="CM55" s="43">
        <v>-4.9399999999999997E-4</v>
      </c>
      <c r="CN55" s="43">
        <v>-4.4299999999999998E-4</v>
      </c>
      <c r="CO55" s="43">
        <v>9.9999999999999995E-7</v>
      </c>
      <c r="CQ55" s="30">
        <v>0.15657027324530279</v>
      </c>
      <c r="CR55" s="43">
        <v>-5.5199999999999997E-4</v>
      </c>
      <c r="CS55" s="43">
        <v>-4.9100000000000001E-4</v>
      </c>
      <c r="CT55" s="43">
        <v>4.3000000000000002E-5</v>
      </c>
      <c r="CU55" s="30">
        <v>4.2972746878635927E-2</v>
      </c>
      <c r="CV55" s="43">
        <v>-2.23E-4</v>
      </c>
      <c r="CW55" s="43">
        <v>-2.2100000000000001E-4</v>
      </c>
      <c r="CX55" s="43">
        <v>-2.0699999999999999E-4</v>
      </c>
    </row>
    <row r="56" spans="14:102" x14ac:dyDescent="0.3">
      <c r="N56" s="30">
        <v>0.15990157897863613</v>
      </c>
      <c r="O56" s="43">
        <v>-5.0369999999999998E-3</v>
      </c>
      <c r="P56" s="43">
        <v>-3.8730000000000001E-3</v>
      </c>
      <c r="Q56" s="43">
        <v>7.3020000000000003E-3</v>
      </c>
      <c r="R56" s="30">
        <v>4.3972138578635925E-2</v>
      </c>
      <c r="S56" s="43">
        <v>-6.1499999999999999E-4</v>
      </c>
      <c r="T56" s="43">
        <v>-5.4500000000000002E-4</v>
      </c>
      <c r="U56" s="43">
        <v>1.2400000000000001E-4</v>
      </c>
      <c r="W56" s="30">
        <v>0.15990157897863613</v>
      </c>
      <c r="X56" s="43">
        <v>-7.5000000000000002E-4</v>
      </c>
      <c r="Y56" s="43">
        <v>-6.69E-4</v>
      </c>
      <c r="Z56" s="43">
        <v>1.11E-4</v>
      </c>
      <c r="AA56" s="30">
        <v>4.3972138578635925E-2</v>
      </c>
      <c r="AB56" s="43">
        <v>-4.0099999999999999E-4</v>
      </c>
      <c r="AC56" s="43">
        <v>-3.68E-4</v>
      </c>
      <c r="AD56" s="43">
        <v>-4.8000000000000001E-5</v>
      </c>
      <c r="AF56" s="30">
        <v>0.15990157897863613</v>
      </c>
      <c r="AG56" s="43">
        <v>-3.617E-3</v>
      </c>
      <c r="AH56" s="43">
        <v>-3.6489999999999999E-3</v>
      </c>
      <c r="AI56" s="43">
        <v>1.3155999999999999E-2</v>
      </c>
      <c r="AJ56" s="30">
        <v>4.3972138578635925E-2</v>
      </c>
      <c r="AK56" s="43">
        <v>-7.9900000000000001E-4</v>
      </c>
      <c r="AL56" s="43">
        <v>-8.0099999999999995E-4</v>
      </c>
      <c r="AM56" s="43">
        <v>5.3799999999999996E-4</v>
      </c>
      <c r="AO56" s="30">
        <v>0.15990157897863613</v>
      </c>
      <c r="AP56" s="43">
        <v>-2.6400000000000002E-4</v>
      </c>
      <c r="AQ56" s="43">
        <v>-2.6400000000000002E-4</v>
      </c>
      <c r="AR56" s="43">
        <v>-1.84E-4</v>
      </c>
      <c r="AS56" s="30">
        <v>4.3972138578635925E-2</v>
      </c>
      <c r="AT56" s="43">
        <v>-3.6400000000000001E-4</v>
      </c>
      <c r="AU56" s="43">
        <v>-3.6499999999999998E-4</v>
      </c>
      <c r="AV56" s="43">
        <v>-6.3999999999999997E-5</v>
      </c>
      <c r="AX56" s="30">
        <v>0.15990157897863613</v>
      </c>
      <c r="AY56" s="43">
        <v>-3.4789999999999999E-3</v>
      </c>
      <c r="AZ56" s="43">
        <v>-3.5100000000000001E-3</v>
      </c>
      <c r="BA56" s="43">
        <v>1.3368E-2</v>
      </c>
      <c r="BB56" s="30">
        <v>4.3972138578635925E-2</v>
      </c>
      <c r="BC56" s="43">
        <v>-7.9600000000000005E-4</v>
      </c>
      <c r="BD56" s="43">
        <v>-7.9799999999999999E-4</v>
      </c>
      <c r="BE56" s="43">
        <v>5.4100000000000003E-4</v>
      </c>
      <c r="BG56" s="30">
        <v>0.15990157897863613</v>
      </c>
      <c r="BH56" s="43">
        <v>-2.5999999999999998E-4</v>
      </c>
      <c r="BI56" s="43">
        <v>-2.5900000000000001E-4</v>
      </c>
      <c r="BJ56" s="43">
        <v>-1.7000000000000001E-4</v>
      </c>
      <c r="BK56" s="30">
        <v>4.3972138578635925E-2</v>
      </c>
      <c r="BL56" s="43">
        <v>-3.6600000000000001E-4</v>
      </c>
      <c r="BM56" s="43">
        <v>-3.6600000000000001E-4</v>
      </c>
      <c r="BN56" s="43">
        <v>-5.8999999999999998E-5</v>
      </c>
      <c r="BP56" s="30">
        <v>0.15990157897863613</v>
      </c>
      <c r="BQ56" s="43">
        <v>-2.8010000000000001E-3</v>
      </c>
      <c r="BR56" s="43">
        <v>-2.8059999999999999E-3</v>
      </c>
      <c r="BS56" s="43">
        <v>1.4728E-2</v>
      </c>
      <c r="BT56" s="30">
        <v>4.3972138578635925E-2</v>
      </c>
      <c r="BU56" s="43">
        <v>-7.7399999999999995E-4</v>
      </c>
      <c r="BV56" s="43">
        <v>-7.6599999999999997E-4</v>
      </c>
      <c r="BW56" s="43">
        <v>8.1999999999999998E-4</v>
      </c>
      <c r="BY56" s="30">
        <v>0.15990157897863613</v>
      </c>
      <c r="BZ56" s="43">
        <v>-3.0200000000000002E-4</v>
      </c>
      <c r="CA56" s="43">
        <v>-2.81E-4</v>
      </c>
      <c r="CB56" s="43">
        <v>2.6999999999999999E-5</v>
      </c>
      <c r="CC56" s="30">
        <v>4.3972138578635925E-2</v>
      </c>
      <c r="CD56" s="43">
        <v>-3.7100000000000002E-4</v>
      </c>
      <c r="CE56" s="43">
        <v>-3.5599999999999998E-4</v>
      </c>
      <c r="CF56" s="43">
        <v>9.8999999999999994E-5</v>
      </c>
      <c r="CH56" s="30">
        <v>0.15990157897863613</v>
      </c>
      <c r="CI56" s="43">
        <v>-2.0349999999999999E-3</v>
      </c>
      <c r="CJ56" s="43">
        <v>-1.374E-3</v>
      </c>
      <c r="CK56" s="43">
        <v>4.352E-3</v>
      </c>
      <c r="CL56" s="30">
        <v>4.3972138578635925E-2</v>
      </c>
      <c r="CM56" s="43">
        <v>-5.0199999999999995E-4</v>
      </c>
      <c r="CN56" s="43">
        <v>-4.4900000000000002E-4</v>
      </c>
      <c r="CO56" s="43">
        <v>6.9999999999999999E-6</v>
      </c>
      <c r="CQ56" s="30">
        <v>0.15990157897863613</v>
      </c>
      <c r="CR56" s="43">
        <v>-5.6700000000000001E-4</v>
      </c>
      <c r="CS56" s="43">
        <v>-5.0299999999999997E-4</v>
      </c>
      <c r="CT56" s="43">
        <v>5.3999999999999998E-5</v>
      </c>
      <c r="CU56" s="30">
        <v>4.3972138578635925E-2</v>
      </c>
      <c r="CV56" s="43">
        <v>-2.24E-4</v>
      </c>
      <c r="CW56" s="43">
        <v>-2.22E-4</v>
      </c>
      <c r="CX56" s="43">
        <v>-2.0699999999999999E-4</v>
      </c>
    </row>
    <row r="57" spans="14:102" x14ac:dyDescent="0.3">
      <c r="N57" s="30">
        <v>0.16323288471196948</v>
      </c>
      <c r="O57" s="43">
        <v>-5.4520000000000002E-3</v>
      </c>
      <c r="P57" s="43">
        <v>-4.2290000000000001E-3</v>
      </c>
      <c r="Q57" s="43">
        <v>7.5180000000000004E-3</v>
      </c>
      <c r="R57" s="30">
        <v>4.4971530278635916E-2</v>
      </c>
      <c r="S57" s="43">
        <v>-6.2500000000000001E-4</v>
      </c>
      <c r="T57" s="43">
        <v>-5.53E-4</v>
      </c>
      <c r="U57" s="43">
        <v>1.3100000000000001E-4</v>
      </c>
      <c r="W57" s="30">
        <v>0.16323288471196948</v>
      </c>
      <c r="X57" s="43">
        <v>-7.6199999999999998E-4</v>
      </c>
      <c r="Y57" s="43">
        <v>-6.7900000000000002E-4</v>
      </c>
      <c r="Z57" s="43">
        <v>1.18E-4</v>
      </c>
      <c r="AA57" s="30">
        <v>4.4971530278635916E-2</v>
      </c>
      <c r="AB57" s="43">
        <v>-4.0299999999999998E-4</v>
      </c>
      <c r="AC57" s="43">
        <v>-3.6900000000000002E-4</v>
      </c>
      <c r="AD57" s="43">
        <v>-4.6999999999999997E-5</v>
      </c>
      <c r="AF57" s="30">
        <v>0.16323288471196948</v>
      </c>
      <c r="AG57" s="43">
        <v>-3.712E-3</v>
      </c>
      <c r="AH57" s="43">
        <v>-3.7450000000000001E-3</v>
      </c>
      <c r="AI57" s="43">
        <v>1.3634E-2</v>
      </c>
      <c r="AJ57" s="30">
        <v>4.4971530278635916E-2</v>
      </c>
      <c r="AK57" s="43">
        <v>-8.1899999999999996E-4</v>
      </c>
      <c r="AL57" s="43">
        <v>-8.2100000000000001E-4</v>
      </c>
      <c r="AM57" s="43">
        <v>5.7799999999999995E-4</v>
      </c>
      <c r="AO57" s="30">
        <v>0.16323288471196948</v>
      </c>
      <c r="AP57" s="43">
        <v>-2.5700000000000001E-4</v>
      </c>
      <c r="AQ57" s="43">
        <v>-2.5599999999999999E-4</v>
      </c>
      <c r="AR57" s="43">
        <v>-1.92E-4</v>
      </c>
      <c r="AS57" s="30">
        <v>4.4971530278635916E-2</v>
      </c>
      <c r="AT57" s="43">
        <v>-3.6699999999999998E-4</v>
      </c>
      <c r="AU57" s="43">
        <v>-3.6699999999999998E-4</v>
      </c>
      <c r="AV57" s="43">
        <v>-6.0999999999999999E-5</v>
      </c>
      <c r="AX57" s="30">
        <v>0.16323288471196948</v>
      </c>
      <c r="AY57" s="43">
        <v>-3.568E-3</v>
      </c>
      <c r="AZ57" s="43">
        <v>-3.5999999999999999E-3</v>
      </c>
      <c r="BA57" s="43">
        <v>1.3856E-2</v>
      </c>
      <c r="BB57" s="30">
        <v>4.4971530278635916E-2</v>
      </c>
      <c r="BC57" s="43">
        <v>-8.1599999999999999E-4</v>
      </c>
      <c r="BD57" s="43">
        <v>-8.1800000000000004E-4</v>
      </c>
      <c r="BE57" s="43">
        <v>5.8100000000000003E-4</v>
      </c>
      <c r="BG57" s="30">
        <v>0.16323288471196948</v>
      </c>
      <c r="BH57" s="43">
        <v>-2.52E-4</v>
      </c>
      <c r="BI57" s="43">
        <v>-2.5099999999999998E-4</v>
      </c>
      <c r="BJ57" s="43">
        <v>-1.7799999999999999E-4</v>
      </c>
      <c r="BK57" s="30">
        <v>4.4971530278635916E-2</v>
      </c>
      <c r="BL57" s="43">
        <v>-3.68E-4</v>
      </c>
      <c r="BM57" s="43">
        <v>-3.6900000000000002E-4</v>
      </c>
      <c r="BN57" s="43">
        <v>-5.5999999999999999E-5</v>
      </c>
      <c r="BP57" s="30">
        <v>0.16323288471196948</v>
      </c>
      <c r="BQ57" s="43">
        <v>-2.8739999999999998E-3</v>
      </c>
      <c r="BR57" s="43">
        <v>-2.8809999999999999E-3</v>
      </c>
      <c r="BS57" s="43">
        <v>1.5226E-2</v>
      </c>
      <c r="BT57" s="30">
        <v>4.4971530278635916E-2</v>
      </c>
      <c r="BU57" s="43">
        <v>-7.94E-4</v>
      </c>
      <c r="BV57" s="43">
        <v>-7.85E-4</v>
      </c>
      <c r="BW57" s="43">
        <v>8.5899999999999995E-4</v>
      </c>
      <c r="BY57" s="30">
        <v>0.16323288471196948</v>
      </c>
      <c r="BZ57" s="43">
        <v>-2.9599999999999998E-4</v>
      </c>
      <c r="CA57" s="43">
        <v>-2.7500000000000002E-4</v>
      </c>
      <c r="CB57" s="43">
        <v>2.0000000000000002E-5</v>
      </c>
      <c r="CC57" s="30">
        <v>4.4971530278635916E-2</v>
      </c>
      <c r="CD57" s="43">
        <v>-3.7399999999999998E-4</v>
      </c>
      <c r="CE57" s="43">
        <v>-3.5799999999999997E-4</v>
      </c>
      <c r="CF57" s="43">
        <v>1.02E-4</v>
      </c>
      <c r="CH57" s="30">
        <v>0.16323288471196948</v>
      </c>
      <c r="CI57" s="43">
        <v>-2.0869999999999999E-3</v>
      </c>
      <c r="CJ57" s="43">
        <v>-1.4E-3</v>
      </c>
      <c r="CK57" s="43">
        <v>4.5510000000000004E-3</v>
      </c>
      <c r="CL57" s="30">
        <v>4.4971530278635916E-2</v>
      </c>
      <c r="CM57" s="43">
        <v>-5.1000000000000004E-4</v>
      </c>
      <c r="CN57" s="43">
        <v>-4.5600000000000003E-4</v>
      </c>
      <c r="CO57" s="43">
        <v>1.4E-5</v>
      </c>
      <c r="CQ57" s="30">
        <v>0.16323288471196948</v>
      </c>
      <c r="CR57" s="43">
        <v>-5.8399999999999999E-4</v>
      </c>
      <c r="CS57" s="43">
        <v>-5.1699999999999999E-4</v>
      </c>
      <c r="CT57" s="43">
        <v>6.9999999999999994E-5</v>
      </c>
      <c r="CU57" s="30">
        <v>4.4971530278635916E-2</v>
      </c>
      <c r="CV57" s="43">
        <v>-2.2499999999999999E-4</v>
      </c>
      <c r="CW57" s="43">
        <v>-2.23E-4</v>
      </c>
      <c r="CX57" s="43">
        <v>-2.0599999999999999E-4</v>
      </c>
    </row>
    <row r="58" spans="14:102" x14ac:dyDescent="0.3">
      <c r="N58" s="30">
        <v>0.16656419044530282</v>
      </c>
      <c r="O58" s="43">
        <v>-6.3119999999999999E-3</v>
      </c>
      <c r="P58" s="43">
        <v>-5.012E-3</v>
      </c>
      <c r="Q58" s="43">
        <v>7.4660000000000004E-3</v>
      </c>
      <c r="R58" s="30">
        <v>4.5970921978635913E-2</v>
      </c>
      <c r="S58" s="43">
        <v>-6.3500000000000004E-4</v>
      </c>
      <c r="T58" s="43">
        <v>-5.62E-4</v>
      </c>
      <c r="U58" s="43">
        <v>1.3799999999999999E-4</v>
      </c>
      <c r="W58" s="30">
        <v>0.16656419044530282</v>
      </c>
      <c r="X58" s="43">
        <v>-7.7300000000000003E-4</v>
      </c>
      <c r="Y58" s="43">
        <v>-6.8800000000000003E-4</v>
      </c>
      <c r="Z58" s="43">
        <v>1.2400000000000001E-4</v>
      </c>
      <c r="AA58" s="30">
        <v>4.5970921978635913E-2</v>
      </c>
      <c r="AB58" s="43">
        <v>-4.0499999999999998E-4</v>
      </c>
      <c r="AC58" s="43">
        <v>-3.7100000000000002E-4</v>
      </c>
      <c r="AD58" s="43">
        <v>-4.6999999999999997E-5</v>
      </c>
      <c r="AF58" s="30">
        <v>0.16656419044530282</v>
      </c>
      <c r="AG58" s="43">
        <v>-3.8070000000000001E-3</v>
      </c>
      <c r="AH58" s="43">
        <v>-3.8409999999999998E-3</v>
      </c>
      <c r="AI58" s="43">
        <v>1.4114E-2</v>
      </c>
      <c r="AJ58" s="30">
        <v>4.5970921978635913E-2</v>
      </c>
      <c r="AK58" s="43">
        <v>-8.43E-4</v>
      </c>
      <c r="AL58" s="43">
        <v>-8.4500000000000005E-4</v>
      </c>
      <c r="AM58" s="43">
        <v>6.2E-4</v>
      </c>
      <c r="AO58" s="30">
        <v>0.16656419044530282</v>
      </c>
      <c r="AP58" s="43">
        <v>-2.4899999999999998E-4</v>
      </c>
      <c r="AQ58" s="43">
        <v>-2.4899999999999998E-4</v>
      </c>
      <c r="AR58" s="43">
        <v>-2.0000000000000001E-4</v>
      </c>
      <c r="AS58" s="30">
        <v>4.5970921978635913E-2</v>
      </c>
      <c r="AT58" s="43">
        <v>-3.6900000000000002E-4</v>
      </c>
      <c r="AU58" s="43">
        <v>-3.6999999999999999E-4</v>
      </c>
      <c r="AV58" s="43">
        <v>-5.8999999999999998E-5</v>
      </c>
      <c r="AX58" s="30">
        <v>0.16656419044530282</v>
      </c>
      <c r="AY58" s="43">
        <v>-3.6600000000000001E-3</v>
      </c>
      <c r="AZ58" s="43">
        <v>-3.6930000000000001E-3</v>
      </c>
      <c r="BA58" s="43">
        <v>1.4344000000000001E-2</v>
      </c>
      <c r="BB58" s="30">
        <v>4.5970921978635913E-2</v>
      </c>
      <c r="BC58" s="43">
        <v>-8.3900000000000001E-4</v>
      </c>
      <c r="BD58" s="43">
        <v>-8.4199999999999998E-4</v>
      </c>
      <c r="BE58" s="43">
        <v>6.2299999999999996E-4</v>
      </c>
      <c r="BG58" s="30">
        <v>0.16656419044530282</v>
      </c>
      <c r="BH58" s="43">
        <v>-2.4399999999999999E-4</v>
      </c>
      <c r="BI58" s="43">
        <v>-2.43E-4</v>
      </c>
      <c r="BJ58" s="43">
        <v>-1.8599999999999999E-4</v>
      </c>
      <c r="BK58" s="30">
        <v>4.5970921978635913E-2</v>
      </c>
      <c r="BL58" s="43">
        <v>-3.7100000000000002E-4</v>
      </c>
      <c r="BM58" s="43">
        <v>-3.7100000000000002E-4</v>
      </c>
      <c r="BN58" s="43">
        <v>-5.3999999999999998E-5</v>
      </c>
      <c r="BP58" s="30">
        <v>0.16656419044530282</v>
      </c>
      <c r="BQ58" s="43">
        <v>-2.9489999999999998E-3</v>
      </c>
      <c r="BR58" s="43">
        <v>-2.9559999999999999E-3</v>
      </c>
      <c r="BS58" s="43">
        <v>1.5723999999999998E-2</v>
      </c>
      <c r="BT58" s="30">
        <v>4.5970921978635913E-2</v>
      </c>
      <c r="BU58" s="43">
        <v>-8.1400000000000005E-4</v>
      </c>
      <c r="BV58" s="43">
        <v>-8.0500000000000005E-4</v>
      </c>
      <c r="BW58" s="43">
        <v>8.9999999999999998E-4</v>
      </c>
      <c r="BY58" s="30">
        <v>0.16656419044530282</v>
      </c>
      <c r="BZ58" s="43">
        <v>-2.8899999999999998E-4</v>
      </c>
      <c r="CA58" s="43">
        <v>-2.6800000000000001E-4</v>
      </c>
      <c r="CB58" s="43">
        <v>1.4E-5</v>
      </c>
      <c r="CC58" s="30">
        <v>4.5970921978635913E-2</v>
      </c>
      <c r="CD58" s="43">
        <v>-3.77E-4</v>
      </c>
      <c r="CE58" s="43">
        <v>-3.6099999999999999E-4</v>
      </c>
      <c r="CF58" s="43">
        <v>1.0399999999999999E-4</v>
      </c>
      <c r="CH58" s="30">
        <v>0.16656419044530282</v>
      </c>
      <c r="CI58" s="43">
        <v>-2.1389999999999998E-3</v>
      </c>
      <c r="CJ58" s="43">
        <v>-1.4270000000000001E-3</v>
      </c>
      <c r="CK58" s="43">
        <v>4.7499999999999999E-3</v>
      </c>
      <c r="CL58" s="30">
        <v>4.5970921978635913E-2</v>
      </c>
      <c r="CM58" s="43">
        <v>-5.1800000000000001E-4</v>
      </c>
      <c r="CN58" s="43">
        <v>-4.6299999999999998E-4</v>
      </c>
      <c r="CO58" s="43">
        <v>2.0000000000000002E-5</v>
      </c>
      <c r="CQ58" s="30">
        <v>0.16656419044530282</v>
      </c>
      <c r="CR58" s="43">
        <v>-6.0099999999999997E-4</v>
      </c>
      <c r="CS58" s="43">
        <v>-5.2999999999999998E-4</v>
      </c>
      <c r="CT58" s="43">
        <v>8.7999999999999998E-5</v>
      </c>
      <c r="CU58" s="30">
        <v>4.5970921978635913E-2</v>
      </c>
      <c r="CV58" s="43">
        <v>-2.2599999999999999E-4</v>
      </c>
      <c r="CW58" s="43">
        <v>-2.24E-4</v>
      </c>
      <c r="CX58" s="43">
        <v>-2.05E-4</v>
      </c>
    </row>
    <row r="59" spans="14:102" x14ac:dyDescent="0.3">
      <c r="N59" s="30">
        <v>0.16989549617863617</v>
      </c>
      <c r="O59" s="43">
        <v>-7.8869999999999999E-3</v>
      </c>
      <c r="P59" s="43">
        <v>-6.4640000000000001E-3</v>
      </c>
      <c r="Q59" s="43">
        <v>7.2059999999999997E-3</v>
      </c>
      <c r="R59" s="30">
        <v>4.6970313678635911E-2</v>
      </c>
      <c r="S59" s="43">
        <v>-6.4599999999999998E-4</v>
      </c>
      <c r="T59" s="43">
        <v>-5.71E-4</v>
      </c>
      <c r="U59" s="43">
        <v>1.4899999999999999E-4</v>
      </c>
      <c r="W59" s="30">
        <v>0.16989549617863617</v>
      </c>
      <c r="X59" s="43">
        <v>-7.7999999999999999E-4</v>
      </c>
      <c r="Y59" s="43">
        <v>-6.9399999999999996E-4</v>
      </c>
      <c r="Z59" s="43">
        <v>1.2899999999999999E-4</v>
      </c>
      <c r="AA59" s="30">
        <v>4.6970313678635911E-2</v>
      </c>
      <c r="AB59" s="43">
        <v>-4.0700000000000003E-4</v>
      </c>
      <c r="AC59" s="43">
        <v>-3.7300000000000001E-4</v>
      </c>
      <c r="AD59" s="43">
        <v>-4.6999999999999997E-5</v>
      </c>
      <c r="AF59" s="30">
        <v>0.16989549617863617</v>
      </c>
      <c r="AG59" s="43">
        <v>-3.908E-3</v>
      </c>
      <c r="AH59" s="43">
        <v>-3.9430000000000003E-3</v>
      </c>
      <c r="AI59" s="43">
        <v>1.4616000000000001E-2</v>
      </c>
      <c r="AJ59" s="30">
        <v>4.6970313678635911E-2</v>
      </c>
      <c r="AK59" s="43">
        <v>-8.6600000000000002E-4</v>
      </c>
      <c r="AL59" s="43">
        <v>-8.6899999999999998E-4</v>
      </c>
      <c r="AM59" s="43">
        <v>6.6200000000000005E-4</v>
      </c>
      <c r="AO59" s="30">
        <v>0.16989549617863617</v>
      </c>
      <c r="AP59" s="43">
        <v>-2.4000000000000001E-4</v>
      </c>
      <c r="AQ59" s="43">
        <v>-2.4000000000000001E-4</v>
      </c>
      <c r="AR59" s="43">
        <v>-2.0900000000000001E-4</v>
      </c>
      <c r="AS59" s="30">
        <v>4.6970313678635911E-2</v>
      </c>
      <c r="AT59" s="43">
        <v>-3.7199999999999999E-4</v>
      </c>
      <c r="AU59" s="43">
        <v>-3.7199999999999999E-4</v>
      </c>
      <c r="AV59" s="43">
        <v>-5.7000000000000003E-5</v>
      </c>
      <c r="AX59" s="30">
        <v>0.16989549617863617</v>
      </c>
      <c r="AY59" s="43">
        <v>-3.7559999999999998E-3</v>
      </c>
      <c r="AZ59" s="43">
        <v>-3.79E-3</v>
      </c>
      <c r="BA59" s="43">
        <v>1.4853999999999999E-2</v>
      </c>
      <c r="BB59" s="30">
        <v>4.6970313678635911E-2</v>
      </c>
      <c r="BC59" s="43">
        <v>-8.6200000000000003E-4</v>
      </c>
      <c r="BD59" s="43">
        <v>-8.6499999999999999E-4</v>
      </c>
      <c r="BE59" s="43">
        <v>6.6600000000000003E-4</v>
      </c>
      <c r="BG59" s="30">
        <v>0.16989549617863617</v>
      </c>
      <c r="BH59" s="43">
        <v>-2.34E-4</v>
      </c>
      <c r="BI59" s="43">
        <v>-2.33E-4</v>
      </c>
      <c r="BJ59" s="43">
        <v>-1.9599999999999999E-4</v>
      </c>
      <c r="BK59" s="30">
        <v>4.6970313678635911E-2</v>
      </c>
      <c r="BL59" s="43">
        <v>-3.7300000000000001E-4</v>
      </c>
      <c r="BM59" s="43">
        <v>-3.7300000000000001E-4</v>
      </c>
      <c r="BN59" s="43">
        <v>-5.1E-5</v>
      </c>
      <c r="BP59" s="30">
        <v>0.16989549617863617</v>
      </c>
      <c r="BQ59" s="43">
        <v>-3.026E-3</v>
      </c>
      <c r="BR59" s="43">
        <v>-3.0339999999999998E-3</v>
      </c>
      <c r="BS59" s="43">
        <v>1.6244000000000001E-2</v>
      </c>
      <c r="BT59" s="30">
        <v>4.6970313678635911E-2</v>
      </c>
      <c r="BU59" s="43">
        <v>-8.3600000000000005E-4</v>
      </c>
      <c r="BV59" s="43">
        <v>-8.2700000000000004E-4</v>
      </c>
      <c r="BW59" s="43">
        <v>9.4200000000000002E-4</v>
      </c>
      <c r="BY59" s="30">
        <v>0.16989549617863617</v>
      </c>
      <c r="BZ59" s="43">
        <v>-2.81E-4</v>
      </c>
      <c r="CA59" s="43">
        <v>-2.61E-4</v>
      </c>
      <c r="CB59" s="43">
        <v>6.0000000000000002E-6</v>
      </c>
      <c r="CC59" s="30">
        <v>4.6970313678635911E-2</v>
      </c>
      <c r="CD59" s="43">
        <v>-3.79E-4</v>
      </c>
      <c r="CE59" s="43">
        <v>-3.6400000000000001E-4</v>
      </c>
      <c r="CF59" s="43">
        <v>1.07E-4</v>
      </c>
      <c r="CH59" s="30">
        <v>0.16989549617863617</v>
      </c>
      <c r="CI59" s="43">
        <v>-2.1949999999999999E-3</v>
      </c>
      <c r="CJ59" s="43">
        <v>-1.4549999999999999E-3</v>
      </c>
      <c r="CK59" s="43">
        <v>4.9579999999999997E-3</v>
      </c>
      <c r="CL59" s="30">
        <v>4.6970313678635911E-2</v>
      </c>
      <c r="CM59" s="43">
        <v>-5.2700000000000002E-4</v>
      </c>
      <c r="CN59" s="43">
        <v>-4.6999999999999999E-4</v>
      </c>
      <c r="CO59" s="43">
        <v>2.5999999999999998E-5</v>
      </c>
      <c r="CQ59" s="30">
        <v>0.16989549617863617</v>
      </c>
      <c r="CR59" s="43">
        <v>-6.1899999999999998E-4</v>
      </c>
      <c r="CS59" s="43">
        <v>-5.4500000000000002E-4</v>
      </c>
      <c r="CT59" s="43">
        <v>1.06E-4</v>
      </c>
      <c r="CU59" s="30">
        <v>4.6970313678635911E-2</v>
      </c>
      <c r="CV59" s="43">
        <v>-2.2699999999999999E-4</v>
      </c>
      <c r="CW59" s="43">
        <v>-2.2499999999999999E-4</v>
      </c>
      <c r="CX59" s="43">
        <v>-2.04E-4</v>
      </c>
    </row>
    <row r="60" spans="14:102" x14ac:dyDescent="0.3">
      <c r="N60" s="30">
        <v>0.17322680191196951</v>
      </c>
      <c r="O60" s="43">
        <v>-8.2150000000000001E-3</v>
      </c>
      <c r="P60" s="43">
        <v>-6.7530000000000003E-3</v>
      </c>
      <c r="Q60" s="43">
        <v>7.2899999999999996E-3</v>
      </c>
      <c r="R60" s="30">
        <v>4.7969705378635909E-2</v>
      </c>
      <c r="S60" s="43">
        <v>-6.5700000000000003E-4</v>
      </c>
      <c r="T60" s="43">
        <v>-5.8E-4</v>
      </c>
      <c r="U60" s="43">
        <v>1.5799999999999999E-4</v>
      </c>
      <c r="W60" s="30">
        <v>0.17322680191196951</v>
      </c>
      <c r="X60" s="43">
        <v>-7.94E-4</v>
      </c>
      <c r="Y60" s="43">
        <v>-7.0600000000000003E-4</v>
      </c>
      <c r="Z60" s="43">
        <v>1.3799999999999999E-4</v>
      </c>
      <c r="AA60" s="30">
        <v>4.7969705378635909E-2</v>
      </c>
      <c r="AB60" s="43">
        <v>-4.0900000000000002E-4</v>
      </c>
      <c r="AC60" s="43">
        <v>-3.7500000000000001E-4</v>
      </c>
      <c r="AD60" s="43">
        <v>-4.6999999999999997E-5</v>
      </c>
      <c r="AF60" s="30">
        <v>0.17322680191196951</v>
      </c>
      <c r="AG60" s="43">
        <v>-4.0029999999999996E-3</v>
      </c>
      <c r="AH60" s="43">
        <v>-4.0390000000000001E-3</v>
      </c>
      <c r="AI60" s="43">
        <v>1.5092E-2</v>
      </c>
      <c r="AJ60" s="30">
        <v>4.7969705378635909E-2</v>
      </c>
      <c r="AK60" s="43">
        <v>-8.8900000000000003E-4</v>
      </c>
      <c r="AL60" s="43">
        <v>-8.92E-4</v>
      </c>
      <c r="AM60" s="43">
        <v>7.0500000000000001E-4</v>
      </c>
      <c r="AO60" s="30">
        <v>0.17322680191196951</v>
      </c>
      <c r="AP60" s="43">
        <v>-2.33E-4</v>
      </c>
      <c r="AQ60" s="43">
        <v>-2.32E-4</v>
      </c>
      <c r="AR60" s="43">
        <v>-2.1699999999999999E-4</v>
      </c>
      <c r="AS60" s="30">
        <v>4.7969705378635909E-2</v>
      </c>
      <c r="AT60" s="43">
        <v>-3.7399999999999998E-4</v>
      </c>
      <c r="AU60" s="43">
        <v>-3.7399999999999998E-4</v>
      </c>
      <c r="AV60" s="43">
        <v>-5.3999999999999998E-5</v>
      </c>
      <c r="AX60" s="30">
        <v>0.17322680191196951</v>
      </c>
      <c r="AY60" s="43">
        <v>-3.8479999999999999E-3</v>
      </c>
      <c r="AZ60" s="43">
        <v>-3.8830000000000002E-3</v>
      </c>
      <c r="BA60" s="43">
        <v>1.5335E-2</v>
      </c>
      <c r="BB60" s="30">
        <v>4.7969705378635909E-2</v>
      </c>
      <c r="BC60" s="43">
        <v>-8.8500000000000004E-4</v>
      </c>
      <c r="BD60" s="43">
        <v>-8.8800000000000001E-4</v>
      </c>
      <c r="BE60" s="43">
        <v>7.0799999999999997E-4</v>
      </c>
      <c r="BG60" s="30">
        <v>0.17322680191196951</v>
      </c>
      <c r="BH60" s="43">
        <v>-2.2699999999999999E-4</v>
      </c>
      <c r="BI60" s="43">
        <v>-2.2599999999999999E-4</v>
      </c>
      <c r="BJ60" s="43">
        <v>-2.03E-4</v>
      </c>
      <c r="BK60" s="30">
        <v>4.7969705378635909E-2</v>
      </c>
      <c r="BL60" s="43">
        <v>-3.7500000000000001E-4</v>
      </c>
      <c r="BM60" s="43">
        <v>-3.7599999999999998E-4</v>
      </c>
      <c r="BN60" s="43">
        <v>-4.8999999999999998E-5</v>
      </c>
      <c r="BP60" s="30">
        <v>0.17322680191196951</v>
      </c>
      <c r="BQ60" s="43">
        <v>-3.0990000000000002E-3</v>
      </c>
      <c r="BR60" s="43">
        <v>-3.1089999999999998E-3</v>
      </c>
      <c r="BS60" s="43">
        <v>1.6740999999999999E-2</v>
      </c>
      <c r="BT60" s="30">
        <v>4.7969705378635909E-2</v>
      </c>
      <c r="BU60" s="43">
        <v>-8.5899999999999995E-4</v>
      </c>
      <c r="BV60" s="43">
        <v>-8.4999999999999995E-4</v>
      </c>
      <c r="BW60" s="43">
        <v>9.8799999999999995E-4</v>
      </c>
      <c r="BY60" s="30">
        <v>0.17322680191196951</v>
      </c>
      <c r="BZ60" s="43">
        <v>-2.7500000000000002E-4</v>
      </c>
      <c r="CA60" s="43">
        <v>-2.5399999999999999E-4</v>
      </c>
      <c r="CB60" s="43">
        <v>1.599E-7</v>
      </c>
      <c r="CC60" s="30">
        <v>4.7969705378635909E-2</v>
      </c>
      <c r="CD60" s="43">
        <v>-3.8200000000000002E-4</v>
      </c>
      <c r="CE60" s="43">
        <v>-3.6600000000000001E-4</v>
      </c>
      <c r="CF60" s="43">
        <v>1.1E-4</v>
      </c>
      <c r="CH60" s="30">
        <v>0.17322680191196951</v>
      </c>
      <c r="CI60" s="43">
        <v>-2.2460000000000002E-3</v>
      </c>
      <c r="CJ60" s="43">
        <v>-1.4809999999999999E-3</v>
      </c>
      <c r="CK60" s="43">
        <v>5.1520000000000003E-3</v>
      </c>
      <c r="CL60" s="30">
        <v>4.7969705378635909E-2</v>
      </c>
      <c r="CM60" s="43">
        <v>-5.3499999999999999E-4</v>
      </c>
      <c r="CN60" s="43">
        <v>-4.7600000000000002E-4</v>
      </c>
      <c r="CO60" s="43">
        <v>3.3000000000000003E-5</v>
      </c>
      <c r="CQ60" s="30">
        <v>0.17322680191196951</v>
      </c>
      <c r="CR60" s="43">
        <v>-6.3500000000000004E-4</v>
      </c>
      <c r="CS60" s="43">
        <v>-5.5699999999999999E-4</v>
      </c>
      <c r="CT60" s="43">
        <v>1.21E-4</v>
      </c>
      <c r="CU60" s="30">
        <v>4.7969705378635909E-2</v>
      </c>
      <c r="CV60" s="43">
        <v>-2.2800000000000001E-4</v>
      </c>
      <c r="CW60" s="43">
        <v>-2.2599999999999999E-4</v>
      </c>
      <c r="CX60" s="43">
        <v>-2.04E-4</v>
      </c>
    </row>
    <row r="61" spans="14:102" x14ac:dyDescent="0.3">
      <c r="N61" s="30">
        <v>0.17655810764530283</v>
      </c>
      <c r="O61" s="43">
        <v>-8.6910000000000008E-3</v>
      </c>
      <c r="P61" s="43">
        <v>-7.1770000000000002E-3</v>
      </c>
      <c r="Q61" s="43">
        <v>7.3610000000000004E-3</v>
      </c>
      <c r="R61" s="30">
        <v>4.8969097078635906E-2</v>
      </c>
      <c r="S61" s="43">
        <v>-6.6799999999999997E-4</v>
      </c>
      <c r="T61" s="43">
        <v>-5.8900000000000001E-4</v>
      </c>
      <c r="U61" s="43">
        <v>1.6699999999999999E-4</v>
      </c>
      <c r="W61" s="30">
        <v>0.17655810764530283</v>
      </c>
      <c r="X61" s="43">
        <v>-8.0699999999999999E-4</v>
      </c>
      <c r="Y61" s="43">
        <v>-7.1699999999999997E-4</v>
      </c>
      <c r="Z61" s="43">
        <v>1.47E-4</v>
      </c>
      <c r="AA61" s="30">
        <v>4.8969097078635906E-2</v>
      </c>
      <c r="AB61" s="43">
        <v>-4.1100000000000002E-4</v>
      </c>
      <c r="AC61" s="43">
        <v>-3.7599999999999998E-4</v>
      </c>
      <c r="AD61" s="43">
        <v>-4.6999999999999997E-5</v>
      </c>
      <c r="AF61" s="30">
        <v>0.17655810764530283</v>
      </c>
      <c r="AG61" s="43">
        <v>-4.1009999999999996E-3</v>
      </c>
      <c r="AH61" s="43">
        <v>-4.1380000000000002E-3</v>
      </c>
      <c r="AI61" s="43">
        <v>1.5585999999999999E-2</v>
      </c>
      <c r="AJ61" s="30">
        <v>4.8969097078635906E-2</v>
      </c>
      <c r="AK61" s="43">
        <v>-9.1200000000000005E-4</v>
      </c>
      <c r="AL61" s="43">
        <v>-9.1500000000000001E-4</v>
      </c>
      <c r="AM61" s="43">
        <v>7.4799999999999997E-4</v>
      </c>
      <c r="AO61" s="30">
        <v>0.17655810764530283</v>
      </c>
      <c r="AP61" s="43">
        <v>-2.3000000000000001E-4</v>
      </c>
      <c r="AQ61" s="43">
        <v>-2.3000000000000001E-4</v>
      </c>
      <c r="AR61" s="43">
        <v>-2.2000000000000001E-4</v>
      </c>
      <c r="AS61" s="30">
        <v>4.8969097078635906E-2</v>
      </c>
      <c r="AT61" s="43">
        <v>-3.7599999999999998E-4</v>
      </c>
      <c r="AU61" s="43">
        <v>-3.77E-4</v>
      </c>
      <c r="AV61" s="43">
        <v>-5.1999999999999997E-5</v>
      </c>
      <c r="AX61" s="30">
        <v>0.17655810764530283</v>
      </c>
      <c r="AY61" s="43">
        <v>-3.9420000000000002E-3</v>
      </c>
      <c r="AZ61" s="43">
        <v>-3.9779999999999998E-3</v>
      </c>
      <c r="BA61" s="43">
        <v>1.5834999999999998E-2</v>
      </c>
      <c r="BB61" s="30">
        <v>4.8969097078635906E-2</v>
      </c>
      <c r="BC61" s="43">
        <v>-9.0899999999999998E-4</v>
      </c>
      <c r="BD61" s="43">
        <v>-9.1200000000000005E-4</v>
      </c>
      <c r="BE61" s="43">
        <v>7.5100000000000004E-4</v>
      </c>
      <c r="BG61" s="30">
        <v>0.17655810764530283</v>
      </c>
      <c r="BH61" s="43">
        <v>-2.23E-4</v>
      </c>
      <c r="BI61" s="43">
        <v>-2.22E-4</v>
      </c>
      <c r="BJ61" s="43">
        <v>-2.0699999999999999E-4</v>
      </c>
      <c r="BK61" s="30">
        <v>4.8969097078635906E-2</v>
      </c>
      <c r="BL61" s="43">
        <v>-3.7800000000000003E-4</v>
      </c>
      <c r="BM61" s="43">
        <v>-3.7800000000000003E-4</v>
      </c>
      <c r="BN61" s="43">
        <v>-4.6999999999999997E-5</v>
      </c>
      <c r="BP61" s="30">
        <v>0.17655810764530283</v>
      </c>
      <c r="BQ61" s="43">
        <v>-3.176E-3</v>
      </c>
      <c r="BR61" s="43">
        <v>-3.186E-3</v>
      </c>
      <c r="BS61" s="43">
        <v>1.7255E-2</v>
      </c>
      <c r="BT61" s="30">
        <v>4.8969097078635906E-2</v>
      </c>
      <c r="BU61" s="43">
        <v>-8.83E-4</v>
      </c>
      <c r="BV61" s="43">
        <v>-8.7299999999999997E-4</v>
      </c>
      <c r="BW61" s="43">
        <v>1.034E-3</v>
      </c>
      <c r="BY61" s="30">
        <v>0.17655810764530283</v>
      </c>
      <c r="BZ61" s="43">
        <v>-2.6800000000000001E-4</v>
      </c>
      <c r="CA61" s="43">
        <v>-2.4699999999999999E-4</v>
      </c>
      <c r="CB61" s="43">
        <v>-6.9999999999999999E-6</v>
      </c>
      <c r="CC61" s="30">
        <v>4.8969097078635906E-2</v>
      </c>
      <c r="CD61" s="43">
        <v>-3.8499999999999998E-4</v>
      </c>
      <c r="CE61" s="43">
        <v>-3.6900000000000002E-4</v>
      </c>
      <c r="CF61" s="43">
        <v>1.12E-4</v>
      </c>
      <c r="CH61" s="30">
        <v>0.17655810764530283</v>
      </c>
      <c r="CI61" s="43">
        <v>-2.2980000000000001E-3</v>
      </c>
      <c r="CJ61" s="43">
        <v>-1.5070000000000001E-3</v>
      </c>
      <c r="CK61" s="43">
        <v>5.3530000000000001E-3</v>
      </c>
      <c r="CL61" s="30">
        <v>4.8969097078635906E-2</v>
      </c>
      <c r="CM61" s="43">
        <v>-5.44E-4</v>
      </c>
      <c r="CN61" s="43">
        <v>-4.8299999999999998E-4</v>
      </c>
      <c r="CO61" s="43">
        <v>3.8999999999999999E-5</v>
      </c>
      <c r="CQ61" s="30">
        <v>0.17655810764530283</v>
      </c>
      <c r="CR61" s="43">
        <v>-6.4999999999999997E-4</v>
      </c>
      <c r="CS61" s="43">
        <v>-5.6899999999999995E-4</v>
      </c>
      <c r="CT61" s="43">
        <v>1.36E-4</v>
      </c>
      <c r="CU61" s="30">
        <v>4.8969097078635906E-2</v>
      </c>
      <c r="CV61" s="43">
        <v>-2.2900000000000001E-4</v>
      </c>
      <c r="CW61" s="43">
        <v>-2.2599999999999999E-4</v>
      </c>
      <c r="CX61" s="43">
        <v>-2.03E-4</v>
      </c>
    </row>
    <row r="62" spans="14:102" x14ac:dyDescent="0.3">
      <c r="N62" s="30">
        <v>0.1798894133786362</v>
      </c>
      <c r="O62" s="43">
        <v>-9.1809999999999999E-3</v>
      </c>
      <c r="P62" s="43">
        <v>-7.6099999999999996E-3</v>
      </c>
      <c r="Q62" s="43">
        <v>7.4679999999999998E-3</v>
      </c>
      <c r="R62" s="30">
        <v>4.9968488778635904E-2</v>
      </c>
      <c r="S62" s="43">
        <v>-6.7900000000000002E-4</v>
      </c>
      <c r="T62" s="43">
        <v>-5.9900000000000003E-4</v>
      </c>
      <c r="U62" s="43">
        <v>1.76E-4</v>
      </c>
      <c r="W62" s="30">
        <v>0.1798894133786362</v>
      </c>
      <c r="X62" s="43">
        <v>-8.1999999999999998E-4</v>
      </c>
      <c r="Y62" s="43">
        <v>-7.2800000000000002E-4</v>
      </c>
      <c r="Z62" s="43">
        <v>1.56E-4</v>
      </c>
      <c r="AA62" s="30">
        <v>4.9968488778635904E-2</v>
      </c>
      <c r="AB62" s="43">
        <v>-4.1300000000000001E-4</v>
      </c>
      <c r="AC62" s="43">
        <v>-3.7800000000000003E-4</v>
      </c>
      <c r="AD62" s="43">
        <v>-4.6E-5</v>
      </c>
      <c r="AF62" s="30">
        <v>0.1798894133786362</v>
      </c>
      <c r="AG62" s="43">
        <v>-4.1999999999999997E-3</v>
      </c>
      <c r="AH62" s="43">
        <v>-4.2379999999999996E-3</v>
      </c>
      <c r="AI62" s="43">
        <v>1.6084999999999999E-2</v>
      </c>
      <c r="AJ62" s="30">
        <v>4.9968488778635904E-2</v>
      </c>
      <c r="AK62" s="43">
        <v>-9.3599999999999998E-4</v>
      </c>
      <c r="AL62" s="43">
        <v>-9.3899999999999995E-4</v>
      </c>
      <c r="AM62" s="43">
        <v>7.9199999999999995E-4</v>
      </c>
      <c r="AO62" s="30">
        <v>0.1798894133786362</v>
      </c>
      <c r="AP62" s="43">
        <v>-2.3900000000000001E-4</v>
      </c>
      <c r="AQ62" s="43">
        <v>-2.3900000000000001E-4</v>
      </c>
      <c r="AR62" s="43">
        <v>-2.12E-4</v>
      </c>
      <c r="AS62" s="30">
        <v>4.9968488778635904E-2</v>
      </c>
      <c r="AT62" s="43">
        <v>-3.79E-4</v>
      </c>
      <c r="AU62" s="43">
        <v>-3.79E-4</v>
      </c>
      <c r="AV62" s="43">
        <v>-5.0000000000000002E-5</v>
      </c>
      <c r="AX62" s="30">
        <v>0.1798894133786362</v>
      </c>
      <c r="AY62" s="43">
        <v>-4.0359999999999997E-3</v>
      </c>
      <c r="AZ62" s="43">
        <v>-4.0730000000000002E-3</v>
      </c>
      <c r="BA62" s="43">
        <v>1.6341000000000001E-2</v>
      </c>
      <c r="BB62" s="30">
        <v>4.9968488778635904E-2</v>
      </c>
      <c r="BC62" s="43">
        <v>-9.3199999999999999E-4</v>
      </c>
      <c r="BD62" s="43">
        <v>-9.3599999999999998E-4</v>
      </c>
      <c r="BE62" s="43">
        <v>7.9500000000000003E-4</v>
      </c>
      <c r="BG62" s="30">
        <v>0.1798894133786362</v>
      </c>
      <c r="BH62" s="43">
        <v>-2.32E-4</v>
      </c>
      <c r="BI62" s="43">
        <v>-2.3000000000000001E-4</v>
      </c>
      <c r="BJ62" s="43">
        <v>-1.9900000000000001E-4</v>
      </c>
      <c r="BK62" s="30">
        <v>4.9968488778635904E-2</v>
      </c>
      <c r="BL62" s="43">
        <v>-3.8000000000000002E-4</v>
      </c>
      <c r="BM62" s="43">
        <v>-3.8000000000000002E-4</v>
      </c>
      <c r="BN62" s="43">
        <v>-4.5000000000000003E-5</v>
      </c>
      <c r="BP62" s="30">
        <v>0.1798894133786362</v>
      </c>
      <c r="BQ62" s="43">
        <v>-3.2529999999999998E-3</v>
      </c>
      <c r="BR62" s="43">
        <v>-3.2650000000000001E-3</v>
      </c>
      <c r="BS62" s="43">
        <v>1.7774000000000002E-2</v>
      </c>
      <c r="BT62" s="30">
        <v>4.9968488778635904E-2</v>
      </c>
      <c r="BU62" s="43">
        <v>-9.0799999999999995E-4</v>
      </c>
      <c r="BV62" s="43">
        <v>-8.9800000000000004E-4</v>
      </c>
      <c r="BW62" s="43">
        <v>1.0920000000000001E-3</v>
      </c>
      <c r="BY62" s="30">
        <v>0.1798894133786362</v>
      </c>
      <c r="BZ62" s="43">
        <v>-2.61E-4</v>
      </c>
      <c r="CA62" s="43">
        <v>-2.4000000000000001E-4</v>
      </c>
      <c r="CB62" s="43">
        <v>-1.4E-5</v>
      </c>
      <c r="CC62" s="30">
        <v>4.9968488778635904E-2</v>
      </c>
      <c r="CD62" s="43">
        <v>-3.8699999999999997E-4</v>
      </c>
      <c r="CE62" s="43">
        <v>-3.7100000000000002E-4</v>
      </c>
      <c r="CF62" s="43">
        <v>1.15E-4</v>
      </c>
      <c r="CH62" s="30">
        <v>0.1798894133786362</v>
      </c>
      <c r="CI62" s="43">
        <v>-2.3509999999999998E-3</v>
      </c>
      <c r="CJ62" s="43">
        <v>-1.534E-3</v>
      </c>
      <c r="CK62" s="43">
        <v>5.5560000000000002E-3</v>
      </c>
      <c r="CL62" s="30">
        <v>4.9968488778635904E-2</v>
      </c>
      <c r="CM62" s="43">
        <v>-5.5199999999999997E-4</v>
      </c>
      <c r="CN62" s="43">
        <v>-4.8999999999999998E-4</v>
      </c>
      <c r="CO62" s="43">
        <v>4.6E-5</v>
      </c>
      <c r="CQ62" s="30">
        <v>0.1798894133786362</v>
      </c>
      <c r="CR62" s="43">
        <v>-6.6600000000000003E-4</v>
      </c>
      <c r="CS62" s="43">
        <v>-5.8200000000000005E-4</v>
      </c>
      <c r="CT62" s="43">
        <v>1.5200000000000001E-4</v>
      </c>
      <c r="CU62" s="30">
        <v>4.9968488778635904E-2</v>
      </c>
      <c r="CV62" s="43">
        <v>-2.3000000000000001E-4</v>
      </c>
      <c r="CW62" s="43">
        <v>-2.2800000000000001E-4</v>
      </c>
      <c r="CX62" s="43">
        <v>-2.02E-4</v>
      </c>
    </row>
    <row r="63" spans="14:102" x14ac:dyDescent="0.3">
      <c r="N63" s="30">
        <v>0.18322071911196952</v>
      </c>
      <c r="O63" s="43">
        <v>-9.5610000000000001E-3</v>
      </c>
      <c r="P63" s="43">
        <v>-7.9260000000000008E-3</v>
      </c>
      <c r="Q63" s="43">
        <v>7.7759999999999999E-3</v>
      </c>
      <c r="R63" s="30">
        <v>4.9968488778635904E-2</v>
      </c>
      <c r="S63" s="43">
        <v>-6.7900000000000002E-4</v>
      </c>
      <c r="T63" s="43">
        <v>-5.9900000000000003E-4</v>
      </c>
      <c r="U63" s="43">
        <v>1.76E-4</v>
      </c>
      <c r="W63" s="30">
        <v>0.18322071911196952</v>
      </c>
      <c r="X63" s="43">
        <v>-8.3299999999999997E-4</v>
      </c>
      <c r="Y63" s="43">
        <v>-7.3899999999999997E-4</v>
      </c>
      <c r="Z63" s="43">
        <v>1.64E-4</v>
      </c>
      <c r="AA63" s="30">
        <v>4.9968488778635904E-2</v>
      </c>
      <c r="AB63" s="43">
        <v>-4.1300000000000001E-4</v>
      </c>
      <c r="AC63" s="43">
        <v>-3.7800000000000003E-4</v>
      </c>
      <c r="AD63" s="43">
        <v>-4.6E-5</v>
      </c>
      <c r="AF63" s="30">
        <v>0.18322071911196952</v>
      </c>
      <c r="AG63" s="43">
        <v>-4.2969999999999996E-3</v>
      </c>
      <c r="AH63" s="43">
        <v>-4.3369999999999997E-3</v>
      </c>
      <c r="AI63" s="43">
        <v>1.6583000000000001E-2</v>
      </c>
      <c r="AJ63" s="30">
        <v>4.9968488778635904E-2</v>
      </c>
      <c r="AK63" s="43">
        <v>-9.3599999999999998E-4</v>
      </c>
      <c r="AL63" s="43">
        <v>-9.3899999999999995E-4</v>
      </c>
      <c r="AM63" s="43">
        <v>7.9199999999999995E-4</v>
      </c>
      <c r="AO63" s="30">
        <v>0.18322071911196952</v>
      </c>
      <c r="AP63" s="43">
        <v>-2.4800000000000001E-4</v>
      </c>
      <c r="AQ63" s="43">
        <v>-2.4800000000000001E-4</v>
      </c>
      <c r="AR63" s="43">
        <v>-2.04E-4</v>
      </c>
      <c r="AS63" s="30">
        <v>4.9968488778635904E-2</v>
      </c>
      <c r="AT63" s="43">
        <v>-3.79E-4</v>
      </c>
      <c r="AU63" s="43">
        <v>-3.79E-4</v>
      </c>
      <c r="AV63" s="43">
        <v>-5.0000000000000002E-5</v>
      </c>
      <c r="AX63" s="30">
        <v>0.18322071911196952</v>
      </c>
      <c r="AY63" s="43">
        <v>-4.1279999999999997E-3</v>
      </c>
      <c r="AZ63" s="43">
        <v>-4.1669999999999997E-3</v>
      </c>
      <c r="BA63" s="43">
        <v>1.6847999999999998E-2</v>
      </c>
      <c r="BB63" s="30">
        <v>4.9968488778635904E-2</v>
      </c>
      <c r="BC63" s="43">
        <v>-9.3199999999999999E-4</v>
      </c>
      <c r="BD63" s="43">
        <v>-9.3599999999999998E-4</v>
      </c>
      <c r="BE63" s="43">
        <v>7.9500000000000003E-4</v>
      </c>
      <c r="BG63" s="30">
        <v>0.18322071911196952</v>
      </c>
      <c r="BH63" s="43">
        <v>-2.4000000000000001E-4</v>
      </c>
      <c r="BI63" s="43">
        <v>-2.3900000000000001E-4</v>
      </c>
      <c r="BJ63" s="43">
        <v>-1.9000000000000001E-4</v>
      </c>
      <c r="BK63" s="30">
        <v>4.9968488778635904E-2</v>
      </c>
      <c r="BL63" s="43">
        <v>-3.8000000000000002E-4</v>
      </c>
      <c r="BM63" s="43">
        <v>-3.8000000000000002E-4</v>
      </c>
      <c r="BN63" s="43">
        <v>-4.5000000000000003E-5</v>
      </c>
      <c r="BP63" s="30">
        <v>0.18322071911196952</v>
      </c>
      <c r="BQ63" s="43">
        <v>-3.3289999999999999E-3</v>
      </c>
      <c r="BR63" s="43">
        <v>-3.3419999999999999E-3</v>
      </c>
      <c r="BS63" s="43">
        <v>1.8291999999999999E-2</v>
      </c>
      <c r="BT63" s="30">
        <v>4.9968488778635904E-2</v>
      </c>
      <c r="BU63" s="43">
        <v>-9.0799999999999995E-4</v>
      </c>
      <c r="BV63" s="43">
        <v>-8.9800000000000004E-4</v>
      </c>
      <c r="BW63" s="43">
        <v>1.0920000000000001E-3</v>
      </c>
      <c r="BY63" s="30">
        <v>0.18322071911196952</v>
      </c>
      <c r="BZ63" s="43">
        <v>-2.5399999999999999E-4</v>
      </c>
      <c r="CA63" s="43">
        <v>-2.33E-4</v>
      </c>
      <c r="CB63" s="43">
        <v>-2.0999999999999999E-5</v>
      </c>
      <c r="CC63" s="30">
        <v>4.9968488778635904E-2</v>
      </c>
      <c r="CD63" s="43">
        <v>-3.8699999999999997E-4</v>
      </c>
      <c r="CE63" s="43">
        <v>-3.7100000000000002E-4</v>
      </c>
      <c r="CF63" s="43">
        <v>1.15E-4</v>
      </c>
      <c r="CH63" s="30">
        <v>0.18322071911196952</v>
      </c>
      <c r="CI63" s="43">
        <v>-2.4039999999999999E-3</v>
      </c>
      <c r="CJ63" s="43">
        <v>-1.56E-3</v>
      </c>
      <c r="CK63" s="43">
        <v>5.7590000000000002E-3</v>
      </c>
      <c r="CL63" s="30">
        <v>4.9968488778635904E-2</v>
      </c>
      <c r="CM63" s="43">
        <v>-5.5199999999999997E-4</v>
      </c>
      <c r="CN63" s="43">
        <v>-4.8999999999999998E-4</v>
      </c>
      <c r="CO63" s="43">
        <v>4.6E-5</v>
      </c>
      <c r="CQ63" s="30">
        <v>0.18322071911196952</v>
      </c>
      <c r="CR63" s="43">
        <v>-6.8199999999999999E-4</v>
      </c>
      <c r="CS63" s="43">
        <v>-5.9400000000000002E-4</v>
      </c>
      <c r="CT63" s="43">
        <v>1.6799999999999999E-4</v>
      </c>
      <c r="CU63" s="30">
        <v>4.9968488778635904E-2</v>
      </c>
      <c r="CV63" s="43">
        <v>-2.3000000000000001E-4</v>
      </c>
      <c r="CW63" s="43">
        <v>-2.2800000000000001E-4</v>
      </c>
      <c r="CX63" s="43">
        <v>-2.02E-4</v>
      </c>
    </row>
    <row r="64" spans="14:102" x14ac:dyDescent="0.3">
      <c r="N64" s="30">
        <v>0.18655202484530289</v>
      </c>
      <c r="O64" s="43">
        <v>-9.9850000000000008E-3</v>
      </c>
      <c r="P64" s="43">
        <v>-8.2839999999999997E-3</v>
      </c>
      <c r="Q64" s="43">
        <v>8.0420000000000005E-3</v>
      </c>
      <c r="R64" s="30">
        <v>5.0967880478635902E-2</v>
      </c>
      <c r="S64" s="43">
        <v>-6.9099999999999999E-4</v>
      </c>
      <c r="T64" s="43">
        <v>-6.0800000000000003E-4</v>
      </c>
      <c r="U64" s="43">
        <v>1.8599999999999999E-4</v>
      </c>
      <c r="W64" s="30">
        <v>0.18655202484530289</v>
      </c>
      <c r="X64" s="43">
        <v>-8.4699999999999999E-4</v>
      </c>
      <c r="Y64" s="43">
        <v>-7.5100000000000004E-4</v>
      </c>
      <c r="Z64" s="43">
        <v>1.73E-4</v>
      </c>
      <c r="AA64" s="30">
        <v>5.0967880478635902E-2</v>
      </c>
      <c r="AB64" s="43">
        <v>-4.15E-4</v>
      </c>
      <c r="AC64" s="43">
        <v>-3.8000000000000002E-4</v>
      </c>
      <c r="AD64" s="43">
        <v>-4.6E-5</v>
      </c>
      <c r="AF64" s="30">
        <v>0.18655202484530289</v>
      </c>
      <c r="AG64" s="43">
        <v>-4.3949999999999996E-3</v>
      </c>
      <c r="AH64" s="43">
        <v>-4.4359999999999998E-3</v>
      </c>
      <c r="AI64" s="43">
        <v>1.7082E-2</v>
      </c>
      <c r="AJ64" s="30">
        <v>5.0967880478635902E-2</v>
      </c>
      <c r="AK64" s="43">
        <v>-9.6000000000000002E-4</v>
      </c>
      <c r="AL64" s="43">
        <v>-9.6299999999999999E-4</v>
      </c>
      <c r="AM64" s="43">
        <v>8.3500000000000002E-4</v>
      </c>
      <c r="AO64" s="30">
        <v>0.18655202484530289</v>
      </c>
      <c r="AP64" s="43">
        <v>-2.5700000000000001E-4</v>
      </c>
      <c r="AQ64" s="43">
        <v>-2.5700000000000001E-4</v>
      </c>
      <c r="AR64" s="43">
        <v>-1.95E-4</v>
      </c>
      <c r="AS64" s="30">
        <v>5.0967880478635902E-2</v>
      </c>
      <c r="AT64" s="43">
        <v>-3.8099999999999999E-4</v>
      </c>
      <c r="AU64" s="43">
        <v>-3.8099999999999999E-4</v>
      </c>
      <c r="AV64" s="43">
        <v>-4.8000000000000001E-5</v>
      </c>
      <c r="AX64" s="30">
        <v>0.18655202484530289</v>
      </c>
      <c r="AY64" s="43">
        <v>-4.2230000000000002E-3</v>
      </c>
      <c r="AZ64" s="43">
        <v>-4.2620000000000002E-3</v>
      </c>
      <c r="BA64" s="43">
        <v>1.7351999999999999E-2</v>
      </c>
      <c r="BB64" s="30">
        <v>5.0967880478635902E-2</v>
      </c>
      <c r="BC64" s="43">
        <v>-9.5600000000000004E-4</v>
      </c>
      <c r="BD64" s="43">
        <v>-9.6000000000000002E-4</v>
      </c>
      <c r="BE64" s="43">
        <v>8.3900000000000001E-4</v>
      </c>
      <c r="BG64" s="30">
        <v>0.18655202484530289</v>
      </c>
      <c r="BH64" s="43">
        <v>-2.4899999999999998E-4</v>
      </c>
      <c r="BI64" s="43">
        <v>-2.4800000000000001E-4</v>
      </c>
      <c r="BJ64" s="43">
        <v>-1.8100000000000001E-4</v>
      </c>
      <c r="BK64" s="30">
        <v>5.0967880478635902E-2</v>
      </c>
      <c r="BL64" s="43">
        <v>-3.8200000000000002E-4</v>
      </c>
      <c r="BM64" s="43">
        <v>-3.8200000000000002E-4</v>
      </c>
      <c r="BN64" s="43">
        <v>-4.1999999999999998E-5</v>
      </c>
      <c r="BP64" s="30">
        <v>0.18655202484530289</v>
      </c>
      <c r="BQ64" s="43">
        <v>-3.4060000000000002E-3</v>
      </c>
      <c r="BR64" s="43">
        <v>-3.4199999999999999E-3</v>
      </c>
      <c r="BS64" s="43">
        <v>1.8808999999999999E-2</v>
      </c>
      <c r="BT64" s="30">
        <v>5.0967880478635902E-2</v>
      </c>
      <c r="BU64" s="43">
        <v>-9.3400000000000004E-4</v>
      </c>
      <c r="BV64" s="43">
        <v>-9.2299999999999999E-4</v>
      </c>
      <c r="BW64" s="43">
        <v>1.145E-3</v>
      </c>
      <c r="BY64" s="30">
        <v>0.18655202484530289</v>
      </c>
      <c r="BZ64" s="43">
        <v>-2.4699999999999999E-4</v>
      </c>
      <c r="CA64" s="43">
        <v>-2.2599999999999999E-4</v>
      </c>
      <c r="CB64" s="43">
        <v>-2.8E-5</v>
      </c>
      <c r="CC64" s="30">
        <v>5.0967880478635902E-2</v>
      </c>
      <c r="CD64" s="43">
        <v>-3.8900000000000002E-4</v>
      </c>
      <c r="CE64" s="43">
        <v>-3.7300000000000001E-4</v>
      </c>
      <c r="CF64" s="43">
        <v>1.17E-4</v>
      </c>
      <c r="CH64" s="30">
        <v>0.18655202484530289</v>
      </c>
      <c r="CI64" s="43">
        <v>-2.457E-3</v>
      </c>
      <c r="CJ64" s="43">
        <v>-1.5870000000000001E-3</v>
      </c>
      <c r="CK64" s="43">
        <v>5.9610000000000002E-3</v>
      </c>
      <c r="CL64" s="30">
        <v>5.0967880478635902E-2</v>
      </c>
      <c r="CM64" s="43">
        <v>-5.6099999999999998E-4</v>
      </c>
      <c r="CN64" s="43">
        <v>-4.9700000000000005E-4</v>
      </c>
      <c r="CO64" s="43">
        <v>5.3000000000000001E-5</v>
      </c>
      <c r="CQ64" s="30">
        <v>0.18655202484530289</v>
      </c>
      <c r="CR64" s="43">
        <v>-6.9700000000000003E-4</v>
      </c>
      <c r="CS64" s="43">
        <v>-6.0700000000000001E-4</v>
      </c>
      <c r="CT64" s="43">
        <v>1.84E-4</v>
      </c>
      <c r="CU64" s="30">
        <v>5.0967880478635902E-2</v>
      </c>
      <c r="CV64" s="43">
        <v>-2.31E-4</v>
      </c>
      <c r="CW64" s="43">
        <v>-2.2800000000000001E-4</v>
      </c>
      <c r="CX64" s="43">
        <v>-2.0100000000000001E-4</v>
      </c>
    </row>
    <row r="65" spans="14:102" x14ac:dyDescent="0.3">
      <c r="N65" s="30">
        <v>0.18988333057863621</v>
      </c>
      <c r="O65" s="43">
        <v>-1.0410000000000001E-2</v>
      </c>
      <c r="P65" s="43">
        <v>-8.6440000000000006E-3</v>
      </c>
      <c r="Q65" s="43">
        <v>8.3079999999999994E-3</v>
      </c>
      <c r="R65" s="30">
        <v>5.1967272178635893E-2</v>
      </c>
      <c r="S65" s="43">
        <v>-7.0200000000000004E-4</v>
      </c>
      <c r="T65" s="43">
        <v>-6.1700000000000004E-4</v>
      </c>
      <c r="U65" s="43">
        <v>1.95E-4</v>
      </c>
      <c r="W65" s="30">
        <v>0.18988333057863621</v>
      </c>
      <c r="X65" s="43">
        <v>-8.5999999999999998E-4</v>
      </c>
      <c r="Y65" s="43">
        <v>-7.6199999999999998E-4</v>
      </c>
      <c r="Z65" s="43">
        <v>1.8200000000000001E-4</v>
      </c>
      <c r="AA65" s="30">
        <v>5.1967272178635893E-2</v>
      </c>
      <c r="AB65" s="43">
        <v>-4.17E-4</v>
      </c>
      <c r="AC65" s="43">
        <v>-3.8200000000000002E-4</v>
      </c>
      <c r="AD65" s="43">
        <v>-4.6E-5</v>
      </c>
      <c r="AF65" s="30">
        <v>0.18988333057863621</v>
      </c>
      <c r="AG65" s="43">
        <v>-4.4910000000000002E-3</v>
      </c>
      <c r="AH65" s="43">
        <v>-4.5319999999999996E-3</v>
      </c>
      <c r="AI65" s="43">
        <v>1.7586999999999998E-2</v>
      </c>
      <c r="AJ65" s="30">
        <v>5.1967272178635893E-2</v>
      </c>
      <c r="AK65" s="43">
        <v>-9.8400000000000007E-4</v>
      </c>
      <c r="AL65" s="43">
        <v>-9.8799999999999995E-4</v>
      </c>
      <c r="AM65" s="43">
        <v>8.8000000000000003E-4</v>
      </c>
      <c r="AO65" s="30">
        <v>0.18988333057863621</v>
      </c>
      <c r="AP65" s="43">
        <v>-2.6600000000000001E-4</v>
      </c>
      <c r="AQ65" s="43">
        <v>-2.6600000000000001E-4</v>
      </c>
      <c r="AR65" s="43">
        <v>-1.8699999999999999E-4</v>
      </c>
      <c r="AS65" s="30">
        <v>5.1967272178635893E-2</v>
      </c>
      <c r="AT65" s="43">
        <v>-3.8299999999999999E-4</v>
      </c>
      <c r="AU65" s="43">
        <v>-3.8400000000000001E-4</v>
      </c>
      <c r="AV65" s="43">
        <v>-4.6E-5</v>
      </c>
      <c r="AX65" s="30">
        <v>0.18988333057863621</v>
      </c>
      <c r="AY65" s="43">
        <v>-4.3160000000000004E-3</v>
      </c>
      <c r="AZ65" s="43">
        <v>-4.3569999999999998E-3</v>
      </c>
      <c r="BA65" s="43">
        <v>1.7860999999999998E-2</v>
      </c>
      <c r="BB65" s="30">
        <v>5.1967272178635893E-2</v>
      </c>
      <c r="BC65" s="43">
        <v>-9.7999999999999997E-4</v>
      </c>
      <c r="BD65" s="43">
        <v>-9.8400000000000007E-4</v>
      </c>
      <c r="BE65" s="43">
        <v>8.8400000000000002E-4</v>
      </c>
      <c r="BG65" s="30">
        <v>0.18988333057863621</v>
      </c>
      <c r="BH65" s="43">
        <v>-2.5799999999999998E-4</v>
      </c>
      <c r="BI65" s="43">
        <v>-2.5700000000000001E-4</v>
      </c>
      <c r="BJ65" s="43">
        <v>-1.7200000000000001E-4</v>
      </c>
      <c r="BK65" s="30">
        <v>5.1967272178635893E-2</v>
      </c>
      <c r="BL65" s="43">
        <v>-3.8400000000000001E-4</v>
      </c>
      <c r="BM65" s="43">
        <v>-3.8499999999999998E-4</v>
      </c>
      <c r="BN65" s="43">
        <v>-4.0000000000000003E-5</v>
      </c>
      <c r="BP65" s="30">
        <v>0.18988333057863621</v>
      </c>
      <c r="BQ65" s="43">
        <v>-3.483E-3</v>
      </c>
      <c r="BR65" s="43">
        <v>-3.4979999999999998E-3</v>
      </c>
      <c r="BS65" s="43">
        <v>1.9328000000000001E-2</v>
      </c>
      <c r="BT65" s="30">
        <v>5.1967272178635893E-2</v>
      </c>
      <c r="BU65" s="43">
        <v>-9.59E-4</v>
      </c>
      <c r="BV65" s="43">
        <v>-9.4799999999999995E-4</v>
      </c>
      <c r="BW65" s="43">
        <v>1.199E-3</v>
      </c>
      <c r="BY65" s="30">
        <v>0.18988333057863621</v>
      </c>
      <c r="BZ65" s="43">
        <v>-2.41E-4</v>
      </c>
      <c r="CA65" s="43">
        <v>-2.1900000000000001E-4</v>
      </c>
      <c r="CB65" s="43">
        <v>-3.4E-5</v>
      </c>
      <c r="CC65" s="30">
        <v>5.1967272178635893E-2</v>
      </c>
      <c r="CD65" s="43">
        <v>-3.9100000000000002E-4</v>
      </c>
      <c r="CE65" s="43">
        <v>-3.7599999999999998E-4</v>
      </c>
      <c r="CF65" s="43">
        <v>1.2E-4</v>
      </c>
      <c r="CH65" s="30">
        <v>0.18988333057863621</v>
      </c>
      <c r="CI65" s="43">
        <v>-2.5100000000000001E-3</v>
      </c>
      <c r="CJ65" s="43">
        <v>-1.6130000000000001E-3</v>
      </c>
      <c r="CK65" s="43">
        <v>6.1659999999999996E-3</v>
      </c>
      <c r="CL65" s="30">
        <v>5.1967272178635893E-2</v>
      </c>
      <c r="CM65" s="43">
        <v>-5.6999999999999998E-4</v>
      </c>
      <c r="CN65" s="43">
        <v>-5.0500000000000002E-4</v>
      </c>
      <c r="CO65" s="43">
        <v>5.8999999999999998E-5</v>
      </c>
      <c r="CQ65" s="30">
        <v>0.18988333057863621</v>
      </c>
      <c r="CR65" s="43">
        <v>-7.1299999999999998E-4</v>
      </c>
      <c r="CS65" s="43">
        <v>-6.1899999999999998E-4</v>
      </c>
      <c r="CT65" s="43">
        <v>2.0000000000000001E-4</v>
      </c>
      <c r="CU65" s="30">
        <v>5.1967272178635893E-2</v>
      </c>
      <c r="CV65" s="43">
        <v>-2.33E-4</v>
      </c>
      <c r="CW65" s="43">
        <v>-2.2900000000000001E-4</v>
      </c>
      <c r="CX65" s="43">
        <v>-2.0000000000000001E-4</v>
      </c>
    </row>
    <row r="66" spans="14:102" x14ac:dyDescent="0.3">
      <c r="N66" s="30">
        <v>0.19321463631196958</v>
      </c>
      <c r="O66" s="43">
        <v>-1.0855999999999999E-2</v>
      </c>
      <c r="P66" s="43">
        <v>-9.0220000000000005E-3</v>
      </c>
      <c r="Q66" s="43">
        <v>8.5859999999999999E-3</v>
      </c>
      <c r="R66" s="30">
        <v>5.296666387863589E-2</v>
      </c>
      <c r="S66" s="43">
        <v>-7.1699999999999997E-4</v>
      </c>
      <c r="T66" s="43">
        <v>-6.29E-4</v>
      </c>
      <c r="U66" s="43">
        <v>2.1100000000000001E-4</v>
      </c>
      <c r="W66" s="30">
        <v>0.19321463631196958</v>
      </c>
      <c r="X66" s="43">
        <v>-8.7299999999999997E-4</v>
      </c>
      <c r="Y66" s="43">
        <v>-7.7300000000000003E-4</v>
      </c>
      <c r="Z66" s="43">
        <v>1.9000000000000001E-4</v>
      </c>
      <c r="AA66" s="30">
        <v>5.296666387863589E-2</v>
      </c>
      <c r="AB66" s="43">
        <v>-4.1899999999999999E-4</v>
      </c>
      <c r="AC66" s="43">
        <v>-3.8400000000000001E-4</v>
      </c>
      <c r="AD66" s="43">
        <v>-4.5000000000000003E-5</v>
      </c>
      <c r="AF66" s="30">
        <v>0.19321463631196958</v>
      </c>
      <c r="AG66" s="43">
        <v>-4.5960000000000003E-3</v>
      </c>
      <c r="AH66" s="43">
        <v>-4.64E-3</v>
      </c>
      <c r="AI66" s="43">
        <v>1.8102E-2</v>
      </c>
      <c r="AJ66" s="30">
        <v>5.296666387863589E-2</v>
      </c>
      <c r="AK66" s="43">
        <v>-1.011E-3</v>
      </c>
      <c r="AL66" s="43">
        <v>-1.0139999999999999E-3</v>
      </c>
      <c r="AM66" s="43">
        <v>9.2800000000000001E-4</v>
      </c>
      <c r="AO66" s="30">
        <v>0.19321463631196958</v>
      </c>
      <c r="AP66" s="43">
        <v>-2.7399999999999999E-4</v>
      </c>
      <c r="AQ66" s="43">
        <v>-2.7399999999999999E-4</v>
      </c>
      <c r="AR66" s="43">
        <v>-1.8000000000000001E-4</v>
      </c>
      <c r="AS66" s="30">
        <v>5.296666387863589E-2</v>
      </c>
      <c r="AT66" s="43">
        <v>-3.8499999999999998E-4</v>
      </c>
      <c r="AU66" s="43">
        <v>-3.8499999999999998E-4</v>
      </c>
      <c r="AV66" s="43">
        <v>-4.3999999999999999E-5</v>
      </c>
      <c r="AX66" s="30">
        <v>0.19321463631196958</v>
      </c>
      <c r="AY66" s="43">
        <v>-4.4190000000000002E-3</v>
      </c>
      <c r="AZ66" s="43">
        <v>-4.4609999999999997E-3</v>
      </c>
      <c r="BA66" s="43">
        <v>1.8381000000000002E-2</v>
      </c>
      <c r="BB66" s="30">
        <v>5.296666387863589E-2</v>
      </c>
      <c r="BC66" s="43">
        <v>-1.0070000000000001E-3</v>
      </c>
      <c r="BD66" s="43">
        <v>-1.011E-3</v>
      </c>
      <c r="BE66" s="43">
        <v>9.3300000000000002E-4</v>
      </c>
      <c r="BG66" s="30">
        <v>0.19321463631196958</v>
      </c>
      <c r="BH66" s="43">
        <v>-2.6600000000000001E-4</v>
      </c>
      <c r="BI66" s="43">
        <v>-2.6499999999999999E-4</v>
      </c>
      <c r="BJ66" s="43">
        <v>-1.65E-4</v>
      </c>
      <c r="BK66" s="30">
        <v>5.296666387863589E-2</v>
      </c>
      <c r="BL66" s="43">
        <v>-3.86E-4</v>
      </c>
      <c r="BM66" s="43">
        <v>-3.86E-4</v>
      </c>
      <c r="BN66" s="43">
        <v>-3.8999999999999999E-5</v>
      </c>
      <c r="BP66" s="30">
        <v>0.19321463631196958</v>
      </c>
      <c r="BQ66" s="43">
        <v>-3.5639999999999999E-3</v>
      </c>
      <c r="BR66" s="43">
        <v>-3.5799999999999998E-3</v>
      </c>
      <c r="BS66" s="43">
        <v>1.9869999999999999E-2</v>
      </c>
      <c r="BT66" s="30">
        <v>5.296666387863589E-2</v>
      </c>
      <c r="BU66" s="43">
        <v>-9.8299999999999993E-4</v>
      </c>
      <c r="BV66" s="43">
        <v>-9.7000000000000005E-4</v>
      </c>
      <c r="BW66" s="43">
        <v>1.2869999999999999E-3</v>
      </c>
      <c r="BY66" s="30">
        <v>0.19321463631196958</v>
      </c>
      <c r="BZ66" s="43">
        <v>-2.4600000000000002E-4</v>
      </c>
      <c r="CA66" s="43">
        <v>-2.2499999999999999E-4</v>
      </c>
      <c r="CB66" s="43">
        <v>-2.9E-5</v>
      </c>
      <c r="CC66" s="30">
        <v>5.296666387863589E-2</v>
      </c>
      <c r="CD66" s="43">
        <v>-3.9300000000000001E-4</v>
      </c>
      <c r="CE66" s="43">
        <v>-3.77E-4</v>
      </c>
      <c r="CF66" s="43">
        <v>1.21E-4</v>
      </c>
      <c r="CH66" s="30">
        <v>0.19321463631196958</v>
      </c>
      <c r="CI66" s="43">
        <v>-2.5639999999999999E-3</v>
      </c>
      <c r="CJ66" s="43">
        <v>-1.639E-3</v>
      </c>
      <c r="CK66" s="43">
        <v>6.3800000000000003E-3</v>
      </c>
      <c r="CL66" s="30">
        <v>5.296666387863589E-2</v>
      </c>
      <c r="CM66" s="43">
        <v>-5.8E-4</v>
      </c>
      <c r="CN66" s="43">
        <v>-5.13E-4</v>
      </c>
      <c r="CO66" s="43">
        <v>7.2000000000000002E-5</v>
      </c>
      <c r="CQ66" s="30">
        <v>0.19321463631196958</v>
      </c>
      <c r="CR66" s="43">
        <v>-7.4200000000000004E-4</v>
      </c>
      <c r="CS66" s="43">
        <v>-6.38E-4</v>
      </c>
      <c r="CT66" s="43">
        <v>2.63E-4</v>
      </c>
      <c r="CU66" s="30">
        <v>5.296666387863589E-2</v>
      </c>
      <c r="CV66" s="43">
        <v>-2.34E-4</v>
      </c>
      <c r="CW66" s="43">
        <v>-2.31E-4</v>
      </c>
      <c r="CX66" s="43">
        <v>-1.9900000000000001E-4</v>
      </c>
    </row>
    <row r="67" spans="14:102" x14ac:dyDescent="0.3">
      <c r="N67" s="30">
        <v>0.19654594204530293</v>
      </c>
      <c r="O67" s="43">
        <v>-1.1283E-2</v>
      </c>
      <c r="P67" s="43">
        <v>-9.3790000000000002E-3</v>
      </c>
      <c r="Q67" s="43">
        <v>8.907E-3</v>
      </c>
      <c r="R67" s="30">
        <v>5.3966055578635888E-2</v>
      </c>
      <c r="S67" s="43">
        <v>-7.3099999999999999E-4</v>
      </c>
      <c r="T67" s="43">
        <v>-6.4099999999999997E-4</v>
      </c>
      <c r="U67" s="43">
        <v>2.24E-4</v>
      </c>
      <c r="W67" s="30">
        <v>0.19654594204530293</v>
      </c>
      <c r="X67" s="43">
        <v>-8.8900000000000003E-4</v>
      </c>
      <c r="Y67" s="43">
        <v>-7.8600000000000002E-4</v>
      </c>
      <c r="Z67" s="43">
        <v>2.0000000000000001E-4</v>
      </c>
      <c r="AA67" s="30">
        <v>5.3966055578635888E-2</v>
      </c>
      <c r="AB67" s="43">
        <v>-4.2099999999999999E-4</v>
      </c>
      <c r="AC67" s="43">
        <v>-3.86E-4</v>
      </c>
      <c r="AD67" s="43">
        <v>-4.5000000000000003E-5</v>
      </c>
      <c r="AF67" s="30">
        <v>0.19654594204530293</v>
      </c>
      <c r="AG67" s="43">
        <v>-4.6909999999999999E-3</v>
      </c>
      <c r="AH67" s="43">
        <v>-4.7359999999999998E-3</v>
      </c>
      <c r="AI67" s="43">
        <v>1.8606000000000001E-2</v>
      </c>
      <c r="AJ67" s="30">
        <v>5.3966055578635888E-2</v>
      </c>
      <c r="AK67" s="43">
        <v>-1.0369999999999999E-3</v>
      </c>
      <c r="AL67" s="43">
        <v>-1.041E-3</v>
      </c>
      <c r="AM67" s="43">
        <v>9.7599999999999998E-4</v>
      </c>
      <c r="AO67" s="30">
        <v>0.19654594204530293</v>
      </c>
      <c r="AP67" s="43">
        <v>-2.8400000000000002E-4</v>
      </c>
      <c r="AQ67" s="43">
        <v>-2.8299999999999999E-4</v>
      </c>
      <c r="AR67" s="43">
        <v>-1.7100000000000001E-4</v>
      </c>
      <c r="AS67" s="30">
        <v>5.3966055578635888E-2</v>
      </c>
      <c r="AT67" s="43">
        <v>-3.86E-4</v>
      </c>
      <c r="AU67" s="43">
        <v>-3.8699999999999997E-4</v>
      </c>
      <c r="AV67" s="43">
        <v>-4.3000000000000002E-5</v>
      </c>
      <c r="AX67" s="30">
        <v>0.19654594204530293</v>
      </c>
      <c r="AY67" s="43">
        <v>-4.5120000000000004E-3</v>
      </c>
      <c r="AZ67" s="43">
        <v>-4.555E-3</v>
      </c>
      <c r="BA67" s="43">
        <v>1.8887999999999999E-2</v>
      </c>
      <c r="BB67" s="30">
        <v>5.3966055578635888E-2</v>
      </c>
      <c r="BC67" s="43">
        <v>-1.0330000000000001E-3</v>
      </c>
      <c r="BD67" s="43">
        <v>-1.0369999999999999E-3</v>
      </c>
      <c r="BE67" s="43">
        <v>9.7999999999999997E-4</v>
      </c>
      <c r="BG67" s="30">
        <v>0.19654594204530293</v>
      </c>
      <c r="BH67" s="43">
        <v>-2.7599999999999999E-4</v>
      </c>
      <c r="BI67" s="43">
        <v>-2.7500000000000002E-4</v>
      </c>
      <c r="BJ67" s="43">
        <v>-1.55E-4</v>
      </c>
      <c r="BK67" s="30">
        <v>5.3966055578635888E-2</v>
      </c>
      <c r="BL67" s="43">
        <v>-3.88E-4</v>
      </c>
      <c r="BM67" s="43">
        <v>-3.88E-4</v>
      </c>
      <c r="BN67" s="43">
        <v>-3.6999999999999998E-5</v>
      </c>
      <c r="BP67" s="30">
        <v>0.19654594204530293</v>
      </c>
      <c r="BQ67" s="43">
        <v>-3.6410000000000001E-3</v>
      </c>
      <c r="BR67" s="43">
        <v>-3.6589999999999999E-3</v>
      </c>
      <c r="BS67" s="43">
        <v>2.0389000000000001E-2</v>
      </c>
      <c r="BT67" s="30">
        <v>5.3966055578635888E-2</v>
      </c>
      <c r="BU67" s="43">
        <v>-1.0070000000000001E-3</v>
      </c>
      <c r="BV67" s="43">
        <v>-9.9299999999999996E-4</v>
      </c>
      <c r="BW67" s="43">
        <v>1.3649999999999999E-3</v>
      </c>
      <c r="BY67" s="30">
        <v>0.19654594204530293</v>
      </c>
      <c r="BZ67" s="43">
        <v>-2.5399999999999999E-4</v>
      </c>
      <c r="CA67" s="43">
        <v>-2.33E-4</v>
      </c>
      <c r="CB67" s="43">
        <v>-2.0000000000000002E-5</v>
      </c>
      <c r="CC67" s="30">
        <v>5.3966055578635888E-2</v>
      </c>
      <c r="CD67" s="43">
        <v>-3.9500000000000001E-4</v>
      </c>
      <c r="CE67" s="43">
        <v>-3.79E-4</v>
      </c>
      <c r="CF67" s="43">
        <v>1.2300000000000001E-4</v>
      </c>
      <c r="CH67" s="30">
        <v>0.19654594204530293</v>
      </c>
      <c r="CI67" s="43">
        <v>-2.617E-3</v>
      </c>
      <c r="CJ67" s="43">
        <v>-1.6659999999999999E-3</v>
      </c>
      <c r="CK67" s="43">
        <v>6.581E-3</v>
      </c>
      <c r="CL67" s="30">
        <v>5.3966055578635888E-2</v>
      </c>
      <c r="CM67" s="43">
        <v>-5.9000000000000003E-4</v>
      </c>
      <c r="CN67" s="43">
        <v>-5.2099999999999998E-4</v>
      </c>
      <c r="CO67" s="43">
        <v>8.2000000000000001E-5</v>
      </c>
      <c r="CQ67" s="30">
        <v>0.19654594204530293</v>
      </c>
      <c r="CR67" s="43">
        <v>-7.6499999999999995E-4</v>
      </c>
      <c r="CS67" s="43">
        <v>-6.5399999999999996E-4</v>
      </c>
      <c r="CT67" s="43">
        <v>3.0899999999999998E-4</v>
      </c>
      <c r="CU67" s="30">
        <v>5.3966055578635888E-2</v>
      </c>
      <c r="CV67" s="43">
        <v>-2.3599999999999999E-4</v>
      </c>
      <c r="CW67" s="43">
        <v>-2.32E-4</v>
      </c>
      <c r="CX67" s="43">
        <v>-1.9799999999999999E-4</v>
      </c>
    </row>
    <row r="68" spans="14:102" x14ac:dyDescent="0.3">
      <c r="N68" s="30">
        <v>0.19987724777863597</v>
      </c>
      <c r="O68" s="43">
        <v>-1.1722E-2</v>
      </c>
      <c r="P68" s="43">
        <v>-9.7470000000000005E-3</v>
      </c>
      <c r="Q68" s="43">
        <v>9.2180000000000005E-3</v>
      </c>
      <c r="R68" s="30">
        <v>5.4965447278635886E-2</v>
      </c>
      <c r="S68" s="43">
        <v>-7.45E-4</v>
      </c>
      <c r="T68" s="43">
        <v>-6.5200000000000002E-4</v>
      </c>
      <c r="U68" s="43">
        <v>2.3699999999999999E-4</v>
      </c>
      <c r="W68" s="30">
        <v>0.19987724777863597</v>
      </c>
      <c r="X68" s="43">
        <v>-9.0399999999999996E-4</v>
      </c>
      <c r="Y68" s="43">
        <v>-7.9799999999999999E-4</v>
      </c>
      <c r="Z68" s="43">
        <v>2.1000000000000001E-4</v>
      </c>
      <c r="AA68" s="30">
        <v>5.4965447278635886E-2</v>
      </c>
      <c r="AB68" s="43">
        <v>-4.2400000000000001E-4</v>
      </c>
      <c r="AC68" s="43">
        <v>-3.88E-4</v>
      </c>
      <c r="AD68" s="43">
        <v>-4.3999999999999999E-5</v>
      </c>
      <c r="AF68" s="30">
        <v>0.19987724777863597</v>
      </c>
      <c r="AG68" s="43">
        <v>-4.79E-3</v>
      </c>
      <c r="AH68" s="43">
        <v>-4.8349999999999999E-3</v>
      </c>
      <c r="AI68" s="43">
        <v>1.9120000000000002E-2</v>
      </c>
      <c r="AJ68" s="30">
        <v>5.4965447278635886E-2</v>
      </c>
      <c r="AK68" s="43">
        <v>-1.0629999999999999E-3</v>
      </c>
      <c r="AL68" s="43">
        <v>-1.067E-3</v>
      </c>
      <c r="AM68" s="43">
        <v>1.024E-3</v>
      </c>
      <c r="AO68" s="30">
        <v>0.19987724777863597</v>
      </c>
      <c r="AP68" s="43">
        <v>-2.9300000000000002E-4</v>
      </c>
      <c r="AQ68" s="43">
        <v>-2.9300000000000002E-4</v>
      </c>
      <c r="AR68" s="43">
        <v>-1.6100000000000001E-4</v>
      </c>
      <c r="AS68" s="30">
        <v>5.4965447278635886E-2</v>
      </c>
      <c r="AT68" s="43">
        <v>-3.88E-4</v>
      </c>
      <c r="AU68" s="43">
        <v>-3.8900000000000002E-4</v>
      </c>
      <c r="AV68" s="43">
        <v>-4.1E-5</v>
      </c>
      <c r="AX68" s="30">
        <v>0.19987724777863597</v>
      </c>
      <c r="AY68" s="43">
        <v>-4.6090000000000002E-3</v>
      </c>
      <c r="AZ68" s="43">
        <v>-4.653E-3</v>
      </c>
      <c r="BA68" s="43">
        <v>1.9404999999999999E-2</v>
      </c>
      <c r="BB68" s="30">
        <v>5.4965447278635886E-2</v>
      </c>
      <c r="BC68" s="43">
        <v>-1.059E-3</v>
      </c>
      <c r="BD68" s="43">
        <v>-1.0629999999999999E-3</v>
      </c>
      <c r="BE68" s="43">
        <v>1.0280000000000001E-3</v>
      </c>
      <c r="BG68" s="30">
        <v>0.19987724777863597</v>
      </c>
      <c r="BH68" s="43">
        <v>-2.8499999999999999E-4</v>
      </c>
      <c r="BI68" s="43">
        <v>-2.8400000000000002E-4</v>
      </c>
      <c r="BJ68" s="43">
        <v>-1.46E-4</v>
      </c>
      <c r="BK68" s="30">
        <v>5.4965447278635886E-2</v>
      </c>
      <c r="BL68" s="43">
        <v>-3.8900000000000002E-4</v>
      </c>
      <c r="BM68" s="43">
        <v>-3.8999999999999999E-4</v>
      </c>
      <c r="BN68" s="43">
        <v>-3.4999999999999997E-5</v>
      </c>
      <c r="BP68" s="30">
        <v>0.19987724777863597</v>
      </c>
      <c r="BQ68" s="43">
        <v>-3.7209999999999999E-3</v>
      </c>
      <c r="BR68" s="43">
        <v>-3.7390000000000001E-3</v>
      </c>
      <c r="BS68" s="43">
        <v>2.0919E-2</v>
      </c>
      <c r="BT68" s="30">
        <v>5.4965447278635886E-2</v>
      </c>
      <c r="BU68" s="43">
        <v>-1.023E-3</v>
      </c>
      <c r="BV68" s="43">
        <v>-1.008E-3</v>
      </c>
      <c r="BW68" s="43">
        <v>1.4469999999999999E-3</v>
      </c>
      <c r="BY68" s="30">
        <v>0.19987724777863597</v>
      </c>
      <c r="BZ68" s="43">
        <v>-2.6200000000000003E-4</v>
      </c>
      <c r="CA68" s="43">
        <v>-2.41E-4</v>
      </c>
      <c r="CB68" s="43">
        <v>-1.2E-5</v>
      </c>
      <c r="CC68" s="30">
        <v>5.4965447278635886E-2</v>
      </c>
      <c r="CD68" s="43">
        <v>-3.97E-4</v>
      </c>
      <c r="CE68" s="43">
        <v>-3.8099999999999999E-4</v>
      </c>
      <c r="CF68" s="43">
        <v>1.25E-4</v>
      </c>
      <c r="CH68" s="30">
        <v>0.19987724777863597</v>
      </c>
      <c r="CI68" s="43">
        <v>-2.6700000000000001E-3</v>
      </c>
      <c r="CJ68" s="43">
        <v>-1.6919999999999999E-3</v>
      </c>
      <c r="CK68" s="43">
        <v>6.7869999999999996E-3</v>
      </c>
      <c r="CL68" s="30">
        <v>5.4965447278635886E-2</v>
      </c>
      <c r="CM68" s="43">
        <v>-5.9999999999999995E-4</v>
      </c>
      <c r="CN68" s="43">
        <v>-5.2899999999999996E-4</v>
      </c>
      <c r="CO68" s="43">
        <v>9.2999999999999997E-5</v>
      </c>
      <c r="CQ68" s="30">
        <v>0.19987724777863597</v>
      </c>
      <c r="CR68" s="43">
        <v>-7.8799999999999996E-4</v>
      </c>
      <c r="CS68" s="43">
        <v>-6.7100000000000005E-4</v>
      </c>
      <c r="CT68" s="43">
        <v>3.5399999999999999E-4</v>
      </c>
      <c r="CU68" s="30">
        <v>5.4965447278635886E-2</v>
      </c>
      <c r="CV68" s="43">
        <v>-2.3699999999999999E-4</v>
      </c>
      <c r="CW68" s="43">
        <v>-2.33E-4</v>
      </c>
      <c r="CX68" s="43">
        <v>-1.9699999999999999E-4</v>
      </c>
    </row>
    <row r="69" spans="14:102" x14ac:dyDescent="0.3">
      <c r="N69" s="30"/>
      <c r="R69" s="30">
        <v>5.5964838978635884E-2</v>
      </c>
      <c r="S69" s="43">
        <v>-7.6000000000000004E-4</v>
      </c>
      <c r="T69" s="43">
        <v>-6.6399999999999999E-4</v>
      </c>
      <c r="U69" s="43">
        <v>2.5500000000000002E-4</v>
      </c>
      <c r="W69" s="30"/>
      <c r="AA69" s="30">
        <v>5.5964838978635884E-2</v>
      </c>
      <c r="AB69" s="43">
        <v>-4.26E-4</v>
      </c>
      <c r="AC69" s="43">
        <v>-3.8999999999999999E-4</v>
      </c>
      <c r="AD69" s="43">
        <v>-4.3000000000000002E-5</v>
      </c>
      <c r="AF69" s="30"/>
      <c r="AJ69" s="30">
        <v>5.5964838978635884E-2</v>
      </c>
      <c r="AK69" s="43">
        <v>-1.091E-3</v>
      </c>
      <c r="AL69" s="43">
        <v>-1.0950000000000001E-3</v>
      </c>
      <c r="AM69" s="43">
        <v>1.075E-3</v>
      </c>
      <c r="AO69" s="30"/>
      <c r="AS69" s="30">
        <v>5.5964838978635884E-2</v>
      </c>
      <c r="AT69" s="43">
        <v>-3.8900000000000002E-4</v>
      </c>
      <c r="AU69" s="43">
        <v>-3.8999999999999999E-4</v>
      </c>
      <c r="AV69" s="43">
        <v>-4.0000000000000003E-5</v>
      </c>
      <c r="AX69" s="30"/>
      <c r="BB69" s="30">
        <v>5.5964838978635884E-2</v>
      </c>
      <c r="BC69" s="43">
        <v>-1.0870000000000001E-3</v>
      </c>
      <c r="BD69" s="43">
        <v>-1.091E-3</v>
      </c>
      <c r="BE69" s="43">
        <v>1.0790000000000001E-3</v>
      </c>
      <c r="BG69" s="30"/>
      <c r="BK69" s="30">
        <v>5.5964838978635884E-2</v>
      </c>
      <c r="BL69" s="43">
        <v>-3.9100000000000002E-4</v>
      </c>
      <c r="BM69" s="43">
        <v>-3.9100000000000002E-4</v>
      </c>
      <c r="BN69" s="43">
        <v>-3.4E-5</v>
      </c>
      <c r="BP69" s="30"/>
      <c r="BT69" s="30">
        <v>5.5964838978635884E-2</v>
      </c>
      <c r="BU69" s="43">
        <v>-1.041E-3</v>
      </c>
      <c r="BV69" s="43">
        <v>-1.026E-3</v>
      </c>
      <c r="BW69" s="43">
        <v>1.5319999999999999E-3</v>
      </c>
      <c r="BY69" s="30"/>
      <c r="CC69" s="30">
        <v>5.5964838978635884E-2</v>
      </c>
      <c r="CD69" s="43">
        <v>-3.9800000000000002E-4</v>
      </c>
      <c r="CE69" s="43">
        <v>-3.8200000000000002E-4</v>
      </c>
      <c r="CF69" s="43">
        <v>1.26E-4</v>
      </c>
      <c r="CH69" s="30"/>
      <c r="CL69" s="30">
        <v>5.5964838978635884E-2</v>
      </c>
      <c r="CM69" s="43">
        <v>-6.11E-4</v>
      </c>
      <c r="CN69" s="43">
        <v>-5.3700000000000004E-4</v>
      </c>
      <c r="CO69" s="43">
        <v>1.0399999999999999E-4</v>
      </c>
      <c r="CQ69" s="30"/>
      <c r="CU69" s="30">
        <v>5.5964838978635884E-2</v>
      </c>
      <c r="CV69" s="43">
        <v>-2.3900000000000001E-4</v>
      </c>
      <c r="CW69" s="43">
        <v>-2.34E-4</v>
      </c>
      <c r="CX69" s="43">
        <v>-1.9599999999999999E-4</v>
      </c>
    </row>
    <row r="70" spans="14:102" x14ac:dyDescent="0.3">
      <c r="N70" s="30"/>
      <c r="R70" s="30">
        <v>5.6964230678635881E-2</v>
      </c>
      <c r="S70" s="43">
        <v>-7.7700000000000002E-4</v>
      </c>
      <c r="T70" s="43">
        <v>-6.78E-4</v>
      </c>
      <c r="U70" s="43">
        <v>2.7300000000000002E-4</v>
      </c>
      <c r="W70" s="30"/>
      <c r="AA70" s="30">
        <v>5.6964230678635881E-2</v>
      </c>
      <c r="AB70" s="43">
        <v>-4.2900000000000002E-4</v>
      </c>
      <c r="AC70" s="43">
        <v>-3.9300000000000001E-4</v>
      </c>
      <c r="AD70" s="43">
        <v>-4.1999999999999998E-5</v>
      </c>
      <c r="AF70" s="30"/>
      <c r="AJ70" s="30">
        <v>5.6964230678635881E-2</v>
      </c>
      <c r="AK70" s="43">
        <v>-1.122E-3</v>
      </c>
      <c r="AL70" s="43">
        <v>-1.126E-3</v>
      </c>
      <c r="AM70" s="43">
        <v>1.132E-3</v>
      </c>
      <c r="AO70" s="30"/>
      <c r="AS70" s="30">
        <v>5.6964230678635881E-2</v>
      </c>
      <c r="AT70" s="43">
        <v>-3.8999999999999999E-4</v>
      </c>
      <c r="AU70" s="43">
        <v>-3.8999999999999999E-4</v>
      </c>
      <c r="AV70" s="43">
        <v>-4.0000000000000003E-5</v>
      </c>
      <c r="AX70" s="30"/>
      <c r="BB70" s="30">
        <v>5.6964230678635881E-2</v>
      </c>
      <c r="BC70" s="43">
        <v>-1.1180000000000001E-3</v>
      </c>
      <c r="BD70" s="43">
        <v>-1.122E-3</v>
      </c>
      <c r="BE70" s="43">
        <v>1.1360000000000001E-3</v>
      </c>
      <c r="BG70" s="30"/>
      <c r="BK70" s="30">
        <v>5.6964230678635881E-2</v>
      </c>
      <c r="BL70" s="43">
        <v>-3.9100000000000002E-4</v>
      </c>
      <c r="BM70" s="43">
        <v>-3.9100000000000002E-4</v>
      </c>
      <c r="BN70" s="43">
        <v>-3.4E-5</v>
      </c>
      <c r="BP70" s="30"/>
      <c r="BT70" s="30">
        <v>5.6964230678635881E-2</v>
      </c>
      <c r="BU70" s="43">
        <v>-1.0380000000000001E-3</v>
      </c>
      <c r="BV70" s="43">
        <v>-1.024E-3</v>
      </c>
      <c r="BW70" s="43">
        <v>1.6559999999999999E-3</v>
      </c>
      <c r="BY70" s="30"/>
      <c r="CC70" s="30">
        <v>5.6964230678635881E-2</v>
      </c>
      <c r="CD70" s="43">
        <v>-3.9899999999999999E-4</v>
      </c>
      <c r="CE70" s="43">
        <v>-3.8299999999999999E-4</v>
      </c>
      <c r="CF70" s="43">
        <v>1.27E-4</v>
      </c>
      <c r="CH70" s="30"/>
      <c r="CL70" s="30">
        <v>5.6964230678635881E-2</v>
      </c>
      <c r="CM70" s="43">
        <v>-6.2299999999999996E-4</v>
      </c>
      <c r="CN70" s="43">
        <v>-5.4699999999999996E-4</v>
      </c>
      <c r="CO70" s="43">
        <v>1.16E-4</v>
      </c>
      <c r="CQ70" s="30"/>
      <c r="CU70" s="30">
        <v>5.6964230678635881E-2</v>
      </c>
      <c r="CV70" s="43">
        <v>-2.41E-4</v>
      </c>
      <c r="CW70" s="43">
        <v>-2.3599999999999999E-4</v>
      </c>
      <c r="CX70" s="43">
        <v>-1.94E-4</v>
      </c>
    </row>
    <row r="71" spans="14:102" x14ac:dyDescent="0.3">
      <c r="N71" s="30"/>
      <c r="R71" s="30">
        <v>5.7963622378635879E-2</v>
      </c>
      <c r="S71" s="43">
        <v>-7.9100000000000004E-4</v>
      </c>
      <c r="T71" s="43">
        <v>-6.8900000000000005E-4</v>
      </c>
      <c r="U71" s="43">
        <v>2.8899999999999998E-4</v>
      </c>
      <c r="W71" s="30"/>
      <c r="AA71" s="30">
        <v>5.7963622378635879E-2</v>
      </c>
      <c r="AB71" s="43">
        <v>-4.3100000000000001E-4</v>
      </c>
      <c r="AC71" s="43">
        <v>-3.9500000000000001E-4</v>
      </c>
      <c r="AD71" s="43">
        <v>-4.1999999999999998E-5</v>
      </c>
      <c r="AF71" s="30"/>
      <c r="AJ71" s="30">
        <v>5.7963622378635879E-2</v>
      </c>
      <c r="AK71" s="43">
        <v>-1.1490000000000001E-3</v>
      </c>
      <c r="AL71" s="43">
        <v>-1.1540000000000001E-3</v>
      </c>
      <c r="AM71" s="43">
        <v>1.181E-3</v>
      </c>
      <c r="AO71" s="30"/>
      <c r="AS71" s="30">
        <v>5.7963622378635879E-2</v>
      </c>
      <c r="AT71" s="43">
        <v>-3.9100000000000002E-4</v>
      </c>
      <c r="AU71" s="43">
        <v>-3.9199999999999999E-4</v>
      </c>
      <c r="AV71" s="43">
        <v>-3.8000000000000002E-5</v>
      </c>
      <c r="AX71" s="30"/>
      <c r="BB71" s="30">
        <v>5.7963622378635879E-2</v>
      </c>
      <c r="BC71" s="43">
        <v>-1.145E-3</v>
      </c>
      <c r="BD71" s="43">
        <v>-1.15E-3</v>
      </c>
      <c r="BE71" s="43">
        <v>1.1850000000000001E-3</v>
      </c>
      <c r="BG71" s="30"/>
      <c r="BK71" s="30">
        <v>5.7963622378635879E-2</v>
      </c>
      <c r="BL71" s="43">
        <v>-3.9199999999999999E-4</v>
      </c>
      <c r="BM71" s="43">
        <v>-3.9300000000000001E-4</v>
      </c>
      <c r="BN71" s="43">
        <v>-3.1999999999999999E-5</v>
      </c>
      <c r="BP71" s="30"/>
      <c r="BT71" s="30">
        <v>5.7963622378635879E-2</v>
      </c>
      <c r="BU71" s="43">
        <v>-1.0499999999999999E-3</v>
      </c>
      <c r="BV71" s="43">
        <v>-1.0349999999999999E-3</v>
      </c>
      <c r="BW71" s="43">
        <v>1.735E-3</v>
      </c>
      <c r="BY71" s="30"/>
      <c r="CC71" s="30">
        <v>5.7963622378635879E-2</v>
      </c>
      <c r="CD71" s="43">
        <v>-4.0099999999999999E-4</v>
      </c>
      <c r="CE71" s="43">
        <v>-3.8499999999999998E-4</v>
      </c>
      <c r="CF71" s="43">
        <v>1.2899999999999999E-4</v>
      </c>
      <c r="CH71" s="30"/>
      <c r="CL71" s="30">
        <v>5.7963622378635879E-2</v>
      </c>
      <c r="CM71" s="43">
        <v>-6.3299999999999999E-4</v>
      </c>
      <c r="CN71" s="43">
        <v>-5.5500000000000005E-4</v>
      </c>
      <c r="CO71" s="43">
        <v>1.26E-4</v>
      </c>
      <c r="CQ71" s="30"/>
      <c r="CU71" s="30">
        <v>5.7963622378635879E-2</v>
      </c>
      <c r="CV71" s="43">
        <v>-2.43E-4</v>
      </c>
      <c r="CW71" s="43">
        <v>-2.3800000000000001E-4</v>
      </c>
      <c r="CX71" s="43">
        <v>-1.93E-4</v>
      </c>
    </row>
    <row r="72" spans="14:102" x14ac:dyDescent="0.3">
      <c r="N72" s="30"/>
      <c r="R72" s="30">
        <v>5.8963014078635877E-2</v>
      </c>
      <c r="S72" s="43">
        <v>-8.0900000000000004E-4</v>
      </c>
      <c r="T72" s="43">
        <v>-7.0299999999999996E-4</v>
      </c>
      <c r="U72" s="43">
        <v>3.1399999999999999E-4</v>
      </c>
      <c r="W72" s="30"/>
      <c r="AA72" s="30">
        <v>5.8963014078635877E-2</v>
      </c>
      <c r="AB72" s="43">
        <v>-4.3399999999999998E-4</v>
      </c>
      <c r="AC72" s="43">
        <v>-3.97E-4</v>
      </c>
      <c r="AD72" s="43">
        <v>-4.1E-5</v>
      </c>
      <c r="AF72" s="30"/>
      <c r="AJ72" s="30">
        <v>5.8963014078635877E-2</v>
      </c>
      <c r="AK72" s="43">
        <v>-1.176E-3</v>
      </c>
      <c r="AL72" s="43">
        <v>-1.181E-3</v>
      </c>
      <c r="AM72" s="43">
        <v>1.2290000000000001E-3</v>
      </c>
      <c r="AO72" s="30"/>
      <c r="AS72" s="30">
        <v>5.8963014078635877E-2</v>
      </c>
      <c r="AT72" s="43">
        <v>-3.9300000000000001E-4</v>
      </c>
      <c r="AU72" s="43">
        <v>-3.9300000000000001E-4</v>
      </c>
      <c r="AV72" s="43">
        <v>-3.6999999999999998E-5</v>
      </c>
      <c r="AX72" s="30"/>
      <c r="BB72" s="30">
        <v>5.8963014078635877E-2</v>
      </c>
      <c r="BC72" s="43">
        <v>-1.173E-3</v>
      </c>
      <c r="BD72" s="43">
        <v>-1.1770000000000001E-3</v>
      </c>
      <c r="BE72" s="43">
        <v>1.2340000000000001E-3</v>
      </c>
      <c r="BG72" s="30"/>
      <c r="BK72" s="30">
        <v>5.8963014078635877E-2</v>
      </c>
      <c r="BL72" s="43">
        <v>-3.9399999999999998E-4</v>
      </c>
      <c r="BM72" s="43">
        <v>-3.9399999999999998E-4</v>
      </c>
      <c r="BN72" s="43">
        <v>-3.1000000000000001E-5</v>
      </c>
      <c r="BP72" s="30"/>
      <c r="BT72" s="30">
        <v>5.8963014078635877E-2</v>
      </c>
      <c r="BU72" s="43">
        <v>-1.0610000000000001E-3</v>
      </c>
      <c r="BV72" s="43">
        <v>-1.047E-3</v>
      </c>
      <c r="BW72" s="43">
        <v>1.8079999999999999E-3</v>
      </c>
      <c r="BY72" s="30"/>
      <c r="CC72" s="30">
        <v>5.8963014078635877E-2</v>
      </c>
      <c r="CD72" s="43">
        <v>-4.0299999999999998E-4</v>
      </c>
      <c r="CE72" s="43">
        <v>-3.8699999999999997E-4</v>
      </c>
      <c r="CF72" s="43">
        <v>1.3100000000000001E-4</v>
      </c>
      <c r="CH72" s="30"/>
      <c r="CL72" s="30">
        <v>5.8963014078635877E-2</v>
      </c>
      <c r="CM72" s="43">
        <v>-6.4400000000000004E-4</v>
      </c>
      <c r="CN72" s="43">
        <v>-5.6300000000000002E-4</v>
      </c>
      <c r="CO72" s="43">
        <v>1.37E-4</v>
      </c>
      <c r="CQ72" s="30"/>
      <c r="CU72" s="30">
        <v>5.8963014078635877E-2</v>
      </c>
      <c r="CV72" s="43">
        <v>-2.4399999999999999E-4</v>
      </c>
      <c r="CW72" s="43">
        <v>-2.3900000000000001E-4</v>
      </c>
      <c r="CX72" s="43">
        <v>-1.9100000000000001E-4</v>
      </c>
    </row>
    <row r="73" spans="14:102" x14ac:dyDescent="0.3">
      <c r="N73" s="30"/>
      <c r="R73" s="30">
        <v>5.9962405778635867E-2</v>
      </c>
      <c r="S73" s="43">
        <v>-8.25E-4</v>
      </c>
      <c r="T73" s="43">
        <v>-7.1500000000000003E-4</v>
      </c>
      <c r="U73" s="43">
        <v>3.3399999999999999E-4</v>
      </c>
      <c r="W73" s="30"/>
      <c r="AA73" s="30">
        <v>5.9962405778635867E-2</v>
      </c>
      <c r="AB73" s="43">
        <v>-4.3600000000000003E-4</v>
      </c>
      <c r="AC73" s="43">
        <v>-3.9899999999999999E-4</v>
      </c>
      <c r="AD73" s="43">
        <v>-4.1E-5</v>
      </c>
      <c r="AF73" s="30"/>
      <c r="AJ73" s="30">
        <v>5.9962405778635867E-2</v>
      </c>
      <c r="AK73" s="43">
        <v>-1.2030000000000001E-3</v>
      </c>
      <c r="AL73" s="43">
        <v>-1.207E-3</v>
      </c>
      <c r="AM73" s="43">
        <v>1.276E-3</v>
      </c>
      <c r="AO73" s="30"/>
      <c r="AS73" s="30">
        <v>5.9962405778635867E-2</v>
      </c>
      <c r="AT73" s="43">
        <v>-3.9399999999999998E-4</v>
      </c>
      <c r="AU73" s="43">
        <v>-3.9500000000000001E-4</v>
      </c>
      <c r="AV73" s="43">
        <v>-3.6000000000000001E-5</v>
      </c>
      <c r="AX73" s="30"/>
      <c r="BB73" s="30">
        <v>5.9962405778635867E-2</v>
      </c>
      <c r="BC73" s="43">
        <v>-1.199E-3</v>
      </c>
      <c r="BD73" s="43">
        <v>-1.204E-3</v>
      </c>
      <c r="BE73" s="43">
        <v>1.281E-3</v>
      </c>
      <c r="BG73" s="30"/>
      <c r="BK73" s="30">
        <v>5.9962405778635867E-2</v>
      </c>
      <c r="BL73" s="43">
        <v>-3.9500000000000001E-4</v>
      </c>
      <c r="BM73" s="43">
        <v>-3.9599999999999998E-4</v>
      </c>
      <c r="BN73" s="43">
        <v>-3.0000000000000001E-5</v>
      </c>
      <c r="BP73" s="30"/>
      <c r="BT73" s="30">
        <v>5.9962405778635867E-2</v>
      </c>
      <c r="BU73" s="43">
        <v>-1.0740000000000001E-3</v>
      </c>
      <c r="BV73" s="43">
        <v>-1.06E-3</v>
      </c>
      <c r="BW73" s="43">
        <v>1.8749999999999999E-3</v>
      </c>
      <c r="BY73" s="30"/>
      <c r="CC73" s="30">
        <v>5.9962405778635867E-2</v>
      </c>
      <c r="CD73" s="43">
        <v>-4.0499999999999998E-4</v>
      </c>
      <c r="CE73" s="43">
        <v>-3.8900000000000002E-4</v>
      </c>
      <c r="CF73" s="43">
        <v>1.3300000000000001E-4</v>
      </c>
      <c r="CH73" s="30"/>
      <c r="CL73" s="30">
        <v>5.9962405778635867E-2</v>
      </c>
      <c r="CM73" s="43">
        <v>-6.5399999999999996E-4</v>
      </c>
      <c r="CN73" s="43">
        <v>-5.71E-4</v>
      </c>
      <c r="CO73" s="43">
        <v>1.4799999999999999E-4</v>
      </c>
      <c r="CQ73" s="30"/>
      <c r="CU73" s="30">
        <v>5.9962405778635867E-2</v>
      </c>
      <c r="CV73" s="43">
        <v>-2.4600000000000002E-4</v>
      </c>
      <c r="CW73" s="43">
        <v>-2.4000000000000001E-4</v>
      </c>
      <c r="CX73" s="43">
        <v>-1.9000000000000001E-4</v>
      </c>
    </row>
    <row r="74" spans="14:102" x14ac:dyDescent="0.3">
      <c r="N74" s="30"/>
      <c r="R74" s="30">
        <v>5.9962405778635867E-2</v>
      </c>
      <c r="S74" s="43">
        <v>-8.25E-4</v>
      </c>
      <c r="T74" s="43">
        <v>-7.1500000000000003E-4</v>
      </c>
      <c r="U74" s="43">
        <v>3.3399999999999999E-4</v>
      </c>
      <c r="W74" s="30"/>
      <c r="AA74" s="30">
        <v>5.9962405778635867E-2</v>
      </c>
      <c r="AB74" s="43">
        <v>-4.3600000000000003E-4</v>
      </c>
      <c r="AC74" s="43">
        <v>-3.9899999999999999E-4</v>
      </c>
      <c r="AD74" s="43">
        <v>-4.1E-5</v>
      </c>
      <c r="AF74" s="30"/>
      <c r="AJ74" s="30">
        <v>5.9962405778635867E-2</v>
      </c>
      <c r="AK74" s="43">
        <v>-1.2030000000000001E-3</v>
      </c>
      <c r="AL74" s="43">
        <v>-1.207E-3</v>
      </c>
      <c r="AM74" s="43">
        <v>1.276E-3</v>
      </c>
      <c r="AO74" s="30"/>
      <c r="AS74" s="30">
        <v>5.9962405778635867E-2</v>
      </c>
      <c r="AT74" s="43">
        <v>-3.9399999999999998E-4</v>
      </c>
      <c r="AU74" s="43">
        <v>-3.9500000000000001E-4</v>
      </c>
      <c r="AV74" s="43">
        <v>-3.6000000000000001E-5</v>
      </c>
      <c r="AX74" s="30"/>
      <c r="BB74" s="30">
        <v>5.9962405778635867E-2</v>
      </c>
      <c r="BC74" s="43">
        <v>-1.199E-3</v>
      </c>
      <c r="BD74" s="43">
        <v>-1.204E-3</v>
      </c>
      <c r="BE74" s="43">
        <v>1.281E-3</v>
      </c>
      <c r="BG74" s="30"/>
      <c r="BK74" s="30">
        <v>5.9962405778635867E-2</v>
      </c>
      <c r="BL74" s="43">
        <v>-3.9500000000000001E-4</v>
      </c>
      <c r="BM74" s="43">
        <v>-3.9599999999999998E-4</v>
      </c>
      <c r="BN74" s="43">
        <v>-3.0000000000000001E-5</v>
      </c>
      <c r="BP74" s="30"/>
      <c r="BT74" s="30">
        <v>5.9962405778635867E-2</v>
      </c>
      <c r="BU74" s="43">
        <v>-1.0740000000000001E-3</v>
      </c>
      <c r="BV74" s="43">
        <v>-1.06E-3</v>
      </c>
      <c r="BW74" s="43">
        <v>1.8749999999999999E-3</v>
      </c>
      <c r="BY74" s="30"/>
      <c r="CC74" s="30">
        <v>5.9962405778635867E-2</v>
      </c>
      <c r="CD74" s="43">
        <v>-4.0499999999999998E-4</v>
      </c>
      <c r="CE74" s="43">
        <v>-3.8900000000000002E-4</v>
      </c>
      <c r="CF74" s="43">
        <v>1.3300000000000001E-4</v>
      </c>
      <c r="CH74" s="30"/>
      <c r="CL74" s="30">
        <v>5.9962405778635867E-2</v>
      </c>
      <c r="CM74" s="43">
        <v>-6.5399999999999996E-4</v>
      </c>
      <c r="CN74" s="43">
        <v>-5.71E-4</v>
      </c>
      <c r="CO74" s="43">
        <v>1.4799999999999999E-4</v>
      </c>
      <c r="CQ74" s="30"/>
      <c r="CU74" s="30">
        <v>5.9962405778635867E-2</v>
      </c>
      <c r="CV74" s="43">
        <v>-2.4600000000000002E-4</v>
      </c>
      <c r="CW74" s="43">
        <v>-2.4000000000000001E-4</v>
      </c>
      <c r="CX74" s="43">
        <v>-1.9000000000000001E-4</v>
      </c>
    </row>
    <row r="75" spans="14:102" x14ac:dyDescent="0.3">
      <c r="N75" s="30"/>
      <c r="R75" s="30">
        <v>6.0961797478635865E-2</v>
      </c>
      <c r="S75" s="43">
        <v>-8.4199999999999998E-4</v>
      </c>
      <c r="T75" s="43">
        <v>-7.2900000000000005E-4</v>
      </c>
      <c r="U75" s="43">
        <v>3.5599999999999998E-4</v>
      </c>
      <c r="W75" s="30"/>
      <c r="AA75" s="30">
        <v>6.0961797478635865E-2</v>
      </c>
      <c r="AB75" s="43">
        <v>-4.3800000000000002E-4</v>
      </c>
      <c r="AC75" s="43">
        <v>-4.0099999999999999E-4</v>
      </c>
      <c r="AD75" s="43">
        <v>-4.0000000000000003E-5</v>
      </c>
      <c r="AF75" s="30"/>
      <c r="AJ75" s="30">
        <v>6.0961797478635865E-2</v>
      </c>
      <c r="AK75" s="43">
        <v>-1.23E-3</v>
      </c>
      <c r="AL75" s="43">
        <v>-1.235E-3</v>
      </c>
      <c r="AM75" s="43">
        <v>1.3240000000000001E-3</v>
      </c>
      <c r="AO75" s="30"/>
      <c r="AS75" s="30">
        <v>6.0961797478635865E-2</v>
      </c>
      <c r="AT75" s="43">
        <v>-3.9599999999999998E-4</v>
      </c>
      <c r="AU75" s="43">
        <v>-3.9599999999999998E-4</v>
      </c>
      <c r="AV75" s="43">
        <v>-3.4E-5</v>
      </c>
      <c r="AX75" s="30"/>
      <c r="BB75" s="30">
        <v>6.0961797478635865E-2</v>
      </c>
      <c r="BC75" s="43">
        <v>-1.2260000000000001E-3</v>
      </c>
      <c r="BD75" s="43">
        <v>-1.2310000000000001E-3</v>
      </c>
      <c r="BE75" s="43">
        <v>1.3290000000000001E-3</v>
      </c>
      <c r="BG75" s="30"/>
      <c r="BK75" s="30">
        <v>6.0961797478635865E-2</v>
      </c>
      <c r="BL75" s="43">
        <v>-3.97E-4</v>
      </c>
      <c r="BM75" s="43">
        <v>-3.97E-4</v>
      </c>
      <c r="BN75" s="43">
        <v>-2.8E-5</v>
      </c>
      <c r="BP75" s="30"/>
      <c r="BT75" s="30">
        <v>6.0961797478635865E-2</v>
      </c>
      <c r="BU75" s="43">
        <v>-1.0859999999999999E-3</v>
      </c>
      <c r="BV75" s="43">
        <v>-1.072E-3</v>
      </c>
      <c r="BW75" s="43">
        <v>1.9469999999999999E-3</v>
      </c>
      <c r="BY75" s="30"/>
      <c r="CC75" s="30">
        <v>6.0961797478635865E-2</v>
      </c>
      <c r="CD75" s="43">
        <v>-4.0700000000000003E-4</v>
      </c>
      <c r="CE75" s="43">
        <v>-3.9100000000000002E-4</v>
      </c>
      <c r="CF75" s="43">
        <v>1.35E-4</v>
      </c>
      <c r="CH75" s="30"/>
      <c r="CL75" s="30">
        <v>6.0961797478635865E-2</v>
      </c>
      <c r="CM75" s="43">
        <v>-6.6399999999999999E-4</v>
      </c>
      <c r="CN75" s="43">
        <v>-5.7899999999999998E-4</v>
      </c>
      <c r="CO75" s="43">
        <v>1.5799999999999999E-4</v>
      </c>
      <c r="CQ75" s="30"/>
      <c r="CU75" s="30">
        <v>6.0961797478635865E-2</v>
      </c>
      <c r="CV75" s="43">
        <v>-2.4800000000000001E-4</v>
      </c>
      <c r="CW75" s="43">
        <v>-2.42E-4</v>
      </c>
      <c r="CX75" s="43">
        <v>-1.8900000000000001E-4</v>
      </c>
    </row>
    <row r="76" spans="14:102" x14ac:dyDescent="0.3">
      <c r="N76" s="30"/>
      <c r="R76" s="30">
        <v>6.1961189178635863E-2</v>
      </c>
      <c r="S76" s="43">
        <v>-8.5999999999999998E-4</v>
      </c>
      <c r="T76" s="43">
        <v>-7.4299999999999995E-4</v>
      </c>
      <c r="U76" s="43">
        <v>3.77E-4</v>
      </c>
      <c r="W76" s="30"/>
      <c r="AA76" s="30">
        <v>6.1961189178635863E-2</v>
      </c>
      <c r="AB76" s="43">
        <v>-4.4000000000000002E-4</v>
      </c>
      <c r="AC76" s="43">
        <v>-4.0200000000000001E-4</v>
      </c>
      <c r="AD76" s="43">
        <v>-4.0000000000000003E-5</v>
      </c>
      <c r="AF76" s="30"/>
      <c r="AJ76" s="30">
        <v>6.1961189178635863E-2</v>
      </c>
      <c r="AK76" s="43">
        <v>-1.255E-3</v>
      </c>
      <c r="AL76" s="43">
        <v>-1.2600000000000001E-3</v>
      </c>
      <c r="AM76" s="43">
        <v>1.3669999999999999E-3</v>
      </c>
      <c r="AO76" s="30"/>
      <c r="AS76" s="30">
        <v>6.1961189178635863E-2</v>
      </c>
      <c r="AT76" s="43">
        <v>-3.97E-4</v>
      </c>
      <c r="AU76" s="43">
        <v>-3.9800000000000002E-4</v>
      </c>
      <c r="AV76" s="43">
        <v>-3.3000000000000003E-5</v>
      </c>
      <c r="AX76" s="30"/>
      <c r="BB76" s="30">
        <v>6.1961189178635863E-2</v>
      </c>
      <c r="BC76" s="43">
        <v>-1.2509999999999999E-3</v>
      </c>
      <c r="BD76" s="43">
        <v>-1.256E-3</v>
      </c>
      <c r="BE76" s="43">
        <v>1.372E-3</v>
      </c>
      <c r="BG76" s="30"/>
      <c r="BK76" s="30">
        <v>6.1961189178635863E-2</v>
      </c>
      <c r="BL76" s="43">
        <v>-3.9800000000000002E-4</v>
      </c>
      <c r="BM76" s="43">
        <v>-3.9899999999999999E-4</v>
      </c>
      <c r="BN76" s="43">
        <v>-2.6999999999999999E-5</v>
      </c>
      <c r="BP76" s="30"/>
      <c r="BT76" s="30">
        <v>6.1961189178635863E-2</v>
      </c>
      <c r="BU76" s="43">
        <v>-1.098E-3</v>
      </c>
      <c r="BV76" s="43">
        <v>-1.0839999999999999E-3</v>
      </c>
      <c r="BW76" s="43">
        <v>2.0170000000000001E-3</v>
      </c>
      <c r="BY76" s="30"/>
      <c r="CC76" s="30">
        <v>6.1961189178635863E-2</v>
      </c>
      <c r="CD76" s="43">
        <v>-4.0999999999999999E-4</v>
      </c>
      <c r="CE76" s="43">
        <v>-3.9300000000000001E-4</v>
      </c>
      <c r="CF76" s="43">
        <v>1.3799999999999999E-4</v>
      </c>
      <c r="CH76" s="30"/>
      <c r="CL76" s="30">
        <v>6.1961189178635863E-2</v>
      </c>
      <c r="CM76" s="43">
        <v>-6.7500000000000004E-4</v>
      </c>
      <c r="CN76" s="43">
        <v>-5.8699999999999996E-4</v>
      </c>
      <c r="CO76" s="43">
        <v>1.6799999999999999E-4</v>
      </c>
      <c r="CQ76" s="30"/>
      <c r="CU76" s="30">
        <v>6.1961189178635863E-2</v>
      </c>
      <c r="CV76" s="43">
        <v>-2.4899999999999998E-4</v>
      </c>
      <c r="CW76" s="43">
        <v>-2.43E-4</v>
      </c>
      <c r="CX76" s="43">
        <v>-1.8799999999999999E-4</v>
      </c>
    </row>
    <row r="77" spans="14:102" x14ac:dyDescent="0.3">
      <c r="N77" s="30"/>
      <c r="R77" s="30">
        <v>6.2960580878635861E-2</v>
      </c>
      <c r="S77" s="43">
        <v>-8.7699999999999996E-4</v>
      </c>
      <c r="T77" s="43">
        <v>-7.5699999999999997E-4</v>
      </c>
      <c r="U77" s="43">
        <v>3.9800000000000002E-4</v>
      </c>
      <c r="W77" s="30"/>
      <c r="AA77" s="30">
        <v>6.2960580878635861E-2</v>
      </c>
      <c r="AB77" s="43">
        <v>-4.4200000000000001E-4</v>
      </c>
      <c r="AC77" s="43">
        <v>-4.0400000000000001E-4</v>
      </c>
      <c r="AD77" s="43">
        <v>-3.8999999999999999E-5</v>
      </c>
      <c r="AF77" s="30"/>
      <c r="AJ77" s="30">
        <v>6.2960580878635861E-2</v>
      </c>
      <c r="AK77" s="43">
        <v>-1.281E-3</v>
      </c>
      <c r="AL77" s="43">
        <v>-1.286E-3</v>
      </c>
      <c r="AM77" s="43">
        <v>1.4120000000000001E-3</v>
      </c>
      <c r="AO77" s="30"/>
      <c r="AS77" s="30">
        <v>6.2960580878635861E-2</v>
      </c>
      <c r="AT77" s="43">
        <v>-3.9899999999999999E-4</v>
      </c>
      <c r="AU77" s="43">
        <v>-3.9899999999999999E-4</v>
      </c>
      <c r="AV77" s="43">
        <v>-3.1000000000000001E-5</v>
      </c>
      <c r="AX77" s="30"/>
      <c r="BB77" s="30">
        <v>6.2960580878635861E-2</v>
      </c>
      <c r="BC77" s="43">
        <v>-1.2769999999999999E-3</v>
      </c>
      <c r="BD77" s="43">
        <v>-1.2819999999999999E-3</v>
      </c>
      <c r="BE77" s="43">
        <v>1.4170000000000001E-3</v>
      </c>
      <c r="BG77" s="30"/>
      <c r="BK77" s="30">
        <v>6.2960580878635861E-2</v>
      </c>
      <c r="BL77" s="43">
        <v>-4.0000000000000002E-4</v>
      </c>
      <c r="BM77" s="43">
        <v>-4.0000000000000002E-4</v>
      </c>
      <c r="BN77" s="43">
        <v>-2.5000000000000001E-5</v>
      </c>
      <c r="BP77" s="30"/>
      <c r="BT77" s="30">
        <v>6.2960580878635861E-2</v>
      </c>
      <c r="BU77" s="43">
        <v>-1.109E-3</v>
      </c>
      <c r="BV77" s="43">
        <v>-1.096E-3</v>
      </c>
      <c r="BW77" s="43">
        <v>2.0869999999999999E-3</v>
      </c>
      <c r="BY77" s="30"/>
      <c r="CC77" s="30">
        <v>6.2960580878635861E-2</v>
      </c>
      <c r="CD77" s="43">
        <v>-4.1199999999999999E-4</v>
      </c>
      <c r="CE77" s="43">
        <v>-3.9500000000000001E-4</v>
      </c>
      <c r="CF77" s="43">
        <v>1.3999999999999999E-4</v>
      </c>
      <c r="CH77" s="30"/>
      <c r="CL77" s="30">
        <v>6.2960580878635861E-2</v>
      </c>
      <c r="CM77" s="43">
        <v>-6.8499999999999995E-4</v>
      </c>
      <c r="CN77" s="43">
        <v>-5.9500000000000004E-4</v>
      </c>
      <c r="CO77" s="43">
        <v>1.7899999999999999E-4</v>
      </c>
      <c r="CQ77" s="30"/>
      <c r="CU77" s="30">
        <v>6.2960580878635861E-2</v>
      </c>
      <c r="CV77" s="43">
        <v>-2.5099999999999998E-4</v>
      </c>
      <c r="CW77" s="43">
        <v>-2.4399999999999999E-4</v>
      </c>
      <c r="CX77" s="43">
        <v>-1.8699999999999999E-4</v>
      </c>
    </row>
    <row r="78" spans="14:102" x14ac:dyDescent="0.3">
      <c r="N78" s="30"/>
      <c r="R78" s="30">
        <v>6.3959972578635851E-2</v>
      </c>
      <c r="S78" s="43">
        <v>-8.9499999999999996E-4</v>
      </c>
      <c r="T78" s="43">
        <v>-7.6999999999999996E-4</v>
      </c>
      <c r="U78" s="43">
        <v>4.3199999999999998E-4</v>
      </c>
      <c r="W78" s="30"/>
      <c r="AA78" s="30">
        <v>6.3959972578635851E-2</v>
      </c>
      <c r="AB78" s="43">
        <v>-4.4499999999999997E-4</v>
      </c>
      <c r="AC78" s="43">
        <v>-4.06E-4</v>
      </c>
      <c r="AD78" s="43">
        <v>-3.8999999999999999E-5</v>
      </c>
      <c r="AF78" s="30"/>
      <c r="AJ78" s="30">
        <v>6.3959972578635851E-2</v>
      </c>
      <c r="AK78" s="43">
        <v>-1.3079999999999999E-3</v>
      </c>
      <c r="AL78" s="43">
        <v>-1.3129999999999999E-3</v>
      </c>
      <c r="AM78" s="43">
        <v>1.4580000000000001E-3</v>
      </c>
      <c r="AO78" s="30"/>
      <c r="AS78" s="30">
        <v>6.3959972578635851E-2</v>
      </c>
      <c r="AT78" s="43">
        <v>-4.0000000000000002E-4</v>
      </c>
      <c r="AU78" s="43">
        <v>-4.0099999999999999E-4</v>
      </c>
      <c r="AV78" s="43">
        <v>-3.0000000000000001E-5</v>
      </c>
      <c r="AX78" s="30"/>
      <c r="BB78" s="30">
        <v>6.3959972578635851E-2</v>
      </c>
      <c r="BC78" s="43">
        <v>-1.304E-3</v>
      </c>
      <c r="BD78" s="43">
        <v>-1.3090000000000001E-3</v>
      </c>
      <c r="BE78" s="43">
        <v>1.4630000000000001E-3</v>
      </c>
      <c r="BG78" s="30"/>
      <c r="BK78" s="30">
        <v>6.3959972578635851E-2</v>
      </c>
      <c r="BL78" s="43">
        <v>-4.0099999999999999E-4</v>
      </c>
      <c r="BM78" s="43">
        <v>-4.0200000000000001E-4</v>
      </c>
      <c r="BN78" s="43">
        <v>-2.4000000000000001E-5</v>
      </c>
      <c r="BP78" s="30"/>
      <c r="BT78" s="30">
        <v>6.3959972578635851E-2</v>
      </c>
      <c r="BU78" s="43">
        <v>-1.122E-3</v>
      </c>
      <c r="BV78" s="43">
        <v>-1.108E-3</v>
      </c>
      <c r="BW78" s="43">
        <v>2.1589999999999999E-3</v>
      </c>
      <c r="BY78" s="30"/>
      <c r="CC78" s="30">
        <v>6.3959972578635851E-2</v>
      </c>
      <c r="CD78" s="43">
        <v>-4.1399999999999998E-4</v>
      </c>
      <c r="CE78" s="43">
        <v>-3.97E-4</v>
      </c>
      <c r="CF78" s="43">
        <v>1.4200000000000001E-4</v>
      </c>
      <c r="CH78" s="30"/>
      <c r="CL78" s="30">
        <v>6.3959972578635851E-2</v>
      </c>
      <c r="CM78" s="43">
        <v>-6.9499999999999998E-4</v>
      </c>
      <c r="CN78" s="43">
        <v>-6.0400000000000004E-4</v>
      </c>
      <c r="CO78" s="43">
        <v>1.9000000000000001E-4</v>
      </c>
      <c r="CQ78" s="30"/>
      <c r="CU78" s="30">
        <v>6.3959972578635851E-2</v>
      </c>
      <c r="CV78" s="43">
        <v>-2.5300000000000002E-4</v>
      </c>
      <c r="CW78" s="43">
        <v>-2.4600000000000002E-4</v>
      </c>
      <c r="CX78" s="43">
        <v>-1.85E-4</v>
      </c>
    </row>
    <row r="79" spans="14:102" x14ac:dyDescent="0.3">
      <c r="N79" s="30"/>
      <c r="R79" s="30">
        <v>6.4959364278635856E-2</v>
      </c>
      <c r="S79" s="43">
        <v>-9.1399999999999999E-4</v>
      </c>
      <c r="T79" s="43">
        <v>-7.8399999999999997E-4</v>
      </c>
      <c r="U79" s="43">
        <v>4.6000000000000001E-4</v>
      </c>
      <c r="W79" s="30"/>
      <c r="AA79" s="30">
        <v>6.4959364278635856E-2</v>
      </c>
      <c r="AB79" s="43">
        <v>-4.4700000000000002E-4</v>
      </c>
      <c r="AC79" s="43">
        <v>-4.08E-4</v>
      </c>
      <c r="AD79" s="43">
        <v>-3.8000000000000002E-5</v>
      </c>
      <c r="AF79" s="30"/>
      <c r="AJ79" s="30">
        <v>6.4959364278635856E-2</v>
      </c>
      <c r="AK79" s="43">
        <v>-1.335E-3</v>
      </c>
      <c r="AL79" s="43">
        <v>-1.34E-3</v>
      </c>
      <c r="AM79" s="43">
        <v>1.5039999999999999E-3</v>
      </c>
      <c r="AO79" s="30"/>
      <c r="AS79" s="30">
        <v>6.4959364278635856E-2</v>
      </c>
      <c r="AT79" s="43">
        <v>-4.0200000000000001E-4</v>
      </c>
      <c r="AU79" s="43">
        <v>-4.0200000000000001E-4</v>
      </c>
      <c r="AV79" s="43">
        <v>-2.8E-5</v>
      </c>
      <c r="AX79" s="30"/>
      <c r="BB79" s="30">
        <v>6.4959364278635856E-2</v>
      </c>
      <c r="BC79" s="43">
        <v>-1.3309999999999999E-3</v>
      </c>
      <c r="BD79" s="43">
        <v>-1.3359999999999999E-3</v>
      </c>
      <c r="BE79" s="43">
        <v>1.5089999999999999E-3</v>
      </c>
      <c r="BG79" s="30"/>
      <c r="BK79" s="30">
        <v>6.4959364278635856E-2</v>
      </c>
      <c r="BL79" s="43">
        <v>-4.0299999999999998E-4</v>
      </c>
      <c r="BM79" s="43">
        <v>-4.0299999999999998E-4</v>
      </c>
      <c r="BN79" s="43">
        <v>-2.1999999999999999E-5</v>
      </c>
      <c r="BP79" s="30"/>
      <c r="BT79" s="30">
        <v>6.4959364278635856E-2</v>
      </c>
      <c r="BU79" s="43">
        <v>-1.134E-3</v>
      </c>
      <c r="BV79" s="43">
        <v>-1.121E-3</v>
      </c>
      <c r="BW79" s="43">
        <v>2.2309999999999999E-3</v>
      </c>
      <c r="BY79" s="30"/>
      <c r="CC79" s="30">
        <v>6.4959364278635856E-2</v>
      </c>
      <c r="CD79" s="43">
        <v>-4.1599999999999997E-4</v>
      </c>
      <c r="CE79" s="43">
        <v>-3.9899999999999999E-4</v>
      </c>
      <c r="CF79" s="43">
        <v>1.44E-4</v>
      </c>
      <c r="CH79" s="30"/>
      <c r="CL79" s="30">
        <v>6.4959364278635856E-2</v>
      </c>
      <c r="CM79" s="43">
        <v>-7.0799999999999997E-4</v>
      </c>
      <c r="CN79" s="43">
        <v>-6.1300000000000005E-4</v>
      </c>
      <c r="CO79" s="43">
        <v>2.0799999999999999E-4</v>
      </c>
      <c r="CQ79" s="30"/>
      <c r="CU79" s="30">
        <v>6.4959364278635856E-2</v>
      </c>
      <c r="CV79" s="43">
        <v>-2.5399999999999999E-4</v>
      </c>
      <c r="CW79" s="43">
        <v>-2.4699999999999999E-4</v>
      </c>
      <c r="CX79" s="43">
        <v>-1.84E-4</v>
      </c>
    </row>
    <row r="80" spans="14:102" x14ac:dyDescent="0.3">
      <c r="N80" s="30"/>
      <c r="R80" s="30">
        <v>6.5958755978635861E-2</v>
      </c>
      <c r="S80" s="43">
        <v>-9.3199999999999999E-4</v>
      </c>
      <c r="T80" s="43">
        <v>-7.9799999999999999E-4</v>
      </c>
      <c r="U80" s="43">
        <v>4.8799999999999999E-4</v>
      </c>
      <c r="W80" s="30"/>
      <c r="AA80" s="30">
        <v>6.5958755978635861E-2</v>
      </c>
      <c r="AB80" s="43">
        <v>-4.4900000000000002E-4</v>
      </c>
      <c r="AC80" s="43">
        <v>-4.1100000000000002E-4</v>
      </c>
      <c r="AD80" s="43">
        <v>-3.8000000000000002E-5</v>
      </c>
      <c r="AF80" s="30"/>
      <c r="AJ80" s="30">
        <v>6.5958755978635861E-2</v>
      </c>
      <c r="AK80" s="43">
        <v>-1.3619999999999999E-3</v>
      </c>
      <c r="AL80" s="43">
        <v>-1.3680000000000001E-3</v>
      </c>
      <c r="AM80" s="43">
        <v>1.5510000000000001E-3</v>
      </c>
      <c r="AO80" s="30"/>
      <c r="AS80" s="30">
        <v>6.5958755978635861E-2</v>
      </c>
      <c r="AT80" s="43">
        <v>-4.0299999999999998E-4</v>
      </c>
      <c r="AU80" s="43">
        <v>-4.0400000000000001E-4</v>
      </c>
      <c r="AV80" s="43">
        <v>-2.6999999999999999E-5</v>
      </c>
      <c r="AX80" s="30"/>
      <c r="BB80" s="30">
        <v>6.5958755978635861E-2</v>
      </c>
      <c r="BC80" s="43">
        <v>-1.358E-3</v>
      </c>
      <c r="BD80" s="43">
        <v>-1.364E-3</v>
      </c>
      <c r="BE80" s="43">
        <v>1.5560000000000001E-3</v>
      </c>
      <c r="BG80" s="30"/>
      <c r="BK80" s="30">
        <v>6.5958755978635861E-2</v>
      </c>
      <c r="BL80" s="43">
        <v>-4.0400000000000001E-4</v>
      </c>
      <c r="BM80" s="43">
        <v>-4.0400000000000001E-4</v>
      </c>
      <c r="BN80" s="43">
        <v>-2.0999999999999999E-5</v>
      </c>
      <c r="BP80" s="30"/>
      <c r="BT80" s="30">
        <v>6.5958755978635861E-2</v>
      </c>
      <c r="BU80" s="43">
        <v>-1.147E-3</v>
      </c>
      <c r="BV80" s="43">
        <v>-1.134E-3</v>
      </c>
      <c r="BW80" s="43">
        <v>2.3059999999999999E-3</v>
      </c>
      <c r="BY80" s="30"/>
      <c r="CC80" s="30">
        <v>6.5958755978635861E-2</v>
      </c>
      <c r="CD80" s="43">
        <v>-4.17E-4</v>
      </c>
      <c r="CE80" s="43">
        <v>-4.0099999999999999E-4</v>
      </c>
      <c r="CF80" s="43">
        <v>1.45E-4</v>
      </c>
      <c r="CH80" s="30"/>
      <c r="CL80" s="30">
        <v>6.5958755978635861E-2</v>
      </c>
      <c r="CM80" s="43">
        <v>-7.1699999999999997E-4</v>
      </c>
      <c r="CN80" s="43">
        <v>-6.1899999999999998E-4</v>
      </c>
      <c r="CO80" s="43">
        <v>2.34E-4</v>
      </c>
      <c r="CQ80" s="30"/>
      <c r="CU80" s="30">
        <v>6.5958755978635861E-2</v>
      </c>
      <c r="CV80" s="43">
        <v>-2.5599999999999999E-4</v>
      </c>
      <c r="CW80" s="43">
        <v>-2.4800000000000001E-4</v>
      </c>
      <c r="CX80" s="43">
        <v>-1.83E-4</v>
      </c>
    </row>
    <row r="81" spans="14:102" x14ac:dyDescent="0.3">
      <c r="N81" s="30"/>
      <c r="R81" s="30">
        <v>6.6958147678635865E-2</v>
      </c>
      <c r="S81" s="43">
        <v>-9.5E-4</v>
      </c>
      <c r="T81" s="43">
        <v>-8.12E-4</v>
      </c>
      <c r="U81" s="43">
        <v>5.1699999999999999E-4</v>
      </c>
      <c r="W81" s="30"/>
      <c r="AA81" s="30">
        <v>6.6958147678635865E-2</v>
      </c>
      <c r="AB81" s="43">
        <v>-4.5199999999999998E-4</v>
      </c>
      <c r="AC81" s="43">
        <v>-4.1300000000000001E-4</v>
      </c>
      <c r="AD81" s="43">
        <v>-3.6999999999999998E-5</v>
      </c>
      <c r="AF81" s="30"/>
      <c r="AJ81" s="30">
        <v>6.6958147678635865E-2</v>
      </c>
      <c r="AK81" s="43">
        <v>-1.389E-3</v>
      </c>
      <c r="AL81" s="43">
        <v>-1.395E-3</v>
      </c>
      <c r="AM81" s="43">
        <v>1.5969999999999999E-3</v>
      </c>
      <c r="AO81" s="30"/>
      <c r="AS81" s="30">
        <v>6.6958147678635865E-2</v>
      </c>
      <c r="AT81" s="43">
        <v>-4.0400000000000001E-4</v>
      </c>
      <c r="AU81" s="43">
        <v>-4.0499999999999998E-4</v>
      </c>
      <c r="AV81" s="43">
        <v>-2.5999999999999998E-5</v>
      </c>
      <c r="AX81" s="30"/>
      <c r="BB81" s="30">
        <v>6.6958147678635865E-2</v>
      </c>
      <c r="BC81" s="43">
        <v>-1.3849999999999999E-3</v>
      </c>
      <c r="BD81" s="43">
        <v>-1.3910000000000001E-3</v>
      </c>
      <c r="BE81" s="43">
        <v>1.6019999999999999E-3</v>
      </c>
      <c r="BG81" s="30"/>
      <c r="BK81" s="30">
        <v>6.6958147678635865E-2</v>
      </c>
      <c r="BL81" s="43">
        <v>-4.0499999999999998E-4</v>
      </c>
      <c r="BM81" s="43">
        <v>-4.06E-4</v>
      </c>
      <c r="BN81" s="43">
        <v>-2.0000000000000002E-5</v>
      </c>
      <c r="BP81" s="30"/>
      <c r="BT81" s="30">
        <v>6.6958147678635865E-2</v>
      </c>
      <c r="BU81" s="43">
        <v>-1.16E-3</v>
      </c>
      <c r="BV81" s="43">
        <v>-1.147E-3</v>
      </c>
      <c r="BW81" s="43">
        <v>2.379E-3</v>
      </c>
      <c r="BY81" s="30"/>
      <c r="CC81" s="30">
        <v>6.6958147678635865E-2</v>
      </c>
      <c r="CD81" s="43">
        <v>-4.1899999999999999E-4</v>
      </c>
      <c r="CE81" s="43">
        <v>-4.0200000000000001E-4</v>
      </c>
      <c r="CF81" s="43">
        <v>1.47E-4</v>
      </c>
      <c r="CH81" s="30"/>
      <c r="CL81" s="30">
        <v>6.6958147678635865E-2</v>
      </c>
      <c r="CM81" s="43">
        <v>-7.2800000000000002E-4</v>
      </c>
      <c r="CN81" s="43">
        <v>-6.2699999999999995E-4</v>
      </c>
      <c r="CO81" s="43">
        <v>2.5599999999999999E-4</v>
      </c>
      <c r="CQ81" s="30"/>
      <c r="CU81" s="30">
        <v>6.6958147678635865E-2</v>
      </c>
      <c r="CV81" s="43">
        <v>-2.5700000000000001E-4</v>
      </c>
      <c r="CW81" s="43">
        <v>-2.4899999999999998E-4</v>
      </c>
      <c r="CX81" s="43">
        <v>-1.8200000000000001E-4</v>
      </c>
    </row>
    <row r="82" spans="14:102" x14ac:dyDescent="0.3">
      <c r="N82" s="30"/>
      <c r="R82" s="30">
        <v>6.795753937863587E-2</v>
      </c>
      <c r="S82" s="43">
        <v>-9.7199999999999999E-4</v>
      </c>
      <c r="T82" s="43">
        <v>-8.2799999999999996E-4</v>
      </c>
      <c r="U82" s="43">
        <v>5.4699999999999996E-4</v>
      </c>
      <c r="W82" s="30"/>
      <c r="AA82" s="30">
        <v>6.795753937863587E-2</v>
      </c>
      <c r="AB82" s="43">
        <v>-4.5399999999999998E-4</v>
      </c>
      <c r="AC82" s="43">
        <v>-4.15E-4</v>
      </c>
      <c r="AD82" s="43">
        <v>-3.6000000000000001E-5</v>
      </c>
      <c r="AF82" s="30"/>
      <c r="AJ82" s="30">
        <v>6.795753937863587E-2</v>
      </c>
      <c r="AK82" s="43">
        <v>-1.4159999999999999E-3</v>
      </c>
      <c r="AL82" s="43">
        <v>-1.4220000000000001E-3</v>
      </c>
      <c r="AM82" s="43">
        <v>1.6429999999999999E-3</v>
      </c>
      <c r="AO82" s="30"/>
      <c r="AS82" s="30">
        <v>6.795753937863587E-2</v>
      </c>
      <c r="AT82" s="43">
        <v>-4.06E-4</v>
      </c>
      <c r="AU82" s="43">
        <v>-4.06E-4</v>
      </c>
      <c r="AV82" s="43">
        <v>-2.5000000000000001E-5</v>
      </c>
      <c r="AX82" s="30"/>
      <c r="BB82" s="30">
        <v>6.795753937863587E-2</v>
      </c>
      <c r="BC82" s="43">
        <v>-1.4120000000000001E-3</v>
      </c>
      <c r="BD82" s="43">
        <v>-1.418E-3</v>
      </c>
      <c r="BE82" s="43">
        <v>1.6490000000000001E-3</v>
      </c>
      <c r="BG82" s="30"/>
      <c r="BK82" s="30">
        <v>6.795753937863587E-2</v>
      </c>
      <c r="BL82" s="43">
        <v>-4.0700000000000003E-4</v>
      </c>
      <c r="BM82" s="43">
        <v>-4.0700000000000003E-4</v>
      </c>
      <c r="BN82" s="43">
        <v>-1.8E-5</v>
      </c>
      <c r="BP82" s="30"/>
      <c r="BT82" s="30">
        <v>6.795753937863587E-2</v>
      </c>
      <c r="BU82" s="43">
        <v>-1.173E-3</v>
      </c>
      <c r="BV82" s="43">
        <v>-1.16E-3</v>
      </c>
      <c r="BW82" s="43">
        <v>2.4520000000000002E-3</v>
      </c>
      <c r="BY82" s="30"/>
      <c r="CC82" s="30">
        <v>6.795753937863587E-2</v>
      </c>
      <c r="CD82" s="43">
        <v>-4.2000000000000002E-4</v>
      </c>
      <c r="CE82" s="43">
        <v>-4.0400000000000001E-4</v>
      </c>
      <c r="CF82" s="43">
        <v>1.4799999999999999E-4</v>
      </c>
      <c r="CH82" s="30"/>
      <c r="CL82" s="30">
        <v>6.795753937863587E-2</v>
      </c>
      <c r="CM82" s="43">
        <v>-7.3899999999999997E-4</v>
      </c>
      <c r="CN82" s="43">
        <v>-6.3400000000000001E-4</v>
      </c>
      <c r="CO82" s="43">
        <v>2.7799999999999998E-4</v>
      </c>
      <c r="CQ82" s="30"/>
      <c r="CU82" s="30">
        <v>6.795753937863587E-2</v>
      </c>
      <c r="CV82" s="43">
        <v>-2.5799999999999998E-4</v>
      </c>
      <c r="CW82" s="43">
        <v>-2.5099999999999998E-4</v>
      </c>
      <c r="CX82" s="43">
        <v>-1.8100000000000001E-4</v>
      </c>
    </row>
    <row r="83" spans="14:102" x14ac:dyDescent="0.3">
      <c r="N83" s="30"/>
      <c r="R83" s="30">
        <v>6.8956931078635875E-2</v>
      </c>
      <c r="S83" s="43">
        <v>-9.9200000000000004E-4</v>
      </c>
      <c r="T83" s="43">
        <v>-8.4400000000000002E-4</v>
      </c>
      <c r="U83" s="43">
        <v>5.7600000000000001E-4</v>
      </c>
      <c r="W83" s="30"/>
      <c r="AA83" s="30">
        <v>6.8956931078635875E-2</v>
      </c>
      <c r="AB83" s="43">
        <v>-4.5600000000000003E-4</v>
      </c>
      <c r="AC83" s="43">
        <v>-4.17E-4</v>
      </c>
      <c r="AD83" s="43">
        <v>-3.6000000000000001E-5</v>
      </c>
      <c r="AF83" s="30"/>
      <c r="AJ83" s="30">
        <v>6.8956931078635875E-2</v>
      </c>
      <c r="AK83" s="43">
        <v>-1.4480000000000001E-3</v>
      </c>
      <c r="AL83" s="43">
        <v>-1.454E-3</v>
      </c>
      <c r="AM83" s="43">
        <v>1.6919999999999999E-3</v>
      </c>
      <c r="AO83" s="30"/>
      <c r="AS83" s="30">
        <v>6.8956931078635875E-2</v>
      </c>
      <c r="AT83" s="43">
        <v>-4.0700000000000003E-4</v>
      </c>
      <c r="AU83" s="43">
        <v>-4.08E-4</v>
      </c>
      <c r="AV83" s="43">
        <v>-2.3E-5</v>
      </c>
      <c r="AX83" s="30"/>
      <c r="BB83" s="30">
        <v>6.8956931078635875E-2</v>
      </c>
      <c r="BC83" s="43">
        <v>-1.4430000000000001E-3</v>
      </c>
      <c r="BD83" s="43">
        <v>-1.449E-3</v>
      </c>
      <c r="BE83" s="43">
        <v>1.6969999999999999E-3</v>
      </c>
      <c r="BG83" s="30"/>
      <c r="BK83" s="30">
        <v>6.8956931078635875E-2</v>
      </c>
      <c r="BL83" s="43">
        <v>-4.08E-4</v>
      </c>
      <c r="BM83" s="43">
        <v>-4.08E-4</v>
      </c>
      <c r="BN83" s="43">
        <v>-1.7E-5</v>
      </c>
      <c r="BP83" s="30"/>
      <c r="BT83" s="30">
        <v>6.8956931078635875E-2</v>
      </c>
      <c r="BU83" s="43">
        <v>-1.186E-3</v>
      </c>
      <c r="BV83" s="43">
        <v>-1.173E-3</v>
      </c>
      <c r="BW83" s="43">
        <v>2.5270000000000002E-3</v>
      </c>
      <c r="BY83" s="30"/>
      <c r="CC83" s="30">
        <v>6.8956931078635875E-2</v>
      </c>
      <c r="CD83" s="43">
        <v>-4.2099999999999999E-4</v>
      </c>
      <c r="CE83" s="43">
        <v>-4.0400000000000001E-4</v>
      </c>
      <c r="CF83" s="43">
        <v>1.4899999999999999E-4</v>
      </c>
      <c r="CH83" s="30"/>
      <c r="CL83" s="30">
        <v>6.8956931078635875E-2</v>
      </c>
      <c r="CM83" s="43">
        <v>-7.5100000000000004E-4</v>
      </c>
      <c r="CN83" s="43">
        <v>-6.4199999999999999E-4</v>
      </c>
      <c r="CO83" s="43">
        <v>3.01E-4</v>
      </c>
      <c r="CQ83" s="30"/>
      <c r="CU83" s="30">
        <v>6.8956931078635875E-2</v>
      </c>
      <c r="CV83" s="43">
        <v>-2.5999999999999998E-4</v>
      </c>
      <c r="CW83" s="43">
        <v>-2.52E-4</v>
      </c>
      <c r="CX83" s="43">
        <v>-1.8000000000000001E-4</v>
      </c>
    </row>
    <row r="84" spans="14:102" x14ac:dyDescent="0.3">
      <c r="N84" s="30"/>
      <c r="R84" s="30">
        <v>6.9956322778635865E-2</v>
      </c>
      <c r="S84" s="43">
        <v>-1.013E-3</v>
      </c>
      <c r="T84" s="43">
        <v>-8.5999999999999998E-4</v>
      </c>
      <c r="U84" s="43">
        <v>6.0800000000000003E-4</v>
      </c>
      <c r="W84" s="30"/>
      <c r="AA84" s="30">
        <v>6.9956322778635865E-2</v>
      </c>
      <c r="AB84" s="43">
        <v>-4.5899999999999999E-4</v>
      </c>
      <c r="AC84" s="43">
        <v>-4.1899999999999999E-4</v>
      </c>
      <c r="AD84" s="43">
        <v>-3.4999999999999997E-5</v>
      </c>
      <c r="AF84" s="30"/>
      <c r="AJ84" s="30">
        <v>6.9956322778635865E-2</v>
      </c>
      <c r="AK84" s="43">
        <v>-1.477E-3</v>
      </c>
      <c r="AL84" s="43">
        <v>-1.482E-3</v>
      </c>
      <c r="AM84" s="43">
        <v>1.751E-3</v>
      </c>
      <c r="AO84" s="30"/>
      <c r="AS84" s="30">
        <v>6.9956322778635865E-2</v>
      </c>
      <c r="AT84" s="43">
        <v>-4.08E-4</v>
      </c>
      <c r="AU84" s="43">
        <v>-4.08E-4</v>
      </c>
      <c r="AV84" s="43">
        <v>-2.3E-5</v>
      </c>
      <c r="AX84" s="30"/>
      <c r="BB84" s="30">
        <v>6.9956322778635865E-2</v>
      </c>
      <c r="BC84" s="43">
        <v>-1.451E-3</v>
      </c>
      <c r="BD84" s="43">
        <v>-1.457E-3</v>
      </c>
      <c r="BE84" s="43">
        <v>1.787E-3</v>
      </c>
      <c r="BG84" s="30"/>
      <c r="BK84" s="30">
        <v>6.9956322778635865E-2</v>
      </c>
      <c r="BL84" s="43">
        <v>-4.0900000000000002E-4</v>
      </c>
      <c r="BM84" s="43">
        <v>-4.0900000000000002E-4</v>
      </c>
      <c r="BN84" s="43">
        <v>-1.5999999999999999E-5</v>
      </c>
      <c r="BP84" s="30"/>
      <c r="BT84" s="30">
        <v>6.9956322778635865E-2</v>
      </c>
      <c r="BU84" s="43">
        <v>-1.199E-3</v>
      </c>
      <c r="BV84" s="43">
        <v>-1.186E-3</v>
      </c>
      <c r="BW84" s="43">
        <v>2.614E-3</v>
      </c>
      <c r="BY84" s="30"/>
      <c r="CC84" s="30">
        <v>6.9956322778635865E-2</v>
      </c>
      <c r="CD84" s="43">
        <v>-4.2200000000000001E-4</v>
      </c>
      <c r="CE84" s="43">
        <v>-4.0499999999999998E-4</v>
      </c>
      <c r="CF84" s="43">
        <v>1.4999999999999999E-4</v>
      </c>
      <c r="CH84" s="30"/>
      <c r="CL84" s="30">
        <v>6.9956322778635865E-2</v>
      </c>
      <c r="CM84" s="43">
        <v>-7.6300000000000001E-4</v>
      </c>
      <c r="CN84" s="43">
        <v>-6.4999999999999997E-4</v>
      </c>
      <c r="CO84" s="43">
        <v>3.2499999999999999E-4</v>
      </c>
      <c r="CQ84" s="30"/>
      <c r="CU84" s="30">
        <v>6.9956322778635865E-2</v>
      </c>
      <c r="CV84" s="43">
        <v>-2.6200000000000003E-4</v>
      </c>
      <c r="CW84" s="43">
        <v>-2.5300000000000002E-4</v>
      </c>
      <c r="CX84" s="43">
        <v>-1.7899999999999999E-4</v>
      </c>
    </row>
    <row r="85" spans="14:102" x14ac:dyDescent="0.3">
      <c r="N85" s="30"/>
      <c r="R85" s="30">
        <v>6.9956322778635865E-2</v>
      </c>
      <c r="S85" s="43">
        <v>-1.013E-3</v>
      </c>
      <c r="T85" s="43">
        <v>-8.5999999999999998E-4</v>
      </c>
      <c r="U85" s="43">
        <v>6.0800000000000003E-4</v>
      </c>
      <c r="W85" s="30"/>
      <c r="AA85" s="30">
        <v>6.9956322778635865E-2</v>
      </c>
      <c r="AB85" s="43">
        <v>-4.5899999999999999E-4</v>
      </c>
      <c r="AC85" s="43">
        <v>-4.1899999999999999E-4</v>
      </c>
      <c r="AD85" s="43">
        <v>-3.4999999999999997E-5</v>
      </c>
      <c r="AF85" s="30"/>
      <c r="AJ85" s="30">
        <v>6.9956322778635865E-2</v>
      </c>
      <c r="AK85" s="43">
        <v>-1.477E-3</v>
      </c>
      <c r="AL85" s="43">
        <v>-1.482E-3</v>
      </c>
      <c r="AM85" s="43">
        <v>1.751E-3</v>
      </c>
      <c r="AO85" s="30"/>
      <c r="AS85" s="30">
        <v>6.9956322778635865E-2</v>
      </c>
      <c r="AT85" s="43">
        <v>-4.08E-4</v>
      </c>
      <c r="AU85" s="43">
        <v>-4.08E-4</v>
      </c>
      <c r="AV85" s="43">
        <v>-2.3E-5</v>
      </c>
      <c r="AX85" s="30"/>
      <c r="BB85" s="30">
        <v>6.9956322778635865E-2</v>
      </c>
      <c r="BC85" s="43">
        <v>-1.451E-3</v>
      </c>
      <c r="BD85" s="43">
        <v>-1.457E-3</v>
      </c>
      <c r="BE85" s="43">
        <v>1.787E-3</v>
      </c>
      <c r="BG85" s="30"/>
      <c r="BK85" s="30">
        <v>6.9956322778635865E-2</v>
      </c>
      <c r="BL85" s="43">
        <v>-4.0900000000000002E-4</v>
      </c>
      <c r="BM85" s="43">
        <v>-4.0900000000000002E-4</v>
      </c>
      <c r="BN85" s="43">
        <v>-1.5999999999999999E-5</v>
      </c>
      <c r="BP85" s="30"/>
      <c r="BT85" s="30">
        <v>6.9956322778635865E-2</v>
      </c>
      <c r="BU85" s="43">
        <v>-1.199E-3</v>
      </c>
      <c r="BV85" s="43">
        <v>-1.186E-3</v>
      </c>
      <c r="BW85" s="43">
        <v>2.614E-3</v>
      </c>
      <c r="BY85" s="30"/>
      <c r="CC85" s="30">
        <v>6.9956322778635865E-2</v>
      </c>
      <c r="CD85" s="43">
        <v>-4.2200000000000001E-4</v>
      </c>
      <c r="CE85" s="43">
        <v>-4.0499999999999998E-4</v>
      </c>
      <c r="CF85" s="43">
        <v>1.4999999999999999E-4</v>
      </c>
      <c r="CH85" s="30"/>
      <c r="CL85" s="30">
        <v>6.9956322778635865E-2</v>
      </c>
      <c r="CM85" s="43">
        <v>-7.6300000000000001E-4</v>
      </c>
      <c r="CN85" s="43">
        <v>-6.4999999999999997E-4</v>
      </c>
      <c r="CO85" s="43">
        <v>3.2499999999999999E-4</v>
      </c>
      <c r="CQ85" s="30"/>
      <c r="CU85" s="30">
        <v>6.9956322778635865E-2</v>
      </c>
      <c r="CV85" s="43">
        <v>-2.6200000000000003E-4</v>
      </c>
      <c r="CW85" s="43">
        <v>-2.5300000000000002E-4</v>
      </c>
      <c r="CX85" s="43">
        <v>-1.7899999999999999E-4</v>
      </c>
    </row>
    <row r="86" spans="14:102" x14ac:dyDescent="0.3">
      <c r="N86" s="30"/>
      <c r="R86" s="30">
        <v>7.095571447863587E-2</v>
      </c>
      <c r="S86" s="43">
        <v>-1.0349999999999999E-3</v>
      </c>
      <c r="T86" s="43">
        <v>-8.7699999999999996E-4</v>
      </c>
      <c r="U86" s="43">
        <v>6.4099999999999997E-4</v>
      </c>
      <c r="W86" s="30"/>
      <c r="AA86" s="30">
        <v>7.095571447863587E-2</v>
      </c>
      <c r="AB86" s="43">
        <v>-4.6200000000000001E-4</v>
      </c>
      <c r="AC86" s="43">
        <v>-4.2099999999999999E-4</v>
      </c>
      <c r="AD86" s="43">
        <v>-3.4E-5</v>
      </c>
      <c r="AF86" s="30"/>
      <c r="AJ86" s="30">
        <v>7.095571447863587E-2</v>
      </c>
      <c r="AK86" s="43">
        <v>-1.4940000000000001E-3</v>
      </c>
      <c r="AL86" s="43">
        <v>-1.4989999999999999E-3</v>
      </c>
      <c r="AM86" s="43">
        <v>1.83E-3</v>
      </c>
      <c r="AO86" s="30"/>
      <c r="AS86" s="30">
        <v>7.095571447863587E-2</v>
      </c>
      <c r="AT86" s="43">
        <v>-4.0900000000000002E-4</v>
      </c>
      <c r="AU86" s="43">
        <v>-4.0900000000000002E-4</v>
      </c>
      <c r="AV86" s="43">
        <v>-2.1999999999999999E-5</v>
      </c>
      <c r="AX86" s="30"/>
      <c r="BB86" s="30">
        <v>7.095571447863587E-2</v>
      </c>
      <c r="BC86" s="43">
        <v>-1.4660000000000001E-3</v>
      </c>
      <c r="BD86" s="43">
        <v>-1.472E-3</v>
      </c>
      <c r="BE86" s="43">
        <v>1.8680000000000001E-3</v>
      </c>
      <c r="BG86" s="30"/>
      <c r="BK86" s="30">
        <v>7.095571447863587E-2</v>
      </c>
      <c r="BL86" s="43">
        <v>-4.0999999999999999E-4</v>
      </c>
      <c r="BM86" s="43">
        <v>-4.0999999999999999E-4</v>
      </c>
      <c r="BN86" s="43">
        <v>-1.5E-5</v>
      </c>
      <c r="BP86" s="30"/>
      <c r="BT86" s="30">
        <v>7.095571447863587E-2</v>
      </c>
      <c r="BU86" s="43">
        <v>-1.212E-3</v>
      </c>
      <c r="BV86" s="43">
        <v>-1.199E-3</v>
      </c>
      <c r="BW86" s="43">
        <v>2.7109999999999999E-3</v>
      </c>
      <c r="BY86" s="30"/>
      <c r="CC86" s="30">
        <v>7.095571447863587E-2</v>
      </c>
      <c r="CD86" s="43">
        <v>-4.2200000000000001E-4</v>
      </c>
      <c r="CE86" s="43">
        <v>-4.0499999999999998E-4</v>
      </c>
      <c r="CF86" s="43">
        <v>1.4999999999999999E-4</v>
      </c>
      <c r="CH86" s="30"/>
      <c r="CL86" s="30">
        <v>7.095571447863587E-2</v>
      </c>
      <c r="CM86" s="43">
        <v>-7.7499999999999997E-4</v>
      </c>
      <c r="CN86" s="43">
        <v>-6.5899999999999997E-4</v>
      </c>
      <c r="CO86" s="43">
        <v>3.5E-4</v>
      </c>
      <c r="CQ86" s="30"/>
      <c r="CU86" s="30">
        <v>7.095571447863587E-2</v>
      </c>
      <c r="CV86" s="43">
        <v>-2.6400000000000002E-4</v>
      </c>
      <c r="CW86" s="43">
        <v>-2.5500000000000002E-4</v>
      </c>
      <c r="CX86" s="43">
        <v>-1.7699999999999999E-4</v>
      </c>
    </row>
    <row r="87" spans="14:102" x14ac:dyDescent="0.3">
      <c r="N87" s="30"/>
      <c r="R87" s="30">
        <v>7.1955106178635875E-2</v>
      </c>
      <c r="S87" s="43">
        <v>-1.0579999999999999E-3</v>
      </c>
      <c r="T87" s="43">
        <v>-8.9499999999999996E-4</v>
      </c>
      <c r="U87" s="43">
        <v>6.7599999999999995E-4</v>
      </c>
      <c r="W87" s="30"/>
      <c r="AA87" s="30">
        <v>7.1955106178635875E-2</v>
      </c>
      <c r="AB87" s="43">
        <v>-4.6500000000000003E-4</v>
      </c>
      <c r="AC87" s="43">
        <v>-4.2400000000000001E-4</v>
      </c>
      <c r="AD87" s="43">
        <v>-3.3000000000000003E-5</v>
      </c>
      <c r="AF87" s="30"/>
      <c r="AJ87" s="30">
        <v>7.1955106178635875E-2</v>
      </c>
      <c r="AK87" s="43">
        <v>-1.5120000000000001E-3</v>
      </c>
      <c r="AL87" s="43">
        <v>-1.5169999999999999E-3</v>
      </c>
      <c r="AM87" s="43">
        <v>1.915E-3</v>
      </c>
      <c r="AO87" s="30"/>
      <c r="AS87" s="30">
        <v>7.1955106178635875E-2</v>
      </c>
      <c r="AT87" s="43">
        <v>-4.0900000000000002E-4</v>
      </c>
      <c r="AU87" s="43">
        <v>-4.0999999999999999E-4</v>
      </c>
      <c r="AV87" s="43">
        <v>-2.1999999999999999E-5</v>
      </c>
      <c r="AX87" s="30"/>
      <c r="BB87" s="30">
        <v>7.1955106178635875E-2</v>
      </c>
      <c r="BC87" s="43">
        <v>-1.4840000000000001E-3</v>
      </c>
      <c r="BD87" s="43">
        <v>-1.4909999999999999E-3</v>
      </c>
      <c r="BE87" s="43">
        <v>1.9530000000000001E-3</v>
      </c>
      <c r="BG87" s="30"/>
      <c r="BK87" s="30">
        <v>7.1955106178635875E-2</v>
      </c>
      <c r="BL87" s="43">
        <v>-4.0999999999999999E-4</v>
      </c>
      <c r="BM87" s="43">
        <v>-4.0999999999999999E-4</v>
      </c>
      <c r="BN87" s="43">
        <v>-1.5E-5</v>
      </c>
      <c r="BP87" s="30"/>
      <c r="BT87" s="30">
        <v>7.1955106178635875E-2</v>
      </c>
      <c r="BU87" s="43">
        <v>-1.222E-3</v>
      </c>
      <c r="BV87" s="43">
        <v>-1.2099999999999999E-3</v>
      </c>
      <c r="BW87" s="43">
        <v>2.823E-3</v>
      </c>
      <c r="BY87" s="30"/>
      <c r="CC87" s="30">
        <v>7.1955106178635875E-2</v>
      </c>
      <c r="CD87" s="43">
        <v>-4.2200000000000001E-4</v>
      </c>
      <c r="CE87" s="43">
        <v>-4.0499999999999998E-4</v>
      </c>
      <c r="CF87" s="43">
        <v>1.4999999999999999E-4</v>
      </c>
      <c r="CH87" s="30"/>
      <c r="CL87" s="30">
        <v>7.1955106178635875E-2</v>
      </c>
      <c r="CM87" s="43">
        <v>-7.8799999999999996E-4</v>
      </c>
      <c r="CN87" s="43">
        <v>-6.6799999999999997E-4</v>
      </c>
      <c r="CO87" s="43">
        <v>3.7599999999999998E-4</v>
      </c>
      <c r="CQ87" s="30"/>
      <c r="CU87" s="30">
        <v>7.1955106178635875E-2</v>
      </c>
      <c r="CV87" s="43">
        <v>-2.6600000000000001E-4</v>
      </c>
      <c r="CW87" s="43">
        <v>-2.5700000000000001E-4</v>
      </c>
      <c r="CX87" s="43">
        <v>-1.76E-4</v>
      </c>
    </row>
    <row r="88" spans="14:102" x14ac:dyDescent="0.3">
      <c r="N88" s="30"/>
      <c r="R88" s="30">
        <v>7.2954497878635879E-2</v>
      </c>
      <c r="S88" s="43">
        <v>-1.083E-3</v>
      </c>
      <c r="T88" s="43">
        <v>-9.1299999999999997E-4</v>
      </c>
      <c r="U88" s="43">
        <v>7.1199999999999996E-4</v>
      </c>
      <c r="W88" s="30"/>
      <c r="AA88" s="30">
        <v>7.2954497878635879E-2</v>
      </c>
      <c r="AB88" s="43">
        <v>-4.6799999999999999E-4</v>
      </c>
      <c r="AC88" s="43">
        <v>-4.2700000000000002E-4</v>
      </c>
      <c r="AD88" s="43">
        <v>-3.1999999999999999E-5</v>
      </c>
      <c r="AF88" s="30"/>
      <c r="AJ88" s="30">
        <v>7.2954497878635879E-2</v>
      </c>
      <c r="AK88" s="43">
        <v>-1.5299999999999999E-3</v>
      </c>
      <c r="AL88" s="43">
        <v>-1.536E-3</v>
      </c>
      <c r="AM88" s="43">
        <v>2.0010000000000002E-3</v>
      </c>
      <c r="AO88" s="30"/>
      <c r="AS88" s="30">
        <v>7.2954497878635879E-2</v>
      </c>
      <c r="AT88" s="43">
        <v>-4.0900000000000002E-4</v>
      </c>
      <c r="AU88" s="43">
        <v>-4.0999999999999999E-4</v>
      </c>
      <c r="AV88" s="43">
        <v>-2.1999999999999999E-5</v>
      </c>
      <c r="AX88" s="30"/>
      <c r="BB88" s="30">
        <v>7.2954497878635879E-2</v>
      </c>
      <c r="BC88" s="43">
        <v>-1.5020000000000001E-3</v>
      </c>
      <c r="BD88" s="43">
        <v>-1.5089999999999999E-3</v>
      </c>
      <c r="BE88" s="43">
        <v>2.039E-3</v>
      </c>
      <c r="BG88" s="30"/>
      <c r="BK88" s="30">
        <v>7.2954497878635879E-2</v>
      </c>
      <c r="BL88" s="43">
        <v>-4.0999999999999999E-4</v>
      </c>
      <c r="BM88" s="43">
        <v>-4.0999999999999999E-4</v>
      </c>
      <c r="BN88" s="43">
        <v>-1.5E-5</v>
      </c>
      <c r="BP88" s="30"/>
      <c r="BT88" s="30">
        <v>7.2954497878635879E-2</v>
      </c>
      <c r="BU88" s="43">
        <v>-1.2329999999999999E-3</v>
      </c>
      <c r="BV88" s="43">
        <v>-1.2210000000000001E-3</v>
      </c>
      <c r="BW88" s="43">
        <v>2.9359999999999998E-3</v>
      </c>
      <c r="BY88" s="30"/>
      <c r="CC88" s="30">
        <v>7.2954497878635879E-2</v>
      </c>
      <c r="CD88" s="43">
        <v>-4.2200000000000001E-4</v>
      </c>
      <c r="CE88" s="43">
        <v>-4.0499999999999998E-4</v>
      </c>
      <c r="CF88" s="43">
        <v>1.4999999999999999E-4</v>
      </c>
      <c r="CH88" s="30"/>
      <c r="CL88" s="30">
        <v>7.2954497878635879E-2</v>
      </c>
      <c r="CM88" s="43">
        <v>-8.03E-4</v>
      </c>
      <c r="CN88" s="43">
        <v>-6.78E-4</v>
      </c>
      <c r="CO88" s="43">
        <v>4.0200000000000001E-4</v>
      </c>
      <c r="CQ88" s="30"/>
      <c r="CU88" s="30">
        <v>7.2954497878635879E-2</v>
      </c>
      <c r="CV88" s="43">
        <v>-2.6800000000000001E-4</v>
      </c>
      <c r="CW88" s="43">
        <v>-2.5799999999999998E-4</v>
      </c>
      <c r="CX88" s="43">
        <v>-1.74E-4</v>
      </c>
    </row>
    <row r="89" spans="14:102" x14ac:dyDescent="0.3">
      <c r="N89" s="30"/>
      <c r="R89" s="30">
        <v>7.3953889578635884E-2</v>
      </c>
      <c r="S89" s="43">
        <v>-1.1069999999999999E-3</v>
      </c>
      <c r="T89" s="43">
        <v>-9.3199999999999999E-4</v>
      </c>
      <c r="U89" s="43">
        <v>7.4700000000000005E-4</v>
      </c>
      <c r="W89" s="30"/>
      <c r="AA89" s="30">
        <v>7.3953889578635884E-2</v>
      </c>
      <c r="AB89" s="43">
        <v>-4.7100000000000001E-4</v>
      </c>
      <c r="AC89" s="43">
        <v>-4.2900000000000002E-4</v>
      </c>
      <c r="AD89" s="43">
        <v>-3.1000000000000001E-5</v>
      </c>
      <c r="AF89" s="30"/>
      <c r="AJ89" s="30">
        <v>7.3953889578635884E-2</v>
      </c>
      <c r="AK89" s="43">
        <v>-1.5479999999999999E-3</v>
      </c>
      <c r="AL89" s="43">
        <v>-1.554E-3</v>
      </c>
      <c r="AM89" s="43">
        <v>2.085E-3</v>
      </c>
      <c r="AO89" s="30"/>
      <c r="AS89" s="30">
        <v>7.3953889578635884E-2</v>
      </c>
      <c r="AT89" s="43">
        <v>-4.0900000000000002E-4</v>
      </c>
      <c r="AU89" s="43">
        <v>-4.0999999999999999E-4</v>
      </c>
      <c r="AV89" s="43">
        <v>-2.1999999999999999E-5</v>
      </c>
      <c r="AX89" s="30"/>
      <c r="BB89" s="30">
        <v>7.3953889578635884E-2</v>
      </c>
      <c r="BC89" s="43">
        <v>-1.5200000000000001E-3</v>
      </c>
      <c r="BD89" s="43">
        <v>-1.5269999999999999E-3</v>
      </c>
      <c r="BE89" s="43">
        <v>2.1250000000000002E-3</v>
      </c>
      <c r="BG89" s="30"/>
      <c r="BK89" s="30">
        <v>7.3953889578635884E-2</v>
      </c>
      <c r="BL89" s="43">
        <v>-4.0999999999999999E-4</v>
      </c>
      <c r="BM89" s="43">
        <v>-4.1100000000000002E-4</v>
      </c>
      <c r="BN89" s="43">
        <v>-1.5E-5</v>
      </c>
      <c r="BP89" s="30"/>
      <c r="BT89" s="30">
        <v>7.3953889578635884E-2</v>
      </c>
      <c r="BU89" s="43">
        <v>-1.2440000000000001E-3</v>
      </c>
      <c r="BV89" s="43">
        <v>-1.232E-3</v>
      </c>
      <c r="BW89" s="43">
        <v>3.0469999999999998E-3</v>
      </c>
      <c r="BY89" s="30"/>
      <c r="CC89" s="30">
        <v>7.3953889578635884E-2</v>
      </c>
      <c r="CD89" s="43">
        <v>-4.2200000000000001E-4</v>
      </c>
      <c r="CE89" s="43">
        <v>-4.0499999999999998E-4</v>
      </c>
      <c r="CF89" s="43">
        <v>1.4999999999999999E-4</v>
      </c>
      <c r="CH89" s="30"/>
      <c r="CL89" s="30">
        <v>7.3953889578635884E-2</v>
      </c>
      <c r="CM89" s="43">
        <v>-8.1599999999999999E-4</v>
      </c>
      <c r="CN89" s="43">
        <v>-6.8800000000000003E-4</v>
      </c>
      <c r="CO89" s="43">
        <v>4.28E-4</v>
      </c>
      <c r="CQ89" s="30"/>
      <c r="CU89" s="30">
        <v>7.3953889578635884E-2</v>
      </c>
      <c r="CV89" s="43">
        <v>-2.7E-4</v>
      </c>
      <c r="CW89" s="43">
        <v>-2.5999999999999998E-4</v>
      </c>
      <c r="CX89" s="43">
        <v>-1.7200000000000001E-4</v>
      </c>
    </row>
    <row r="90" spans="14:102" x14ac:dyDescent="0.3">
      <c r="N90" s="30"/>
      <c r="R90" s="30">
        <v>7.4953281278635889E-2</v>
      </c>
      <c r="S90" s="43">
        <v>-1.1310000000000001E-3</v>
      </c>
      <c r="T90" s="43">
        <v>-9.5E-4</v>
      </c>
      <c r="U90" s="43">
        <v>7.8200000000000003E-4</v>
      </c>
      <c r="W90" s="30"/>
      <c r="AA90" s="30">
        <v>7.4953281278635889E-2</v>
      </c>
      <c r="AB90" s="43">
        <v>-4.73E-4</v>
      </c>
      <c r="AC90" s="43">
        <v>-4.3199999999999998E-4</v>
      </c>
      <c r="AD90" s="43">
        <v>-3.0000000000000001E-5</v>
      </c>
      <c r="AF90" s="30"/>
      <c r="AJ90" s="30">
        <v>7.4953281278635889E-2</v>
      </c>
      <c r="AK90" s="43">
        <v>-1.5659999999999999E-3</v>
      </c>
      <c r="AL90" s="43">
        <v>-1.573E-3</v>
      </c>
      <c r="AM90" s="43">
        <v>2.1700000000000001E-3</v>
      </c>
      <c r="AO90" s="30"/>
      <c r="AS90" s="30">
        <v>7.4953281278635889E-2</v>
      </c>
      <c r="AT90" s="43">
        <v>-4.0900000000000002E-4</v>
      </c>
      <c r="AU90" s="43">
        <v>-4.0900000000000002E-4</v>
      </c>
      <c r="AV90" s="43">
        <v>-2.3E-5</v>
      </c>
      <c r="AX90" s="30"/>
      <c r="BB90" s="30">
        <v>7.4953281278635889E-2</v>
      </c>
      <c r="BC90" s="43">
        <v>-1.5380000000000001E-3</v>
      </c>
      <c r="BD90" s="43">
        <v>-1.5449999999999999E-3</v>
      </c>
      <c r="BE90" s="43">
        <v>2.2100000000000002E-3</v>
      </c>
      <c r="BG90" s="30"/>
      <c r="BK90" s="30">
        <v>7.4953281278635889E-2</v>
      </c>
      <c r="BL90" s="43">
        <v>-4.0999999999999999E-4</v>
      </c>
      <c r="BM90" s="43">
        <v>-4.0999999999999999E-4</v>
      </c>
      <c r="BN90" s="43">
        <v>-1.5999999999999999E-5</v>
      </c>
      <c r="BP90" s="30"/>
      <c r="BT90" s="30">
        <v>7.4953281278635889E-2</v>
      </c>
      <c r="BU90" s="43">
        <v>-1.255E-3</v>
      </c>
      <c r="BV90" s="43">
        <v>-1.243E-3</v>
      </c>
      <c r="BW90" s="43">
        <v>3.156E-3</v>
      </c>
      <c r="BY90" s="30"/>
      <c r="CC90" s="30">
        <v>7.4953281278635889E-2</v>
      </c>
      <c r="CD90" s="43">
        <v>-4.2200000000000001E-4</v>
      </c>
      <c r="CE90" s="43">
        <v>-4.0499999999999998E-4</v>
      </c>
      <c r="CF90" s="43">
        <v>1.4999999999999999E-4</v>
      </c>
      <c r="CH90" s="30"/>
      <c r="CL90" s="30">
        <v>7.4953281278635889E-2</v>
      </c>
      <c r="CM90" s="43">
        <v>-8.3299999999999997E-4</v>
      </c>
      <c r="CN90" s="43">
        <v>-6.9999999999999999E-4</v>
      </c>
      <c r="CO90" s="43">
        <v>4.5399999999999998E-4</v>
      </c>
      <c r="CQ90" s="30"/>
      <c r="CU90" s="30">
        <v>7.4953281278635889E-2</v>
      </c>
      <c r="CV90" s="43">
        <v>-2.72E-4</v>
      </c>
      <c r="CW90" s="43">
        <v>-2.6200000000000003E-4</v>
      </c>
      <c r="CX90" s="43">
        <v>-1.7100000000000001E-4</v>
      </c>
    </row>
    <row r="91" spans="14:102" x14ac:dyDescent="0.3">
      <c r="N91" s="30"/>
      <c r="R91" s="30">
        <v>7.5952672978635893E-2</v>
      </c>
      <c r="S91" s="43">
        <v>-1.1540000000000001E-3</v>
      </c>
      <c r="T91" s="43">
        <v>-9.6900000000000003E-4</v>
      </c>
      <c r="U91" s="43">
        <v>8.1599999999999999E-4</v>
      </c>
      <c r="W91" s="30"/>
      <c r="AA91" s="30">
        <v>7.5952672978635893E-2</v>
      </c>
      <c r="AB91" s="43">
        <v>-4.7600000000000002E-4</v>
      </c>
      <c r="AC91" s="43">
        <v>-4.3399999999999998E-4</v>
      </c>
      <c r="AD91" s="43">
        <v>-2.9E-5</v>
      </c>
      <c r="AF91" s="30"/>
      <c r="AJ91" s="30">
        <v>7.5952672978635893E-2</v>
      </c>
      <c r="AK91" s="43">
        <v>-1.5870000000000001E-3</v>
      </c>
      <c r="AL91" s="43">
        <v>-1.593E-3</v>
      </c>
      <c r="AM91" s="43">
        <v>2.2529999999999998E-3</v>
      </c>
      <c r="AO91" s="30"/>
      <c r="AS91" s="30">
        <v>7.5952672978635893E-2</v>
      </c>
      <c r="AT91" s="43">
        <v>-4.0900000000000002E-4</v>
      </c>
      <c r="AU91" s="43">
        <v>-4.0900000000000002E-4</v>
      </c>
      <c r="AV91" s="43">
        <v>-2.3E-5</v>
      </c>
      <c r="AX91" s="30"/>
      <c r="BB91" s="30">
        <v>7.5952672978635893E-2</v>
      </c>
      <c r="BC91" s="43">
        <v>-1.5560000000000001E-3</v>
      </c>
      <c r="BD91" s="43">
        <v>-1.5629999999999999E-3</v>
      </c>
      <c r="BE91" s="43">
        <v>2.294E-3</v>
      </c>
      <c r="BG91" s="30"/>
      <c r="BK91" s="30">
        <v>7.5952672978635893E-2</v>
      </c>
      <c r="BL91" s="43">
        <v>-4.0999999999999999E-4</v>
      </c>
      <c r="BM91" s="43">
        <v>-4.0999999999999999E-4</v>
      </c>
      <c r="BN91" s="43">
        <v>-1.5999999999999999E-5</v>
      </c>
      <c r="BP91" s="30"/>
      <c r="BT91" s="30">
        <v>7.5952672978635893E-2</v>
      </c>
      <c r="BU91" s="43">
        <v>-1.266E-3</v>
      </c>
      <c r="BV91" s="43">
        <v>-1.2539999999999999E-3</v>
      </c>
      <c r="BW91" s="43">
        <v>3.2650000000000001E-3</v>
      </c>
      <c r="BY91" s="30"/>
      <c r="CC91" s="30">
        <v>7.5952672978635893E-2</v>
      </c>
      <c r="CD91" s="43">
        <v>-4.2200000000000001E-4</v>
      </c>
      <c r="CE91" s="43">
        <v>-4.0499999999999998E-4</v>
      </c>
      <c r="CF91" s="43">
        <v>1.4999999999999999E-4</v>
      </c>
      <c r="CH91" s="30"/>
      <c r="CL91" s="30">
        <v>7.5952672978635893E-2</v>
      </c>
      <c r="CM91" s="43">
        <v>-8.4800000000000001E-4</v>
      </c>
      <c r="CN91" s="43">
        <v>-7.1100000000000004E-4</v>
      </c>
      <c r="CO91" s="43">
        <v>4.8000000000000001E-4</v>
      </c>
      <c r="CQ91" s="30"/>
      <c r="CU91" s="30">
        <v>7.5952672978635893E-2</v>
      </c>
      <c r="CV91" s="43">
        <v>-2.7399999999999999E-4</v>
      </c>
      <c r="CW91" s="43">
        <v>-2.63E-4</v>
      </c>
      <c r="CX91" s="43">
        <v>-1.6899999999999999E-4</v>
      </c>
    </row>
    <row r="92" spans="14:102" x14ac:dyDescent="0.3">
      <c r="N92" s="30"/>
      <c r="R92" s="30">
        <v>7.6952064678635898E-2</v>
      </c>
      <c r="S92" s="43">
        <v>-1.178E-3</v>
      </c>
      <c r="T92" s="43">
        <v>-9.8700000000000003E-4</v>
      </c>
      <c r="U92" s="43">
        <v>8.4999999999999995E-4</v>
      </c>
      <c r="W92" s="30"/>
      <c r="AA92" s="30">
        <v>7.6952064678635898E-2</v>
      </c>
      <c r="AB92" s="43">
        <v>-4.7899999999999999E-4</v>
      </c>
      <c r="AC92" s="43">
        <v>-4.3600000000000003E-4</v>
      </c>
      <c r="AD92" s="43">
        <v>-2.6999999999999999E-5</v>
      </c>
      <c r="AF92" s="30"/>
      <c r="AJ92" s="30">
        <v>7.6952064678635898E-2</v>
      </c>
      <c r="AK92" s="43">
        <v>-1.6130000000000001E-3</v>
      </c>
      <c r="AL92" s="43">
        <v>-1.619E-3</v>
      </c>
      <c r="AM92" s="43">
        <v>2.3310000000000002E-3</v>
      </c>
      <c r="AO92" s="30"/>
      <c r="AS92" s="30">
        <v>7.6952064678635898E-2</v>
      </c>
      <c r="AT92" s="43">
        <v>-4.08E-4</v>
      </c>
      <c r="AU92" s="43">
        <v>-4.0900000000000002E-4</v>
      </c>
      <c r="AV92" s="43">
        <v>-2.3E-5</v>
      </c>
      <c r="AX92" s="30"/>
      <c r="BB92" s="30">
        <v>7.6952064678635898E-2</v>
      </c>
      <c r="BC92" s="43">
        <v>-1.5740000000000001E-3</v>
      </c>
      <c r="BD92" s="43">
        <v>-1.5809999999999999E-3</v>
      </c>
      <c r="BE92" s="43">
        <v>2.3800000000000002E-3</v>
      </c>
      <c r="BG92" s="30"/>
      <c r="BK92" s="30">
        <v>7.6952064678635898E-2</v>
      </c>
      <c r="BL92" s="43">
        <v>-4.0900000000000002E-4</v>
      </c>
      <c r="BM92" s="43">
        <v>-4.0999999999999999E-4</v>
      </c>
      <c r="BN92" s="43">
        <v>-1.5999999999999999E-5</v>
      </c>
      <c r="BP92" s="30"/>
      <c r="BT92" s="30">
        <v>7.6952064678635898E-2</v>
      </c>
      <c r="BU92" s="43">
        <v>-1.2769999999999999E-3</v>
      </c>
      <c r="BV92" s="43">
        <v>-1.266E-3</v>
      </c>
      <c r="BW92" s="43">
        <v>3.3760000000000001E-3</v>
      </c>
      <c r="BY92" s="30"/>
      <c r="CC92" s="30">
        <v>7.6952064678635898E-2</v>
      </c>
      <c r="CD92" s="43">
        <v>-4.2200000000000001E-4</v>
      </c>
      <c r="CE92" s="43">
        <v>-4.0499999999999998E-4</v>
      </c>
      <c r="CF92" s="43">
        <v>1.4999999999999999E-4</v>
      </c>
      <c r="CH92" s="30"/>
      <c r="CL92" s="30">
        <v>7.6952064678635898E-2</v>
      </c>
      <c r="CM92" s="43">
        <v>-8.6399999999999997E-4</v>
      </c>
      <c r="CN92" s="43">
        <v>-7.2199999999999999E-4</v>
      </c>
      <c r="CO92" s="43">
        <v>5.0500000000000002E-4</v>
      </c>
      <c r="CQ92" s="30"/>
      <c r="CU92" s="30">
        <v>7.6952064678635898E-2</v>
      </c>
      <c r="CV92" s="43">
        <v>-2.7599999999999999E-4</v>
      </c>
      <c r="CW92" s="43">
        <v>-2.6499999999999999E-4</v>
      </c>
      <c r="CX92" s="43">
        <v>-1.6799999999999999E-4</v>
      </c>
    </row>
    <row r="93" spans="14:102" x14ac:dyDescent="0.3">
      <c r="N93" s="30"/>
      <c r="R93" s="30">
        <v>7.7951456378635903E-2</v>
      </c>
      <c r="S93" s="43">
        <v>-1.2019999999999999E-3</v>
      </c>
      <c r="T93" s="43">
        <v>-1.005E-3</v>
      </c>
      <c r="U93" s="43">
        <v>8.8500000000000004E-4</v>
      </c>
      <c r="W93" s="30"/>
      <c r="AA93" s="30">
        <v>7.7951456378635903E-2</v>
      </c>
      <c r="AB93" s="43">
        <v>-4.8200000000000001E-4</v>
      </c>
      <c r="AC93" s="43">
        <v>-4.3899999999999999E-4</v>
      </c>
      <c r="AD93" s="43">
        <v>-2.5999999999999998E-5</v>
      </c>
      <c r="AF93" s="30"/>
      <c r="AJ93" s="30">
        <v>7.7951456378635903E-2</v>
      </c>
      <c r="AK93" s="43">
        <v>-1.6360000000000001E-3</v>
      </c>
      <c r="AL93" s="43">
        <v>-1.642E-3</v>
      </c>
      <c r="AM93" s="43">
        <v>2.4120000000000001E-3</v>
      </c>
      <c r="AO93" s="30"/>
      <c r="AS93" s="30">
        <v>7.7951456378635903E-2</v>
      </c>
      <c r="AT93" s="43">
        <v>-4.08E-4</v>
      </c>
      <c r="AU93" s="43">
        <v>-4.0900000000000002E-4</v>
      </c>
      <c r="AV93" s="43">
        <v>-2.4000000000000001E-5</v>
      </c>
      <c r="AX93" s="30"/>
      <c r="BB93" s="30">
        <v>7.7951456378635903E-2</v>
      </c>
      <c r="BC93" s="43">
        <v>-1.591E-3</v>
      </c>
      <c r="BD93" s="43">
        <v>-1.5989999999999999E-3</v>
      </c>
      <c r="BE93" s="43">
        <v>2.4650000000000002E-3</v>
      </c>
      <c r="BG93" s="30"/>
      <c r="BK93" s="30">
        <v>7.7951456378635903E-2</v>
      </c>
      <c r="BL93" s="43">
        <v>-4.0900000000000002E-4</v>
      </c>
      <c r="BM93" s="43">
        <v>-4.0999999999999999E-4</v>
      </c>
      <c r="BN93" s="43">
        <v>-1.5999999999999999E-5</v>
      </c>
      <c r="BP93" s="30"/>
      <c r="BT93" s="30">
        <v>7.7951456378635903E-2</v>
      </c>
      <c r="BU93" s="43">
        <v>-1.2880000000000001E-3</v>
      </c>
      <c r="BV93" s="43">
        <v>-1.2769999999999999E-3</v>
      </c>
      <c r="BW93" s="43">
        <v>3.4859999999999999E-3</v>
      </c>
      <c r="BY93" s="30"/>
      <c r="CC93" s="30">
        <v>7.7951456378635903E-2</v>
      </c>
      <c r="CD93" s="43">
        <v>-4.2200000000000001E-4</v>
      </c>
      <c r="CE93" s="43">
        <v>-4.0499999999999998E-4</v>
      </c>
      <c r="CF93" s="43">
        <v>1.4999999999999999E-4</v>
      </c>
      <c r="CH93" s="30"/>
      <c r="CL93" s="30">
        <v>7.7951456378635903E-2</v>
      </c>
      <c r="CM93" s="43">
        <v>-8.7900000000000001E-4</v>
      </c>
      <c r="CN93" s="43">
        <v>-7.3300000000000004E-4</v>
      </c>
      <c r="CO93" s="43">
        <v>5.31E-4</v>
      </c>
      <c r="CQ93" s="30"/>
      <c r="CU93" s="30">
        <v>7.7951456378635903E-2</v>
      </c>
      <c r="CV93" s="43">
        <v>-2.7799999999999998E-4</v>
      </c>
      <c r="CW93" s="43">
        <v>-2.6600000000000001E-4</v>
      </c>
      <c r="CX93" s="43">
        <v>-1.6699999999999999E-4</v>
      </c>
    </row>
    <row r="94" spans="14:102" x14ac:dyDescent="0.3">
      <c r="N94" s="30"/>
      <c r="R94" s="30">
        <v>7.8950848078635907E-2</v>
      </c>
      <c r="S94" s="43">
        <v>-1.227E-3</v>
      </c>
      <c r="T94" s="43">
        <v>-1.024E-3</v>
      </c>
      <c r="U94" s="43">
        <v>9.2100000000000005E-4</v>
      </c>
      <c r="W94" s="30"/>
      <c r="AA94" s="30">
        <v>7.8950848078635907E-2</v>
      </c>
      <c r="AB94" s="43">
        <v>-4.8500000000000003E-4</v>
      </c>
      <c r="AC94" s="43">
        <v>-4.4200000000000001E-4</v>
      </c>
      <c r="AD94" s="43">
        <v>-2.5000000000000001E-5</v>
      </c>
      <c r="AF94" s="30"/>
      <c r="AJ94" s="30">
        <v>7.8950848078635907E-2</v>
      </c>
      <c r="AK94" s="43">
        <v>-1.66E-3</v>
      </c>
      <c r="AL94" s="43">
        <v>-1.6659999999999999E-3</v>
      </c>
      <c r="AM94" s="43">
        <v>2.4949999999999998E-3</v>
      </c>
      <c r="AO94" s="30"/>
      <c r="AS94" s="30">
        <v>7.8950848078635907E-2</v>
      </c>
      <c r="AT94" s="43">
        <v>-4.08E-4</v>
      </c>
      <c r="AU94" s="43">
        <v>-4.08E-4</v>
      </c>
      <c r="AV94" s="43">
        <v>-2.4000000000000001E-5</v>
      </c>
      <c r="AX94" s="30"/>
      <c r="BB94" s="30">
        <v>7.8950848078635907E-2</v>
      </c>
      <c r="BC94" s="43">
        <v>-1.6100000000000001E-3</v>
      </c>
      <c r="BD94" s="43">
        <v>-1.6180000000000001E-3</v>
      </c>
      <c r="BE94" s="43">
        <v>2.5539999999999998E-3</v>
      </c>
      <c r="BG94" s="30"/>
      <c r="BK94" s="30">
        <v>7.8950848078635907E-2</v>
      </c>
      <c r="BL94" s="43">
        <v>-4.0900000000000002E-4</v>
      </c>
      <c r="BM94" s="43">
        <v>-4.0900000000000002E-4</v>
      </c>
      <c r="BN94" s="43">
        <v>-1.7E-5</v>
      </c>
      <c r="BP94" s="30"/>
      <c r="BT94" s="30">
        <v>7.8950848078635907E-2</v>
      </c>
      <c r="BU94" s="43">
        <v>-1.2999999999999999E-3</v>
      </c>
      <c r="BV94" s="43">
        <v>-1.2880000000000001E-3</v>
      </c>
      <c r="BW94" s="43">
        <v>3.6129999999999999E-3</v>
      </c>
      <c r="BY94" s="30"/>
      <c r="CC94" s="30">
        <v>7.8950848078635907E-2</v>
      </c>
      <c r="CD94" s="43">
        <v>-4.2200000000000001E-4</v>
      </c>
      <c r="CE94" s="43">
        <v>-4.0400000000000001E-4</v>
      </c>
      <c r="CF94" s="43">
        <v>1.4899999999999999E-4</v>
      </c>
      <c r="CH94" s="30"/>
      <c r="CL94" s="30">
        <v>7.8950848078635907E-2</v>
      </c>
      <c r="CM94" s="43">
        <v>-8.9599999999999999E-4</v>
      </c>
      <c r="CN94" s="43">
        <v>-7.4600000000000003E-4</v>
      </c>
      <c r="CO94" s="43">
        <v>5.5999999999999995E-4</v>
      </c>
      <c r="CQ94" s="30"/>
      <c r="CU94" s="30">
        <v>7.8950848078635907E-2</v>
      </c>
      <c r="CV94" s="43">
        <v>-2.81E-4</v>
      </c>
      <c r="CW94" s="43">
        <v>-2.6899999999999998E-4</v>
      </c>
      <c r="CX94" s="43">
        <v>-1.64E-4</v>
      </c>
    </row>
    <row r="95" spans="14:102" x14ac:dyDescent="0.3">
      <c r="N95" s="30"/>
      <c r="R95" s="30">
        <v>7.9950239778635857E-2</v>
      </c>
      <c r="S95" s="43">
        <v>-1.253E-3</v>
      </c>
      <c r="T95" s="43">
        <v>-1.0449999999999999E-3</v>
      </c>
      <c r="U95" s="43">
        <v>9.59E-4</v>
      </c>
      <c r="W95" s="30"/>
      <c r="AA95" s="30">
        <v>7.9950239778635857E-2</v>
      </c>
      <c r="AB95" s="43">
        <v>-4.8799999999999999E-4</v>
      </c>
      <c r="AC95" s="43">
        <v>-4.4499999999999997E-4</v>
      </c>
      <c r="AD95" s="43">
        <v>-2.4000000000000001E-5</v>
      </c>
      <c r="AF95" s="30"/>
      <c r="AJ95" s="30">
        <v>7.9950239778635857E-2</v>
      </c>
      <c r="AK95" s="43">
        <v>-1.6850000000000001E-3</v>
      </c>
      <c r="AL95" s="43">
        <v>-1.6919999999999999E-3</v>
      </c>
      <c r="AM95" s="43">
        <v>2.5839999999999999E-3</v>
      </c>
      <c r="AO95" s="30"/>
      <c r="AS95" s="30">
        <v>7.9950239778635857E-2</v>
      </c>
      <c r="AT95" s="43">
        <v>-4.0700000000000003E-4</v>
      </c>
      <c r="AU95" s="43">
        <v>-4.08E-4</v>
      </c>
      <c r="AV95" s="43">
        <v>-2.5000000000000001E-5</v>
      </c>
      <c r="AX95" s="30"/>
      <c r="BB95" s="30">
        <v>7.9950239778635857E-2</v>
      </c>
      <c r="BC95" s="43">
        <v>-1.621E-3</v>
      </c>
      <c r="BD95" s="43">
        <v>-1.629E-3</v>
      </c>
      <c r="BE95" s="43">
        <v>2.6849999999999999E-3</v>
      </c>
      <c r="BG95" s="30"/>
      <c r="BK95" s="30">
        <v>7.9950239778635857E-2</v>
      </c>
      <c r="BL95" s="43">
        <v>-4.08E-4</v>
      </c>
      <c r="BM95" s="43">
        <v>-4.08E-4</v>
      </c>
      <c r="BN95" s="43">
        <v>-1.8E-5</v>
      </c>
      <c r="BP95" s="30"/>
      <c r="BT95" s="30">
        <v>7.9950239778635857E-2</v>
      </c>
      <c r="BU95" s="43">
        <v>-1.3110000000000001E-3</v>
      </c>
      <c r="BV95" s="43">
        <v>-1.2999999999999999E-3</v>
      </c>
      <c r="BW95" s="43">
        <v>3.7429999999999998E-3</v>
      </c>
      <c r="BY95" s="30"/>
      <c r="CC95" s="30">
        <v>7.9950239778635857E-2</v>
      </c>
      <c r="CD95" s="43">
        <v>-4.2099999999999999E-4</v>
      </c>
      <c r="CE95" s="43">
        <v>-4.0400000000000001E-4</v>
      </c>
      <c r="CF95" s="43">
        <v>1.4799999999999999E-4</v>
      </c>
      <c r="CH95" s="30"/>
      <c r="CL95" s="30">
        <v>7.9950239778635857E-2</v>
      </c>
      <c r="CM95" s="43">
        <v>-9.1399999999999999E-4</v>
      </c>
      <c r="CN95" s="43">
        <v>-7.5900000000000002E-4</v>
      </c>
      <c r="CO95" s="43">
        <v>5.9000000000000003E-4</v>
      </c>
      <c r="CQ95" s="30"/>
      <c r="CU95" s="30">
        <v>7.9950239778635857E-2</v>
      </c>
      <c r="CV95" s="43">
        <v>-2.8400000000000002E-4</v>
      </c>
      <c r="CW95" s="43">
        <v>-2.72E-4</v>
      </c>
      <c r="CX95" s="43">
        <v>-1.6200000000000001E-4</v>
      </c>
    </row>
    <row r="96" spans="14:102" x14ac:dyDescent="0.3">
      <c r="N96" s="30"/>
      <c r="R96" s="30">
        <v>7.9950239778635857E-2</v>
      </c>
      <c r="S96" s="43">
        <v>-1.253E-3</v>
      </c>
      <c r="T96" s="43">
        <v>-1.0449999999999999E-3</v>
      </c>
      <c r="U96" s="43">
        <v>9.59E-4</v>
      </c>
      <c r="W96" s="30"/>
      <c r="AA96" s="30">
        <v>7.9950239778635857E-2</v>
      </c>
      <c r="AB96" s="43">
        <v>-4.8799999999999999E-4</v>
      </c>
      <c r="AC96" s="43">
        <v>-4.4499999999999997E-4</v>
      </c>
      <c r="AD96" s="43">
        <v>-2.4000000000000001E-5</v>
      </c>
      <c r="AF96" s="30"/>
      <c r="AJ96" s="30">
        <v>7.9950239778635857E-2</v>
      </c>
      <c r="AK96" s="43">
        <v>-1.6850000000000001E-3</v>
      </c>
      <c r="AL96" s="43">
        <v>-1.6919999999999999E-3</v>
      </c>
      <c r="AM96" s="43">
        <v>2.5839999999999999E-3</v>
      </c>
      <c r="AO96" s="30"/>
      <c r="AS96" s="30">
        <v>7.9950239778635857E-2</v>
      </c>
      <c r="AT96" s="43">
        <v>-4.0700000000000003E-4</v>
      </c>
      <c r="AU96" s="43">
        <v>-4.08E-4</v>
      </c>
      <c r="AV96" s="43">
        <v>-2.5000000000000001E-5</v>
      </c>
      <c r="AX96" s="30"/>
      <c r="BB96" s="30">
        <v>7.9950239778635857E-2</v>
      </c>
      <c r="BC96" s="43">
        <v>-1.621E-3</v>
      </c>
      <c r="BD96" s="43">
        <v>-1.629E-3</v>
      </c>
      <c r="BE96" s="43">
        <v>2.6849999999999999E-3</v>
      </c>
      <c r="BG96" s="30"/>
      <c r="BK96" s="30">
        <v>7.9950239778635857E-2</v>
      </c>
      <c r="BL96" s="43">
        <v>-4.08E-4</v>
      </c>
      <c r="BM96" s="43">
        <v>-4.08E-4</v>
      </c>
      <c r="BN96" s="43">
        <v>-1.8E-5</v>
      </c>
      <c r="BP96" s="30"/>
      <c r="BT96" s="30">
        <v>7.9950239778635857E-2</v>
      </c>
      <c r="BU96" s="43">
        <v>-1.3110000000000001E-3</v>
      </c>
      <c r="BV96" s="43">
        <v>-1.2999999999999999E-3</v>
      </c>
      <c r="BW96" s="43">
        <v>3.7429999999999998E-3</v>
      </c>
      <c r="BY96" s="30"/>
      <c r="CC96" s="30">
        <v>7.9950239778635857E-2</v>
      </c>
      <c r="CD96" s="43">
        <v>-4.2099999999999999E-4</v>
      </c>
      <c r="CE96" s="43">
        <v>-4.0400000000000001E-4</v>
      </c>
      <c r="CF96" s="43">
        <v>1.4799999999999999E-4</v>
      </c>
      <c r="CH96" s="30"/>
      <c r="CL96" s="30">
        <v>7.9950239778635857E-2</v>
      </c>
      <c r="CM96" s="43">
        <v>-9.1399999999999999E-4</v>
      </c>
      <c r="CN96" s="43">
        <v>-7.5900000000000002E-4</v>
      </c>
      <c r="CO96" s="43">
        <v>5.9000000000000003E-4</v>
      </c>
      <c r="CQ96" s="30"/>
      <c r="CU96" s="30">
        <v>7.9950239778635857E-2</v>
      </c>
      <c r="CV96" s="43">
        <v>-2.8400000000000002E-4</v>
      </c>
      <c r="CW96" s="43">
        <v>-2.72E-4</v>
      </c>
      <c r="CX96" s="43">
        <v>-1.6200000000000001E-4</v>
      </c>
    </row>
    <row r="97" spans="14:102" x14ac:dyDescent="0.3">
      <c r="N97" s="30"/>
      <c r="R97" s="30">
        <v>8.0949631478635861E-2</v>
      </c>
      <c r="S97" s="43">
        <v>-1.2819999999999999E-3</v>
      </c>
      <c r="T97" s="43">
        <v>-1.067E-3</v>
      </c>
      <c r="U97" s="43">
        <v>1.0009999999999999E-3</v>
      </c>
      <c r="W97" s="30"/>
      <c r="AA97" s="30">
        <v>8.0949631478635861E-2</v>
      </c>
      <c r="AB97" s="43">
        <v>-4.9200000000000003E-4</v>
      </c>
      <c r="AC97" s="43">
        <v>-4.4799999999999999E-4</v>
      </c>
      <c r="AD97" s="43">
        <v>-2.1999999999999999E-5</v>
      </c>
      <c r="AF97" s="30"/>
      <c r="AJ97" s="30">
        <v>8.0949631478635861E-2</v>
      </c>
      <c r="AK97" s="43">
        <v>-1.699E-3</v>
      </c>
      <c r="AL97" s="43">
        <v>-1.7060000000000001E-3</v>
      </c>
      <c r="AM97" s="43">
        <v>2.7169999999999998E-3</v>
      </c>
      <c r="AO97" s="30"/>
      <c r="AS97" s="30">
        <v>8.0949631478635861E-2</v>
      </c>
      <c r="AT97" s="43">
        <v>-4.06E-4</v>
      </c>
      <c r="AU97" s="43">
        <v>-4.06E-4</v>
      </c>
      <c r="AV97" s="43">
        <v>-2.6999999999999999E-5</v>
      </c>
      <c r="AX97" s="30"/>
      <c r="BB97" s="30">
        <v>8.0949631478635861E-2</v>
      </c>
      <c r="BC97" s="43">
        <v>-1.6360000000000001E-3</v>
      </c>
      <c r="BD97" s="43">
        <v>-1.6440000000000001E-3</v>
      </c>
      <c r="BE97" s="43">
        <v>2.8159999999999999E-3</v>
      </c>
      <c r="BG97" s="30"/>
      <c r="BK97" s="30">
        <v>8.0949631478635861E-2</v>
      </c>
      <c r="BL97" s="43">
        <v>-4.06E-4</v>
      </c>
      <c r="BM97" s="43">
        <v>-4.0700000000000003E-4</v>
      </c>
      <c r="BN97" s="43">
        <v>-1.9000000000000001E-5</v>
      </c>
      <c r="BP97" s="30"/>
      <c r="BT97" s="30">
        <v>8.0949631478635861E-2</v>
      </c>
      <c r="BU97" s="43">
        <v>-1.322E-3</v>
      </c>
      <c r="BV97" s="43">
        <v>-1.3110000000000001E-3</v>
      </c>
      <c r="BW97" s="43">
        <v>3.8890000000000001E-3</v>
      </c>
      <c r="BY97" s="30"/>
      <c r="CC97" s="30">
        <v>8.0949631478635861E-2</v>
      </c>
      <c r="CD97" s="43">
        <v>-4.2000000000000002E-4</v>
      </c>
      <c r="CE97" s="43">
        <v>-4.0200000000000001E-4</v>
      </c>
      <c r="CF97" s="43">
        <v>1.47E-4</v>
      </c>
      <c r="CH97" s="30"/>
      <c r="CL97" s="30">
        <v>8.0949631478635861E-2</v>
      </c>
      <c r="CM97" s="43">
        <v>-9.3400000000000004E-4</v>
      </c>
      <c r="CN97" s="43">
        <v>-7.7300000000000003E-4</v>
      </c>
      <c r="CO97" s="43">
        <v>6.2100000000000002E-4</v>
      </c>
      <c r="CQ97" s="30"/>
      <c r="CU97" s="30">
        <v>8.0949631478635861E-2</v>
      </c>
      <c r="CV97" s="43">
        <v>-2.8800000000000001E-4</v>
      </c>
      <c r="CW97" s="43">
        <v>-2.7500000000000002E-4</v>
      </c>
      <c r="CX97" s="43">
        <v>-1.5899999999999999E-4</v>
      </c>
    </row>
    <row r="98" spans="14:102" x14ac:dyDescent="0.3">
      <c r="N98" s="30"/>
      <c r="R98" s="30">
        <v>8.1949023178635866E-2</v>
      </c>
      <c r="S98" s="43">
        <v>-1.31E-3</v>
      </c>
      <c r="T98" s="43">
        <v>-1.088E-3</v>
      </c>
      <c r="U98" s="43">
        <v>1.042E-3</v>
      </c>
      <c r="W98" s="30"/>
      <c r="AA98" s="30">
        <v>8.1949023178635866E-2</v>
      </c>
      <c r="AB98" s="43">
        <v>-4.9600000000000002E-4</v>
      </c>
      <c r="AC98" s="43">
        <v>-4.5100000000000001E-4</v>
      </c>
      <c r="AD98" s="43">
        <v>-2.0000000000000002E-5</v>
      </c>
      <c r="AF98" s="30"/>
      <c r="AJ98" s="30">
        <v>8.1949023178635866E-2</v>
      </c>
      <c r="AK98" s="43">
        <v>-1.7149999999999999E-3</v>
      </c>
      <c r="AL98" s="43">
        <v>-1.7229999999999999E-3</v>
      </c>
      <c r="AM98" s="43">
        <v>2.8410000000000002E-3</v>
      </c>
      <c r="AO98" s="30"/>
      <c r="AS98" s="30">
        <v>8.1949023178635866E-2</v>
      </c>
      <c r="AT98" s="43">
        <v>-4.0400000000000001E-4</v>
      </c>
      <c r="AU98" s="43">
        <v>-4.0499999999999998E-4</v>
      </c>
      <c r="AV98" s="43">
        <v>-2.8E-5</v>
      </c>
      <c r="AX98" s="30"/>
      <c r="BB98" s="30">
        <v>8.1949023178635866E-2</v>
      </c>
      <c r="BC98" s="43">
        <v>-1.6509999999999999E-3</v>
      </c>
      <c r="BD98" s="43">
        <v>-1.6590000000000001E-3</v>
      </c>
      <c r="BE98" s="43">
        <v>2.9429999999999999E-3</v>
      </c>
      <c r="BG98" s="30"/>
      <c r="BK98" s="30">
        <v>8.1949023178635866E-2</v>
      </c>
      <c r="BL98" s="43">
        <v>-4.0499999999999998E-4</v>
      </c>
      <c r="BM98" s="43">
        <v>-4.0499999999999998E-4</v>
      </c>
      <c r="BN98" s="43">
        <v>-2.0999999999999999E-5</v>
      </c>
      <c r="BP98" s="30"/>
      <c r="BT98" s="30">
        <v>8.1949023178635866E-2</v>
      </c>
      <c r="BU98" s="43">
        <v>-1.333E-3</v>
      </c>
      <c r="BV98" s="43">
        <v>-1.323E-3</v>
      </c>
      <c r="BW98" s="43">
        <v>4.0179999999999999E-3</v>
      </c>
      <c r="BY98" s="30"/>
      <c r="CC98" s="30">
        <v>8.1949023178635866E-2</v>
      </c>
      <c r="CD98" s="43">
        <v>-4.1899999999999999E-4</v>
      </c>
      <c r="CE98" s="43">
        <v>-4.0200000000000001E-4</v>
      </c>
      <c r="CF98" s="43">
        <v>1.46E-4</v>
      </c>
      <c r="CH98" s="30"/>
      <c r="CL98" s="30">
        <v>8.1949023178635866E-2</v>
      </c>
      <c r="CM98" s="43">
        <v>-9.5200000000000005E-4</v>
      </c>
      <c r="CN98" s="43">
        <v>-7.8600000000000002E-4</v>
      </c>
      <c r="CO98" s="43">
        <v>6.5300000000000004E-4</v>
      </c>
      <c r="CQ98" s="30"/>
      <c r="CU98" s="30">
        <v>8.1949023178635866E-2</v>
      </c>
      <c r="CV98" s="43">
        <v>-2.9100000000000003E-4</v>
      </c>
      <c r="CW98" s="43">
        <v>-2.7700000000000001E-4</v>
      </c>
      <c r="CX98" s="43">
        <v>-1.56E-4</v>
      </c>
    </row>
    <row r="99" spans="14:102" x14ac:dyDescent="0.3">
      <c r="N99" s="30"/>
      <c r="R99" s="30">
        <v>8.294841487863587E-2</v>
      </c>
      <c r="S99" s="43">
        <v>-1.338E-3</v>
      </c>
      <c r="T99" s="43">
        <v>-1.1100000000000001E-3</v>
      </c>
      <c r="U99" s="43">
        <v>1.0839999999999999E-3</v>
      </c>
      <c r="W99" s="30"/>
      <c r="AA99" s="30">
        <v>8.294841487863587E-2</v>
      </c>
      <c r="AB99" s="43">
        <v>-5.0000000000000001E-4</v>
      </c>
      <c r="AC99" s="43">
        <v>-4.5399999999999998E-4</v>
      </c>
      <c r="AD99" s="43">
        <v>-1.8E-5</v>
      </c>
      <c r="AF99" s="30"/>
      <c r="AJ99" s="30">
        <v>8.294841487863587E-2</v>
      </c>
      <c r="AK99" s="43">
        <v>-1.73E-3</v>
      </c>
      <c r="AL99" s="43">
        <v>-1.738E-3</v>
      </c>
      <c r="AM99" s="43">
        <v>2.9710000000000001E-3</v>
      </c>
      <c r="AO99" s="30"/>
      <c r="AS99" s="30">
        <v>8.294841487863587E-2</v>
      </c>
      <c r="AT99" s="43">
        <v>-4.0299999999999998E-4</v>
      </c>
      <c r="AU99" s="43">
        <v>-4.0400000000000001E-4</v>
      </c>
      <c r="AV99" s="43">
        <v>-3.0000000000000001E-5</v>
      </c>
      <c r="AX99" s="30"/>
      <c r="BB99" s="30">
        <v>8.294841487863587E-2</v>
      </c>
      <c r="BC99" s="43">
        <v>-1.665E-3</v>
      </c>
      <c r="BD99" s="43">
        <v>-1.6739999999999999E-3</v>
      </c>
      <c r="BE99" s="43">
        <v>3.0739999999999999E-3</v>
      </c>
      <c r="BG99" s="30"/>
      <c r="BK99" s="30">
        <v>8.294841487863587E-2</v>
      </c>
      <c r="BL99" s="43">
        <v>-4.0299999999999998E-4</v>
      </c>
      <c r="BM99" s="43">
        <v>-4.0400000000000001E-4</v>
      </c>
      <c r="BN99" s="43">
        <v>-2.1999999999999999E-5</v>
      </c>
      <c r="BP99" s="30"/>
      <c r="BT99" s="30">
        <v>8.294841487863587E-2</v>
      </c>
      <c r="BU99" s="43">
        <v>-1.3489999999999999E-3</v>
      </c>
      <c r="BV99" s="43">
        <v>-1.3389999999999999E-3</v>
      </c>
      <c r="BW99" s="43">
        <v>4.1390000000000003E-3</v>
      </c>
      <c r="BY99" s="30"/>
      <c r="CC99" s="30">
        <v>8.294841487863587E-2</v>
      </c>
      <c r="CD99" s="43">
        <v>-4.1800000000000002E-4</v>
      </c>
      <c r="CE99" s="43">
        <v>-4.0099999999999999E-4</v>
      </c>
      <c r="CF99" s="43">
        <v>1.45E-4</v>
      </c>
      <c r="CH99" s="30"/>
      <c r="CL99" s="30">
        <v>8.294841487863587E-2</v>
      </c>
      <c r="CM99" s="43">
        <v>-9.7199999999999999E-4</v>
      </c>
      <c r="CN99" s="43">
        <v>-8.0099999999999995E-4</v>
      </c>
      <c r="CO99" s="43">
        <v>6.8499999999999995E-4</v>
      </c>
      <c r="CQ99" s="30"/>
      <c r="CU99" s="30">
        <v>8.294841487863587E-2</v>
      </c>
      <c r="CV99" s="43">
        <v>-2.9500000000000001E-4</v>
      </c>
      <c r="CW99" s="43">
        <v>-2.7999999999999998E-4</v>
      </c>
      <c r="CX99" s="43">
        <v>-1.54E-4</v>
      </c>
    </row>
    <row r="100" spans="14:102" x14ac:dyDescent="0.3">
      <c r="N100" s="30"/>
      <c r="R100" s="30">
        <v>8.3947806578635875E-2</v>
      </c>
      <c r="S100" s="43">
        <v>-1.3669999999999999E-3</v>
      </c>
      <c r="T100" s="43">
        <v>-1.1310000000000001E-3</v>
      </c>
      <c r="U100" s="43">
        <v>1.127E-3</v>
      </c>
      <c r="W100" s="30"/>
      <c r="AA100" s="30">
        <v>8.3947806578635875E-2</v>
      </c>
      <c r="AB100" s="43">
        <v>-5.0299999999999997E-4</v>
      </c>
      <c r="AC100" s="43">
        <v>-4.57E-4</v>
      </c>
      <c r="AD100" s="43">
        <v>-1.5999999999999999E-5</v>
      </c>
      <c r="AF100" s="30"/>
      <c r="AJ100" s="30">
        <v>8.3947806578635875E-2</v>
      </c>
      <c r="AK100" s="43">
        <v>-1.745E-3</v>
      </c>
      <c r="AL100" s="43">
        <v>-1.753E-3</v>
      </c>
      <c r="AM100" s="43">
        <v>3.0990000000000002E-3</v>
      </c>
      <c r="AO100" s="30"/>
      <c r="AS100" s="30">
        <v>8.3947806578635875E-2</v>
      </c>
      <c r="AT100" s="43">
        <v>-4.0200000000000001E-4</v>
      </c>
      <c r="AU100" s="43">
        <v>-4.0200000000000001E-4</v>
      </c>
      <c r="AV100" s="43">
        <v>-3.1000000000000001E-5</v>
      </c>
      <c r="AX100" s="30"/>
      <c r="BB100" s="30">
        <v>8.3947806578635875E-2</v>
      </c>
      <c r="BC100" s="43">
        <v>-1.6800000000000001E-3</v>
      </c>
      <c r="BD100" s="43">
        <v>-1.689E-3</v>
      </c>
      <c r="BE100" s="43">
        <v>3.2009999999999999E-3</v>
      </c>
      <c r="BG100" s="30"/>
      <c r="BK100" s="30">
        <v>8.3947806578635875E-2</v>
      </c>
      <c r="BL100" s="43">
        <v>-4.0200000000000001E-4</v>
      </c>
      <c r="BM100" s="43">
        <v>-4.0200000000000001E-4</v>
      </c>
      <c r="BN100" s="43">
        <v>-2.4000000000000001E-5</v>
      </c>
      <c r="BP100" s="30"/>
      <c r="BT100" s="30">
        <v>8.3947806578635875E-2</v>
      </c>
      <c r="BU100" s="43">
        <v>-1.3649999999999999E-3</v>
      </c>
      <c r="BV100" s="43">
        <v>-1.356E-3</v>
      </c>
      <c r="BW100" s="43">
        <v>4.2620000000000002E-3</v>
      </c>
      <c r="BY100" s="30"/>
      <c r="CC100" s="30">
        <v>8.3947806578635875E-2</v>
      </c>
      <c r="CD100" s="43">
        <v>-4.17E-4</v>
      </c>
      <c r="CE100" s="43">
        <v>-4.0000000000000002E-4</v>
      </c>
      <c r="CF100" s="43">
        <v>1.44E-4</v>
      </c>
      <c r="CH100" s="30"/>
      <c r="CL100" s="30">
        <v>8.3947806578635875E-2</v>
      </c>
      <c r="CM100" s="43">
        <v>-9.8999999999999999E-4</v>
      </c>
      <c r="CN100" s="43">
        <v>-8.1400000000000005E-4</v>
      </c>
      <c r="CO100" s="43">
        <v>7.1599999999999995E-4</v>
      </c>
      <c r="CQ100" s="30"/>
      <c r="CU100" s="30">
        <v>8.3947806578635875E-2</v>
      </c>
      <c r="CV100" s="43">
        <v>-2.9799999999999998E-4</v>
      </c>
      <c r="CW100" s="43">
        <v>-2.8299999999999999E-4</v>
      </c>
      <c r="CX100" s="43">
        <v>-1.5100000000000001E-4</v>
      </c>
    </row>
    <row r="101" spans="14:102" x14ac:dyDescent="0.3">
      <c r="N101" s="30"/>
      <c r="R101" s="30">
        <v>8.494719827863588E-2</v>
      </c>
      <c r="S101" s="43">
        <v>-1.395E-3</v>
      </c>
      <c r="T101" s="43">
        <v>-1.1529999999999999E-3</v>
      </c>
      <c r="U101" s="43">
        <v>1.1709999999999999E-3</v>
      </c>
      <c r="W101" s="30"/>
      <c r="AA101" s="30">
        <v>8.494719827863588E-2</v>
      </c>
      <c r="AB101" s="43">
        <v>-5.0699999999999996E-4</v>
      </c>
      <c r="AC101" s="43">
        <v>-4.6099999999999998E-4</v>
      </c>
      <c r="AD101" s="43">
        <v>-1.5E-5</v>
      </c>
      <c r="AF101" s="30"/>
      <c r="AJ101" s="30">
        <v>8.494719827863588E-2</v>
      </c>
      <c r="AK101" s="43">
        <v>-1.7600000000000001E-3</v>
      </c>
      <c r="AL101" s="43">
        <v>-1.768E-3</v>
      </c>
      <c r="AM101" s="43">
        <v>3.2269999999999998E-3</v>
      </c>
      <c r="AO101" s="30"/>
      <c r="AS101" s="30">
        <v>8.494719827863588E-2</v>
      </c>
      <c r="AT101" s="43">
        <v>-4.0000000000000002E-4</v>
      </c>
      <c r="AU101" s="43">
        <v>-4.0099999999999999E-4</v>
      </c>
      <c r="AV101" s="43">
        <v>-3.3000000000000003E-5</v>
      </c>
      <c r="AX101" s="30"/>
      <c r="BB101" s="30">
        <v>8.494719827863588E-2</v>
      </c>
      <c r="BC101" s="43">
        <v>-1.6949999999999999E-3</v>
      </c>
      <c r="BD101" s="43">
        <v>-1.704E-3</v>
      </c>
      <c r="BE101" s="43">
        <v>3.3300000000000001E-3</v>
      </c>
      <c r="BG101" s="30"/>
      <c r="BK101" s="30">
        <v>8.494719827863588E-2</v>
      </c>
      <c r="BL101" s="43">
        <v>-4.0099999999999999E-4</v>
      </c>
      <c r="BM101" s="43">
        <v>-4.0099999999999999E-4</v>
      </c>
      <c r="BN101" s="43">
        <v>-2.5000000000000001E-5</v>
      </c>
      <c r="BP101" s="30"/>
      <c r="BT101" s="30">
        <v>8.494719827863588E-2</v>
      </c>
      <c r="BU101" s="43">
        <v>-1.384E-3</v>
      </c>
      <c r="BV101" s="43">
        <v>-1.374E-3</v>
      </c>
      <c r="BW101" s="43">
        <v>4.3819999999999996E-3</v>
      </c>
      <c r="BY101" s="30"/>
      <c r="CC101" s="30">
        <v>8.494719827863588E-2</v>
      </c>
      <c r="CD101" s="43">
        <v>-4.1599999999999997E-4</v>
      </c>
      <c r="CE101" s="43">
        <v>-3.9899999999999999E-4</v>
      </c>
      <c r="CF101" s="43">
        <v>1.4300000000000001E-4</v>
      </c>
      <c r="CH101" s="30"/>
      <c r="CL101" s="30">
        <v>8.494719827863588E-2</v>
      </c>
      <c r="CM101" s="43">
        <v>-1.0089999999999999E-3</v>
      </c>
      <c r="CN101" s="43">
        <v>-8.2799999999999996E-4</v>
      </c>
      <c r="CO101" s="43">
        <v>7.4700000000000005E-4</v>
      </c>
      <c r="CQ101" s="30"/>
      <c r="CU101" s="30">
        <v>8.494719827863588E-2</v>
      </c>
      <c r="CV101" s="43">
        <v>-3.01E-4</v>
      </c>
      <c r="CW101" s="43">
        <v>-2.8600000000000001E-4</v>
      </c>
      <c r="CX101" s="43">
        <v>-1.4799999999999999E-4</v>
      </c>
    </row>
    <row r="102" spans="14:102" x14ac:dyDescent="0.3">
      <c r="N102" s="30"/>
      <c r="R102" s="30">
        <v>8.5946589978635884E-2</v>
      </c>
      <c r="S102" s="43">
        <v>-1.4239999999999999E-3</v>
      </c>
      <c r="T102" s="43">
        <v>-1.175E-3</v>
      </c>
      <c r="U102" s="43">
        <v>1.212E-3</v>
      </c>
      <c r="W102" s="30"/>
      <c r="AA102" s="30">
        <v>8.5946589978635884E-2</v>
      </c>
      <c r="AB102" s="43">
        <v>-5.1099999999999995E-4</v>
      </c>
      <c r="AC102" s="43">
        <v>-4.64E-4</v>
      </c>
      <c r="AD102" s="43">
        <v>-1.2999999999999999E-5</v>
      </c>
      <c r="AF102" s="30"/>
      <c r="AJ102" s="30">
        <v>8.5946589978635884E-2</v>
      </c>
      <c r="AK102" s="43">
        <v>-1.774E-3</v>
      </c>
      <c r="AL102" s="43">
        <v>-1.7830000000000001E-3</v>
      </c>
      <c r="AM102" s="43">
        <v>3.3540000000000002E-3</v>
      </c>
      <c r="AO102" s="30"/>
      <c r="AS102" s="30">
        <v>8.5946589978635884E-2</v>
      </c>
      <c r="AT102" s="43">
        <v>-3.9899999999999999E-4</v>
      </c>
      <c r="AU102" s="43">
        <v>-4.0000000000000002E-4</v>
      </c>
      <c r="AV102" s="43">
        <v>-3.4E-5</v>
      </c>
      <c r="AX102" s="30"/>
      <c r="BB102" s="30">
        <v>8.5946589978635884E-2</v>
      </c>
      <c r="BC102" s="43">
        <v>-1.709E-3</v>
      </c>
      <c r="BD102" s="43">
        <v>-1.719E-3</v>
      </c>
      <c r="BE102" s="43">
        <v>3.4580000000000001E-3</v>
      </c>
      <c r="BG102" s="30"/>
      <c r="BK102" s="30">
        <v>8.5946589978635884E-2</v>
      </c>
      <c r="BL102" s="43">
        <v>-3.9899999999999999E-4</v>
      </c>
      <c r="BM102" s="43">
        <v>-3.9899999999999999E-4</v>
      </c>
      <c r="BN102" s="43">
        <v>-2.6999999999999999E-5</v>
      </c>
      <c r="BP102" s="30"/>
      <c r="BT102" s="30">
        <v>8.5946589978635884E-2</v>
      </c>
      <c r="BU102" s="43">
        <v>-1.4009999999999999E-3</v>
      </c>
      <c r="BV102" s="43">
        <v>-1.3910000000000001E-3</v>
      </c>
      <c r="BW102" s="43">
        <v>4.5040000000000002E-3</v>
      </c>
      <c r="BY102" s="30"/>
      <c r="CC102" s="30">
        <v>8.5946589978635884E-2</v>
      </c>
      <c r="CD102" s="43">
        <v>-4.15E-4</v>
      </c>
      <c r="CE102" s="43">
        <v>-3.9800000000000002E-4</v>
      </c>
      <c r="CF102" s="43">
        <v>1.4200000000000001E-4</v>
      </c>
      <c r="CH102" s="30"/>
      <c r="CL102" s="30">
        <v>8.5946589978635884E-2</v>
      </c>
      <c r="CM102" s="43">
        <v>-1.0280000000000001E-3</v>
      </c>
      <c r="CN102" s="43">
        <v>-8.4099999999999995E-4</v>
      </c>
      <c r="CO102" s="43">
        <v>7.7800000000000005E-4</v>
      </c>
      <c r="CQ102" s="30"/>
      <c r="CU102" s="30">
        <v>8.5946589978635884E-2</v>
      </c>
      <c r="CV102" s="43">
        <v>-3.0499999999999999E-4</v>
      </c>
      <c r="CW102" s="43">
        <v>-2.8800000000000001E-4</v>
      </c>
      <c r="CX102" s="43">
        <v>-1.46E-4</v>
      </c>
    </row>
    <row r="103" spans="14:102" x14ac:dyDescent="0.3">
      <c r="N103" s="30"/>
      <c r="R103" s="30">
        <v>8.6945981678635889E-2</v>
      </c>
      <c r="S103" s="43">
        <v>-1.4580000000000001E-3</v>
      </c>
      <c r="T103" s="43">
        <v>-1.2019999999999999E-3</v>
      </c>
      <c r="U103" s="43">
        <v>1.2570000000000001E-3</v>
      </c>
      <c r="W103" s="30"/>
      <c r="AA103" s="30">
        <v>8.6945981678635889E-2</v>
      </c>
      <c r="AB103" s="43">
        <v>-5.1500000000000005E-4</v>
      </c>
      <c r="AC103" s="43">
        <v>-4.6700000000000002E-4</v>
      </c>
      <c r="AD103" s="43">
        <v>-1.1E-5</v>
      </c>
      <c r="AF103" s="30"/>
      <c r="AJ103" s="30">
        <v>8.6945981678635889E-2</v>
      </c>
      <c r="AK103" s="43">
        <v>-1.7899999999999999E-3</v>
      </c>
      <c r="AL103" s="43">
        <v>-1.799E-3</v>
      </c>
      <c r="AM103" s="43">
        <v>3.4880000000000002E-3</v>
      </c>
      <c r="AO103" s="30"/>
      <c r="AS103" s="30">
        <v>8.6945981678635889E-2</v>
      </c>
      <c r="AT103" s="43">
        <v>-3.97E-4</v>
      </c>
      <c r="AU103" s="43">
        <v>-3.9800000000000002E-4</v>
      </c>
      <c r="AV103" s="43">
        <v>-3.6000000000000001E-5</v>
      </c>
      <c r="AX103" s="30"/>
      <c r="BB103" s="30">
        <v>8.6945981678635889E-2</v>
      </c>
      <c r="BC103" s="43">
        <v>-1.7240000000000001E-3</v>
      </c>
      <c r="BD103" s="43">
        <v>-1.7340000000000001E-3</v>
      </c>
      <c r="BE103" s="43">
        <v>3.5920000000000001E-3</v>
      </c>
      <c r="BG103" s="30"/>
      <c r="BK103" s="30">
        <v>8.6945981678635889E-2</v>
      </c>
      <c r="BL103" s="43">
        <v>-3.97E-4</v>
      </c>
      <c r="BM103" s="43">
        <v>-3.9800000000000002E-4</v>
      </c>
      <c r="BN103" s="43">
        <v>-2.9E-5</v>
      </c>
      <c r="BP103" s="30"/>
      <c r="BT103" s="30">
        <v>8.6945981678635889E-2</v>
      </c>
      <c r="BU103" s="43">
        <v>-1.418E-3</v>
      </c>
      <c r="BV103" s="43">
        <v>-1.4090000000000001E-3</v>
      </c>
      <c r="BW103" s="43">
        <v>4.6319999999999998E-3</v>
      </c>
      <c r="BY103" s="30"/>
      <c r="CC103" s="30">
        <v>8.6945981678635889E-2</v>
      </c>
      <c r="CD103" s="43">
        <v>-4.1399999999999998E-4</v>
      </c>
      <c r="CE103" s="43">
        <v>-3.9599999999999998E-4</v>
      </c>
      <c r="CF103" s="43">
        <v>1.4100000000000001E-4</v>
      </c>
      <c r="CH103" s="30"/>
      <c r="CL103" s="30">
        <v>8.6945981678635889E-2</v>
      </c>
      <c r="CM103" s="43">
        <v>-1.0480000000000001E-3</v>
      </c>
      <c r="CN103" s="43">
        <v>-8.5599999999999999E-4</v>
      </c>
      <c r="CO103" s="43">
        <v>8.1099999999999998E-4</v>
      </c>
      <c r="CQ103" s="30"/>
      <c r="CU103" s="30">
        <v>8.6945981678635889E-2</v>
      </c>
      <c r="CV103" s="43">
        <v>-3.0800000000000001E-4</v>
      </c>
      <c r="CW103" s="43">
        <v>-2.9100000000000003E-4</v>
      </c>
      <c r="CX103" s="43">
        <v>-1.4300000000000001E-4</v>
      </c>
    </row>
    <row r="104" spans="14:102" x14ac:dyDescent="0.3">
      <c r="N104" s="30"/>
      <c r="R104" s="30">
        <v>8.7945373378635894E-2</v>
      </c>
      <c r="S104" s="43">
        <v>-1.493E-3</v>
      </c>
      <c r="T104" s="43">
        <v>-1.2290000000000001E-3</v>
      </c>
      <c r="U104" s="43">
        <v>1.312E-3</v>
      </c>
      <c r="W104" s="30"/>
      <c r="AA104" s="30">
        <v>8.7945373378635894E-2</v>
      </c>
      <c r="AB104" s="43">
        <v>-5.1900000000000004E-4</v>
      </c>
      <c r="AC104" s="43">
        <v>-4.7100000000000001E-4</v>
      </c>
      <c r="AD104" s="43">
        <v>-9.0000000000000002E-6</v>
      </c>
      <c r="AF104" s="30"/>
      <c r="AJ104" s="30">
        <v>8.7945373378635894E-2</v>
      </c>
      <c r="AK104" s="43">
        <v>-1.805E-3</v>
      </c>
      <c r="AL104" s="43">
        <v>-1.8140000000000001E-3</v>
      </c>
      <c r="AM104" s="43">
        <v>3.6219999999999998E-3</v>
      </c>
      <c r="AO104" s="30"/>
      <c r="AS104" s="30">
        <v>8.7945373378635894E-2</v>
      </c>
      <c r="AT104" s="43">
        <v>-3.9599999999999998E-4</v>
      </c>
      <c r="AU104" s="43">
        <v>-3.9599999999999998E-4</v>
      </c>
      <c r="AV104" s="43">
        <v>-3.8000000000000002E-5</v>
      </c>
      <c r="AX104" s="30"/>
      <c r="BB104" s="30">
        <v>8.7945373378635894E-2</v>
      </c>
      <c r="BC104" s="43">
        <v>-1.735E-3</v>
      </c>
      <c r="BD104" s="43">
        <v>-1.745E-3</v>
      </c>
      <c r="BE104" s="43">
        <v>3.7439999999999999E-3</v>
      </c>
      <c r="BG104" s="30"/>
      <c r="BK104" s="30">
        <v>8.7945373378635894E-2</v>
      </c>
      <c r="BL104" s="43">
        <v>-3.9599999999999998E-4</v>
      </c>
      <c r="BM104" s="43">
        <v>-3.9599999999999998E-4</v>
      </c>
      <c r="BN104" s="43">
        <v>-3.1000000000000001E-5</v>
      </c>
      <c r="BP104" s="30"/>
      <c r="BT104" s="30">
        <v>8.7945373378635894E-2</v>
      </c>
      <c r="BU104" s="43">
        <v>-1.439E-3</v>
      </c>
      <c r="BV104" s="43">
        <v>-1.4300000000000001E-3</v>
      </c>
      <c r="BW104" s="43">
        <v>4.7590000000000002E-3</v>
      </c>
      <c r="BY104" s="30"/>
      <c r="CC104" s="30">
        <v>8.7945373378635894E-2</v>
      </c>
      <c r="CD104" s="43">
        <v>-4.1300000000000001E-4</v>
      </c>
      <c r="CE104" s="43">
        <v>-3.9500000000000001E-4</v>
      </c>
      <c r="CF104" s="43">
        <v>1.3999999999999999E-4</v>
      </c>
      <c r="CH104" s="30"/>
      <c r="CL104" s="30">
        <v>8.7945373378635894E-2</v>
      </c>
      <c r="CM104" s="43">
        <v>-1.067E-3</v>
      </c>
      <c r="CN104" s="43">
        <v>-8.7000000000000001E-4</v>
      </c>
      <c r="CO104" s="43">
        <v>8.4400000000000002E-4</v>
      </c>
      <c r="CQ104" s="30"/>
      <c r="CU104" s="30">
        <v>8.7945373378635894E-2</v>
      </c>
      <c r="CV104" s="43">
        <v>-3.1199999999999999E-4</v>
      </c>
      <c r="CW104" s="43">
        <v>-2.9399999999999999E-4</v>
      </c>
      <c r="CX104" s="43">
        <v>-1.3999999999999999E-4</v>
      </c>
    </row>
    <row r="105" spans="14:102" x14ac:dyDescent="0.3">
      <c r="N105" s="30"/>
      <c r="R105" s="30">
        <v>8.8944765078635898E-2</v>
      </c>
      <c r="S105" s="43">
        <v>-1.5299999999999999E-3</v>
      </c>
      <c r="T105" s="43">
        <v>-1.256E-3</v>
      </c>
      <c r="U105" s="43">
        <v>1.3669999999999999E-3</v>
      </c>
      <c r="W105" s="30"/>
      <c r="AA105" s="30">
        <v>8.8944765078635898E-2</v>
      </c>
      <c r="AB105" s="43">
        <v>-5.2300000000000003E-4</v>
      </c>
      <c r="AC105" s="43">
        <v>-4.7399999999999997E-4</v>
      </c>
      <c r="AD105" s="43">
        <v>-6.9999999999999999E-6</v>
      </c>
      <c r="AF105" s="30"/>
      <c r="AJ105" s="30">
        <v>8.8944765078635898E-2</v>
      </c>
      <c r="AK105" s="43">
        <v>-1.817E-3</v>
      </c>
      <c r="AL105" s="43">
        <v>-1.8259999999999999E-3</v>
      </c>
      <c r="AM105" s="43">
        <v>3.784E-3</v>
      </c>
      <c r="AO105" s="30"/>
      <c r="AS105" s="30">
        <v>8.8944765078635898E-2</v>
      </c>
      <c r="AT105" s="43">
        <v>-3.9399999999999998E-4</v>
      </c>
      <c r="AU105" s="43">
        <v>-3.9399999999999998E-4</v>
      </c>
      <c r="AV105" s="43">
        <v>-4.1E-5</v>
      </c>
      <c r="AX105" s="30"/>
      <c r="BB105" s="30">
        <v>8.8944765078635898E-2</v>
      </c>
      <c r="BC105" s="43">
        <v>-1.7470000000000001E-3</v>
      </c>
      <c r="BD105" s="43">
        <v>-1.758E-3</v>
      </c>
      <c r="BE105" s="43">
        <v>3.9050000000000001E-3</v>
      </c>
      <c r="BG105" s="30"/>
      <c r="BK105" s="30">
        <v>8.8944765078635898E-2</v>
      </c>
      <c r="BL105" s="43">
        <v>-3.9300000000000001E-4</v>
      </c>
      <c r="BM105" s="43">
        <v>-3.9399999999999998E-4</v>
      </c>
      <c r="BN105" s="43">
        <v>-3.3000000000000003E-5</v>
      </c>
      <c r="BP105" s="30"/>
      <c r="BT105" s="30">
        <v>8.8944765078635898E-2</v>
      </c>
      <c r="BU105" s="43">
        <v>-1.459E-3</v>
      </c>
      <c r="BV105" s="43">
        <v>-1.4499999999999999E-3</v>
      </c>
      <c r="BW105" s="43">
        <v>4.8939999999999999E-3</v>
      </c>
      <c r="BY105" s="30"/>
      <c r="CC105" s="30">
        <v>8.8944765078635898E-2</v>
      </c>
      <c r="CD105" s="43">
        <v>-4.1100000000000002E-4</v>
      </c>
      <c r="CE105" s="43">
        <v>-3.9300000000000001E-4</v>
      </c>
      <c r="CF105" s="43">
        <v>1.3799999999999999E-4</v>
      </c>
      <c r="CH105" s="30"/>
      <c r="CL105" s="30">
        <v>8.8944765078635898E-2</v>
      </c>
      <c r="CM105" s="43">
        <v>-1.088E-3</v>
      </c>
      <c r="CN105" s="43">
        <v>-8.8500000000000004E-4</v>
      </c>
      <c r="CO105" s="43">
        <v>8.7799999999999998E-4</v>
      </c>
      <c r="CQ105" s="30"/>
      <c r="CU105" s="30">
        <v>8.8944765078635898E-2</v>
      </c>
      <c r="CV105" s="43">
        <v>-3.1599999999999998E-4</v>
      </c>
      <c r="CW105" s="43">
        <v>-2.9700000000000001E-4</v>
      </c>
      <c r="CX105" s="43">
        <v>-1.37E-4</v>
      </c>
    </row>
    <row r="106" spans="14:102" x14ac:dyDescent="0.3">
      <c r="N106" s="30"/>
      <c r="R106" s="30">
        <v>8.9944156778635861E-2</v>
      </c>
      <c r="S106" s="43">
        <v>-1.565E-3</v>
      </c>
      <c r="T106" s="43">
        <v>-1.284E-3</v>
      </c>
      <c r="U106" s="43">
        <v>1.4189999999999999E-3</v>
      </c>
      <c r="W106" s="30"/>
      <c r="AA106" s="30">
        <v>8.9944156778635861E-2</v>
      </c>
      <c r="AB106" s="43">
        <v>-5.2700000000000002E-4</v>
      </c>
      <c r="AC106" s="43">
        <v>-4.7699999999999999E-4</v>
      </c>
      <c r="AD106" s="43">
        <v>-5.0000000000000004E-6</v>
      </c>
      <c r="AF106" s="30"/>
      <c r="AJ106" s="30">
        <v>8.9944156778635861E-2</v>
      </c>
      <c r="AK106" s="43">
        <v>-1.8289999999999999E-3</v>
      </c>
      <c r="AL106" s="43">
        <v>-1.838E-3</v>
      </c>
      <c r="AM106" s="43">
        <v>3.9420000000000002E-3</v>
      </c>
      <c r="AO106" s="30"/>
      <c r="AS106" s="30">
        <v>8.9944156778635861E-2</v>
      </c>
      <c r="AT106" s="43">
        <v>-3.9100000000000002E-4</v>
      </c>
      <c r="AU106" s="43">
        <v>-3.9199999999999999E-4</v>
      </c>
      <c r="AV106" s="43">
        <v>-4.3000000000000002E-5</v>
      </c>
      <c r="AX106" s="30"/>
      <c r="BB106" s="30">
        <v>8.9944156778635861E-2</v>
      </c>
      <c r="BC106" s="43">
        <v>-1.7589999999999999E-3</v>
      </c>
      <c r="BD106" s="43">
        <v>-1.7700000000000001E-3</v>
      </c>
      <c r="BE106" s="43">
        <v>4.0639999999999999E-3</v>
      </c>
      <c r="BG106" s="30"/>
      <c r="BK106" s="30">
        <v>8.9944156778635861E-2</v>
      </c>
      <c r="BL106" s="43">
        <v>-3.9100000000000002E-4</v>
      </c>
      <c r="BM106" s="43">
        <v>-3.9100000000000002E-4</v>
      </c>
      <c r="BN106" s="43">
        <v>-3.4999999999999997E-5</v>
      </c>
      <c r="BP106" s="30"/>
      <c r="BT106" s="30">
        <v>8.9944156778635861E-2</v>
      </c>
      <c r="BU106" s="43">
        <v>-1.4790000000000001E-3</v>
      </c>
      <c r="BV106" s="43">
        <v>-1.47E-3</v>
      </c>
      <c r="BW106" s="43">
        <v>5.0280000000000004E-3</v>
      </c>
      <c r="BY106" s="30"/>
      <c r="CC106" s="30">
        <v>8.9944156778635861E-2</v>
      </c>
      <c r="CD106" s="43">
        <v>-4.0900000000000002E-4</v>
      </c>
      <c r="CE106" s="43">
        <v>-3.9199999999999999E-4</v>
      </c>
      <c r="CF106" s="43">
        <v>1.36E-4</v>
      </c>
      <c r="CH106" s="30"/>
      <c r="CL106" s="30">
        <v>8.9944156778635861E-2</v>
      </c>
      <c r="CM106" s="43">
        <v>-1.108E-3</v>
      </c>
      <c r="CN106" s="43">
        <v>-8.9899999999999995E-4</v>
      </c>
      <c r="CO106" s="43">
        <v>9.1200000000000005E-4</v>
      </c>
      <c r="CQ106" s="30"/>
      <c r="CU106" s="30">
        <v>8.9944156778635861E-2</v>
      </c>
      <c r="CV106" s="43">
        <v>-3.19E-4</v>
      </c>
      <c r="CW106" s="43">
        <v>-2.9999999999999997E-4</v>
      </c>
      <c r="CX106" s="43">
        <v>-1.34E-4</v>
      </c>
    </row>
    <row r="107" spans="14:102" x14ac:dyDescent="0.3">
      <c r="N107" s="30"/>
      <c r="R107" s="30">
        <v>8.9944156778635861E-2</v>
      </c>
      <c r="S107" s="43">
        <v>-1.565E-3</v>
      </c>
      <c r="T107" s="43">
        <v>-1.284E-3</v>
      </c>
      <c r="U107" s="43">
        <v>1.4189999999999999E-3</v>
      </c>
      <c r="W107" s="30"/>
      <c r="AA107" s="30">
        <v>8.9944156778635861E-2</v>
      </c>
      <c r="AB107" s="43">
        <v>-5.2700000000000002E-4</v>
      </c>
      <c r="AC107" s="43">
        <v>-4.7699999999999999E-4</v>
      </c>
      <c r="AD107" s="43">
        <v>-5.0000000000000004E-6</v>
      </c>
      <c r="AF107" s="30"/>
      <c r="AJ107" s="30">
        <v>8.9944156778635861E-2</v>
      </c>
      <c r="AK107" s="43">
        <v>-1.8289999999999999E-3</v>
      </c>
      <c r="AL107" s="43">
        <v>-1.838E-3</v>
      </c>
      <c r="AM107" s="43">
        <v>3.9420000000000002E-3</v>
      </c>
      <c r="AO107" s="30"/>
      <c r="AS107" s="30">
        <v>8.9944156778635861E-2</v>
      </c>
      <c r="AT107" s="43">
        <v>-3.9100000000000002E-4</v>
      </c>
      <c r="AU107" s="43">
        <v>-3.9199999999999999E-4</v>
      </c>
      <c r="AV107" s="43">
        <v>-4.3000000000000002E-5</v>
      </c>
      <c r="AX107" s="30"/>
      <c r="BB107" s="30">
        <v>8.9944156778635861E-2</v>
      </c>
      <c r="BC107" s="43">
        <v>-1.7589999999999999E-3</v>
      </c>
      <c r="BD107" s="43">
        <v>-1.7700000000000001E-3</v>
      </c>
      <c r="BE107" s="43">
        <v>4.0639999999999999E-3</v>
      </c>
      <c r="BG107" s="30"/>
      <c r="BK107" s="30">
        <v>8.9944156778635861E-2</v>
      </c>
      <c r="BL107" s="43">
        <v>-3.9100000000000002E-4</v>
      </c>
      <c r="BM107" s="43">
        <v>-3.9100000000000002E-4</v>
      </c>
      <c r="BN107" s="43">
        <v>-3.4999999999999997E-5</v>
      </c>
      <c r="BP107" s="30"/>
      <c r="BT107" s="30">
        <v>8.9944156778635861E-2</v>
      </c>
      <c r="BU107" s="43">
        <v>-1.4790000000000001E-3</v>
      </c>
      <c r="BV107" s="43">
        <v>-1.47E-3</v>
      </c>
      <c r="BW107" s="43">
        <v>5.0280000000000004E-3</v>
      </c>
      <c r="BY107" s="30"/>
      <c r="CC107" s="30">
        <v>8.9944156778635861E-2</v>
      </c>
      <c r="CD107" s="43">
        <v>-4.0900000000000002E-4</v>
      </c>
      <c r="CE107" s="43">
        <v>-3.9199999999999999E-4</v>
      </c>
      <c r="CF107" s="43">
        <v>1.36E-4</v>
      </c>
      <c r="CH107" s="30"/>
      <c r="CL107" s="30">
        <v>8.9944156778635861E-2</v>
      </c>
      <c r="CM107" s="43">
        <v>-1.108E-3</v>
      </c>
      <c r="CN107" s="43">
        <v>-8.9899999999999995E-4</v>
      </c>
      <c r="CO107" s="43">
        <v>9.1200000000000005E-4</v>
      </c>
      <c r="CQ107" s="30"/>
      <c r="CU107" s="30">
        <v>8.9944156778635861E-2</v>
      </c>
      <c r="CV107" s="43">
        <v>-3.19E-4</v>
      </c>
      <c r="CW107" s="43">
        <v>-2.9999999999999997E-4</v>
      </c>
      <c r="CX107" s="43">
        <v>-1.34E-4</v>
      </c>
    </row>
    <row r="108" spans="14:102" x14ac:dyDescent="0.3">
      <c r="N108" s="30"/>
      <c r="R108" s="30">
        <v>9.0943548478635866E-2</v>
      </c>
      <c r="S108" s="43">
        <v>-1.601E-3</v>
      </c>
      <c r="T108" s="43">
        <v>-1.3110000000000001E-3</v>
      </c>
      <c r="U108" s="43">
        <v>1.472E-3</v>
      </c>
      <c r="W108" s="30"/>
      <c r="AA108" s="30">
        <v>9.0943548478635866E-2</v>
      </c>
      <c r="AB108" s="43">
        <v>-5.31E-4</v>
      </c>
      <c r="AC108" s="43">
        <v>-4.8099999999999998E-4</v>
      </c>
      <c r="AD108" s="43">
        <v>-3.0000000000000001E-6</v>
      </c>
      <c r="AF108" s="30"/>
      <c r="AJ108" s="30">
        <v>9.0943548478635866E-2</v>
      </c>
      <c r="AK108" s="43">
        <v>-1.8400000000000001E-3</v>
      </c>
      <c r="AL108" s="43">
        <v>-1.851E-3</v>
      </c>
      <c r="AM108" s="43">
        <v>4.1000000000000003E-3</v>
      </c>
      <c r="AO108" s="30"/>
      <c r="AS108" s="30">
        <v>9.0943548478635866E-2</v>
      </c>
      <c r="AT108" s="43">
        <v>-3.8900000000000002E-4</v>
      </c>
      <c r="AU108" s="43">
        <v>-3.8999999999999999E-4</v>
      </c>
      <c r="AV108" s="43">
        <v>-4.5000000000000003E-5</v>
      </c>
      <c r="AX108" s="30"/>
      <c r="BB108" s="30">
        <v>9.0943548478635866E-2</v>
      </c>
      <c r="BC108" s="43">
        <v>-1.771E-3</v>
      </c>
      <c r="BD108" s="43">
        <v>-1.7819999999999999E-3</v>
      </c>
      <c r="BE108" s="43">
        <v>4.2220000000000001E-3</v>
      </c>
      <c r="BG108" s="30"/>
      <c r="BK108" s="30">
        <v>9.0943548478635866E-2</v>
      </c>
      <c r="BL108" s="43">
        <v>-3.8900000000000002E-4</v>
      </c>
      <c r="BM108" s="43">
        <v>-3.8900000000000002E-4</v>
      </c>
      <c r="BN108" s="43">
        <v>-3.8000000000000002E-5</v>
      </c>
      <c r="BP108" s="30"/>
      <c r="BT108" s="30">
        <v>9.0943548478635866E-2</v>
      </c>
      <c r="BU108" s="43">
        <v>-1.4989999999999999E-3</v>
      </c>
      <c r="BV108" s="43">
        <v>-1.4909999999999999E-3</v>
      </c>
      <c r="BW108" s="43">
        <v>5.1599999999999997E-3</v>
      </c>
      <c r="BY108" s="30"/>
      <c r="CC108" s="30">
        <v>9.0943548478635866E-2</v>
      </c>
      <c r="CD108" s="43">
        <v>-4.08E-4</v>
      </c>
      <c r="CE108" s="43">
        <v>-3.8999999999999999E-4</v>
      </c>
      <c r="CF108" s="43">
        <v>1.35E-4</v>
      </c>
      <c r="CH108" s="30"/>
      <c r="CL108" s="30">
        <v>9.0943548478635866E-2</v>
      </c>
      <c r="CM108" s="43">
        <v>-1.129E-3</v>
      </c>
      <c r="CN108" s="43">
        <v>-9.1500000000000001E-4</v>
      </c>
      <c r="CO108" s="43">
        <v>9.4499999999999998E-4</v>
      </c>
      <c r="CQ108" s="30"/>
      <c r="CU108" s="30">
        <v>9.0943548478635866E-2</v>
      </c>
      <c r="CV108" s="43">
        <v>-3.2299999999999999E-4</v>
      </c>
      <c r="CW108" s="43">
        <v>-3.0299999999999999E-4</v>
      </c>
      <c r="CX108" s="43">
        <v>-1.3100000000000001E-4</v>
      </c>
    </row>
    <row r="109" spans="14:102" x14ac:dyDescent="0.3">
      <c r="N109" s="30"/>
      <c r="R109" s="30">
        <v>9.1942940178635871E-2</v>
      </c>
      <c r="S109" s="43">
        <v>-1.6429999999999999E-3</v>
      </c>
      <c r="T109" s="43">
        <v>-1.3439999999999999E-3</v>
      </c>
      <c r="U109" s="43">
        <v>1.5280000000000001E-3</v>
      </c>
      <c r="W109" s="30"/>
      <c r="AA109" s="30">
        <v>9.1942940178635871E-2</v>
      </c>
      <c r="AB109" s="43">
        <v>-5.3499999999999999E-4</v>
      </c>
      <c r="AC109" s="43">
        <v>-4.84E-4</v>
      </c>
      <c r="AD109" s="43">
        <v>-9.9999999999999995E-7</v>
      </c>
      <c r="AF109" s="30"/>
      <c r="AJ109" s="30">
        <v>9.1942940178635871E-2</v>
      </c>
      <c r="AK109" s="43">
        <v>-1.853E-3</v>
      </c>
      <c r="AL109" s="43">
        <v>-1.8630000000000001E-3</v>
      </c>
      <c r="AM109" s="43">
        <v>4.2620000000000002E-3</v>
      </c>
      <c r="AO109" s="30"/>
      <c r="AS109" s="30">
        <v>9.1942940178635871E-2</v>
      </c>
      <c r="AT109" s="43">
        <v>-3.8699999999999997E-4</v>
      </c>
      <c r="AU109" s="43">
        <v>-3.88E-4</v>
      </c>
      <c r="AV109" s="43">
        <v>-4.8000000000000001E-5</v>
      </c>
      <c r="AX109" s="30"/>
      <c r="BB109" s="30">
        <v>9.1942940178635871E-2</v>
      </c>
      <c r="BC109" s="43">
        <v>-1.7830000000000001E-3</v>
      </c>
      <c r="BD109" s="43">
        <v>-1.794E-3</v>
      </c>
      <c r="BE109" s="43">
        <v>4.385E-3</v>
      </c>
      <c r="BG109" s="30"/>
      <c r="BK109" s="30">
        <v>9.1942940178635871E-2</v>
      </c>
      <c r="BL109" s="43">
        <v>-3.8699999999999997E-4</v>
      </c>
      <c r="BM109" s="43">
        <v>-3.8699999999999997E-4</v>
      </c>
      <c r="BN109" s="43">
        <v>-4.0000000000000003E-5</v>
      </c>
      <c r="BP109" s="30"/>
      <c r="BT109" s="30">
        <v>9.1942940178635871E-2</v>
      </c>
      <c r="BU109" s="43">
        <v>-1.519E-3</v>
      </c>
      <c r="BV109" s="43">
        <v>-1.511E-3</v>
      </c>
      <c r="BW109" s="43">
        <v>5.3039999999999997E-3</v>
      </c>
      <c r="BY109" s="30"/>
      <c r="CC109" s="30">
        <v>9.1942940178635871E-2</v>
      </c>
      <c r="CD109" s="43">
        <v>-4.06E-4</v>
      </c>
      <c r="CE109" s="43">
        <v>-3.88E-4</v>
      </c>
      <c r="CF109" s="43">
        <v>1.3300000000000001E-4</v>
      </c>
      <c r="CH109" s="30"/>
      <c r="CL109" s="30">
        <v>9.1942940178635871E-2</v>
      </c>
      <c r="CM109" s="43">
        <v>-1.15E-3</v>
      </c>
      <c r="CN109" s="43">
        <v>-9.3000000000000005E-4</v>
      </c>
      <c r="CO109" s="43">
        <v>9.7999999999999997E-4</v>
      </c>
      <c r="CQ109" s="30"/>
      <c r="CU109" s="30">
        <v>9.1942940178635871E-2</v>
      </c>
      <c r="CV109" s="43">
        <v>-3.2699999999999998E-4</v>
      </c>
      <c r="CW109" s="43">
        <v>-3.0600000000000001E-4</v>
      </c>
      <c r="CX109" s="43">
        <v>-1.2799999999999999E-4</v>
      </c>
    </row>
    <row r="110" spans="14:102" x14ac:dyDescent="0.3">
      <c r="N110" s="30"/>
      <c r="R110" s="30">
        <v>9.2942331878635875E-2</v>
      </c>
      <c r="S110" s="43">
        <v>-1.6819999999999999E-3</v>
      </c>
      <c r="T110" s="43">
        <v>-1.374E-3</v>
      </c>
      <c r="U110" s="43">
        <v>1.583E-3</v>
      </c>
      <c r="W110" s="30"/>
      <c r="AA110" s="30">
        <v>9.2942331878635875E-2</v>
      </c>
      <c r="AB110" s="43">
        <v>-5.3899999999999998E-4</v>
      </c>
      <c r="AC110" s="43">
        <v>-4.8799999999999999E-4</v>
      </c>
      <c r="AD110" s="43">
        <v>9.9999999999999995E-7</v>
      </c>
      <c r="AF110" s="30"/>
      <c r="AJ110" s="30">
        <v>9.2942331878635875E-2</v>
      </c>
      <c r="AK110" s="43">
        <v>-1.8649999999999999E-3</v>
      </c>
      <c r="AL110" s="43">
        <v>-1.8749999999999999E-3</v>
      </c>
      <c r="AM110" s="43">
        <v>4.4229999999999998E-3</v>
      </c>
      <c r="AO110" s="30"/>
      <c r="AS110" s="30">
        <v>9.2942331878635875E-2</v>
      </c>
      <c r="AT110" s="43">
        <v>-3.8499999999999998E-4</v>
      </c>
      <c r="AU110" s="43">
        <v>-3.8499999999999998E-4</v>
      </c>
      <c r="AV110" s="43">
        <v>-5.0000000000000002E-5</v>
      </c>
      <c r="AX110" s="30"/>
      <c r="BB110" s="30">
        <v>9.2942331878635875E-2</v>
      </c>
      <c r="BC110" s="43">
        <v>-1.7949999999999999E-3</v>
      </c>
      <c r="BD110" s="43">
        <v>-1.8060000000000001E-3</v>
      </c>
      <c r="BE110" s="43">
        <v>4.5469999999999998E-3</v>
      </c>
      <c r="BG110" s="30"/>
      <c r="BK110" s="30">
        <v>9.2942331878635875E-2</v>
      </c>
      <c r="BL110" s="43">
        <v>-3.8400000000000001E-4</v>
      </c>
      <c r="BM110" s="43">
        <v>-3.8499999999999998E-4</v>
      </c>
      <c r="BN110" s="43">
        <v>-4.3000000000000002E-5</v>
      </c>
      <c r="BP110" s="30"/>
      <c r="BT110" s="30">
        <v>9.2942331878635875E-2</v>
      </c>
      <c r="BU110" s="43">
        <v>-1.5399999999999999E-3</v>
      </c>
      <c r="BV110" s="43">
        <v>-1.531E-3</v>
      </c>
      <c r="BW110" s="43">
        <v>5.4440000000000001E-3</v>
      </c>
      <c r="BY110" s="30"/>
      <c r="CC110" s="30">
        <v>9.2942331878635875E-2</v>
      </c>
      <c r="CD110" s="43">
        <v>-4.0400000000000001E-4</v>
      </c>
      <c r="CE110" s="43">
        <v>-3.86E-4</v>
      </c>
      <c r="CF110" s="43">
        <v>1.3100000000000001E-4</v>
      </c>
      <c r="CH110" s="30"/>
      <c r="CL110" s="30">
        <v>9.2942331878635875E-2</v>
      </c>
      <c r="CM110" s="43">
        <v>-1.1709999999999999E-3</v>
      </c>
      <c r="CN110" s="43">
        <v>-9.4600000000000001E-4</v>
      </c>
      <c r="CO110" s="43">
        <v>1.013E-3</v>
      </c>
      <c r="CQ110" s="30"/>
      <c r="CU110" s="30">
        <v>9.2942331878635875E-2</v>
      </c>
      <c r="CV110" s="43">
        <v>-3.3100000000000002E-4</v>
      </c>
      <c r="CW110" s="43">
        <v>-3.1E-4</v>
      </c>
      <c r="CX110" s="43">
        <v>-1.25E-4</v>
      </c>
    </row>
    <row r="111" spans="14:102" x14ac:dyDescent="0.3">
      <c r="N111" s="30"/>
      <c r="R111" s="30">
        <v>9.3941723578635866E-2</v>
      </c>
      <c r="S111" s="43">
        <v>-1.714E-3</v>
      </c>
      <c r="T111" s="43">
        <v>-1.3990000000000001E-3</v>
      </c>
      <c r="U111" s="43">
        <v>1.6260000000000001E-3</v>
      </c>
      <c r="W111" s="30"/>
      <c r="AA111" s="30">
        <v>9.3941723578635866E-2</v>
      </c>
      <c r="AB111" s="43">
        <v>-5.4199999999999995E-4</v>
      </c>
      <c r="AC111" s="43">
        <v>-4.9100000000000001E-4</v>
      </c>
      <c r="AD111" s="43">
        <v>3.0000000000000001E-6</v>
      </c>
      <c r="AF111" s="30"/>
      <c r="AJ111" s="30">
        <v>9.3941723578635866E-2</v>
      </c>
      <c r="AK111" s="43">
        <v>-1.879E-3</v>
      </c>
      <c r="AL111" s="43">
        <v>-1.8910000000000001E-3</v>
      </c>
      <c r="AM111" s="43">
        <v>4.548E-3</v>
      </c>
      <c r="AO111" s="30"/>
      <c r="AS111" s="30">
        <v>9.3941723578635866E-2</v>
      </c>
      <c r="AT111" s="43">
        <v>-3.8400000000000001E-4</v>
      </c>
      <c r="AU111" s="43">
        <v>-3.8400000000000001E-4</v>
      </c>
      <c r="AV111" s="43">
        <v>-5.1E-5</v>
      </c>
      <c r="AX111" s="30"/>
      <c r="BB111" s="30">
        <v>9.3941723578635866E-2</v>
      </c>
      <c r="BC111" s="43">
        <v>-1.8220000000000001E-3</v>
      </c>
      <c r="BD111" s="43">
        <v>-1.8339999999999999E-3</v>
      </c>
      <c r="BE111" s="43">
        <v>4.6369999999999996E-3</v>
      </c>
      <c r="BG111" s="30"/>
      <c r="BK111" s="30">
        <v>9.3941723578635866E-2</v>
      </c>
      <c r="BL111" s="43">
        <v>-3.8299999999999999E-4</v>
      </c>
      <c r="BM111" s="43">
        <v>-3.8400000000000001E-4</v>
      </c>
      <c r="BN111" s="43">
        <v>-4.3999999999999999E-5</v>
      </c>
      <c r="BP111" s="30"/>
      <c r="BT111" s="30">
        <v>9.3941723578635866E-2</v>
      </c>
      <c r="BU111" s="43">
        <v>-1.5560000000000001E-3</v>
      </c>
      <c r="BV111" s="43">
        <v>-1.5479999999999999E-3</v>
      </c>
      <c r="BW111" s="43">
        <v>5.5690000000000002E-3</v>
      </c>
      <c r="BY111" s="30"/>
      <c r="CC111" s="30">
        <v>9.3941723578635866E-2</v>
      </c>
      <c r="CD111" s="43">
        <v>-4.0299999999999998E-4</v>
      </c>
      <c r="CE111" s="43">
        <v>-3.86E-4</v>
      </c>
      <c r="CF111" s="43">
        <v>1.2999999999999999E-4</v>
      </c>
      <c r="CH111" s="30"/>
      <c r="CL111" s="30">
        <v>9.3941723578635866E-2</v>
      </c>
      <c r="CM111" s="43">
        <v>-1.1900000000000001E-3</v>
      </c>
      <c r="CN111" s="43">
        <v>-9.59E-4</v>
      </c>
      <c r="CO111" s="43">
        <v>1.0430000000000001E-3</v>
      </c>
      <c r="CQ111" s="30"/>
      <c r="CU111" s="30">
        <v>9.3941723578635866E-2</v>
      </c>
      <c r="CV111" s="43">
        <v>-3.3399999999999999E-4</v>
      </c>
      <c r="CW111" s="43">
        <v>-3.1199999999999999E-4</v>
      </c>
      <c r="CX111" s="43">
        <v>-1.2300000000000001E-4</v>
      </c>
    </row>
    <row r="112" spans="14:102" x14ac:dyDescent="0.3">
      <c r="N112" s="30"/>
      <c r="R112" s="30">
        <v>9.4941115278635871E-2</v>
      </c>
      <c r="S112" s="43">
        <v>-1.748E-3</v>
      </c>
      <c r="T112" s="43">
        <v>-1.4250000000000001E-3</v>
      </c>
      <c r="U112" s="43">
        <v>1.671E-3</v>
      </c>
      <c r="W112" s="30"/>
      <c r="AA112" s="30">
        <v>9.4941115278635871E-2</v>
      </c>
      <c r="AB112" s="43">
        <v>-5.4600000000000004E-4</v>
      </c>
      <c r="AC112" s="43">
        <v>-4.9399999999999997E-4</v>
      </c>
      <c r="AD112" s="43">
        <v>5.0000000000000004E-6</v>
      </c>
      <c r="AF112" s="30"/>
      <c r="AJ112" s="30">
        <v>9.4941115278635871E-2</v>
      </c>
      <c r="AK112" s="43">
        <v>-1.8990000000000001E-3</v>
      </c>
      <c r="AL112" s="43">
        <v>-1.91E-3</v>
      </c>
      <c r="AM112" s="43">
        <v>4.6670000000000001E-3</v>
      </c>
      <c r="AO112" s="30"/>
      <c r="AS112" s="30">
        <v>9.4941115278635871E-2</v>
      </c>
      <c r="AT112" s="43">
        <v>-3.8299999999999999E-4</v>
      </c>
      <c r="AU112" s="43">
        <v>-3.8299999999999999E-4</v>
      </c>
      <c r="AV112" s="43">
        <v>-5.3000000000000001E-5</v>
      </c>
      <c r="AX112" s="30"/>
      <c r="BB112" s="30">
        <v>9.4941115278635871E-2</v>
      </c>
      <c r="BC112" s="43">
        <v>-1.841E-3</v>
      </c>
      <c r="BD112" s="43">
        <v>-1.854E-3</v>
      </c>
      <c r="BE112" s="43">
        <v>4.7569999999999999E-3</v>
      </c>
      <c r="BG112" s="30"/>
      <c r="BK112" s="30">
        <v>9.4941115278635871E-2</v>
      </c>
      <c r="BL112" s="43">
        <v>-3.8200000000000002E-4</v>
      </c>
      <c r="BM112" s="43">
        <v>-3.8200000000000002E-4</v>
      </c>
      <c r="BN112" s="43">
        <v>-4.5000000000000003E-5</v>
      </c>
      <c r="BP112" s="30"/>
      <c r="BT112" s="30">
        <v>9.4941115278635871E-2</v>
      </c>
      <c r="BU112" s="43">
        <v>-1.573E-3</v>
      </c>
      <c r="BV112" s="43">
        <v>-1.565E-3</v>
      </c>
      <c r="BW112" s="43">
        <v>5.6959999999999997E-3</v>
      </c>
      <c r="BY112" s="30"/>
      <c r="CC112" s="30">
        <v>9.4941115278635871E-2</v>
      </c>
      <c r="CD112" s="43">
        <v>-4.0200000000000001E-4</v>
      </c>
      <c r="CE112" s="43">
        <v>-3.8499999999999998E-4</v>
      </c>
      <c r="CF112" s="43">
        <v>1.2899999999999999E-4</v>
      </c>
      <c r="CH112" s="30"/>
      <c r="CL112" s="30">
        <v>9.4941115278635871E-2</v>
      </c>
      <c r="CM112" s="43">
        <v>-1.209E-3</v>
      </c>
      <c r="CN112" s="43">
        <v>-9.7300000000000002E-4</v>
      </c>
      <c r="CO112" s="43">
        <v>1.073E-3</v>
      </c>
      <c r="CQ112" s="30"/>
      <c r="CU112" s="30">
        <v>9.4941115278635871E-2</v>
      </c>
      <c r="CV112" s="43">
        <v>-3.3700000000000001E-4</v>
      </c>
      <c r="CW112" s="43">
        <v>-3.1500000000000001E-4</v>
      </c>
      <c r="CX112" s="43">
        <v>-1.2E-4</v>
      </c>
    </row>
    <row r="113" spans="14:102" x14ac:dyDescent="0.3">
      <c r="N113" s="30"/>
      <c r="R113" s="30">
        <v>9.5940506978635876E-2</v>
      </c>
      <c r="S113" s="43">
        <v>-1.7830000000000001E-3</v>
      </c>
      <c r="T113" s="43">
        <v>-1.4519999999999999E-3</v>
      </c>
      <c r="U113" s="43">
        <v>1.732E-3</v>
      </c>
      <c r="W113" s="30"/>
      <c r="AA113" s="30">
        <v>9.5940506978635876E-2</v>
      </c>
      <c r="AB113" s="43">
        <v>-5.4900000000000001E-4</v>
      </c>
      <c r="AC113" s="43">
        <v>-4.9700000000000005E-4</v>
      </c>
      <c r="AD113" s="43">
        <v>6.0000000000000002E-6</v>
      </c>
      <c r="AF113" s="30"/>
      <c r="AJ113" s="30">
        <v>9.5940506978635876E-2</v>
      </c>
      <c r="AK113" s="43">
        <v>-1.918E-3</v>
      </c>
      <c r="AL113" s="43">
        <v>-1.9300000000000001E-3</v>
      </c>
      <c r="AM113" s="43">
        <v>4.7840000000000001E-3</v>
      </c>
      <c r="AO113" s="30"/>
      <c r="AS113" s="30">
        <v>9.5940506978635876E-2</v>
      </c>
      <c r="AT113" s="43">
        <v>-3.8200000000000002E-4</v>
      </c>
      <c r="AU113" s="43">
        <v>-3.8200000000000002E-4</v>
      </c>
      <c r="AV113" s="43">
        <v>-5.3999999999999998E-5</v>
      </c>
      <c r="AX113" s="30"/>
      <c r="BB113" s="30">
        <v>9.5940506978635876E-2</v>
      </c>
      <c r="BC113" s="43">
        <v>-1.8600000000000001E-3</v>
      </c>
      <c r="BD113" s="43">
        <v>-1.8730000000000001E-3</v>
      </c>
      <c r="BE113" s="43">
        <v>4.8739999999999999E-3</v>
      </c>
      <c r="BG113" s="30"/>
      <c r="BK113" s="30">
        <v>9.5940506978635876E-2</v>
      </c>
      <c r="BL113" s="43">
        <v>-3.8099999999999999E-4</v>
      </c>
      <c r="BM113" s="43">
        <v>-3.8099999999999999E-4</v>
      </c>
      <c r="BN113" s="43">
        <v>-4.6E-5</v>
      </c>
      <c r="BP113" s="30"/>
      <c r="BT113" s="30">
        <v>9.5940506978635876E-2</v>
      </c>
      <c r="BU113" s="43">
        <v>-1.5900000000000001E-3</v>
      </c>
      <c r="BV113" s="43">
        <v>-1.5809999999999999E-3</v>
      </c>
      <c r="BW113" s="43">
        <v>5.8219999999999999E-3</v>
      </c>
      <c r="BY113" s="30"/>
      <c r="CC113" s="30">
        <v>9.5940506978635876E-2</v>
      </c>
      <c r="CD113" s="43">
        <v>-4.0200000000000001E-4</v>
      </c>
      <c r="CE113" s="43">
        <v>-3.8400000000000001E-4</v>
      </c>
      <c r="CF113" s="43">
        <v>1.2799999999999999E-4</v>
      </c>
      <c r="CH113" s="30"/>
      <c r="CL113" s="30">
        <v>9.5940506978635876E-2</v>
      </c>
      <c r="CM113" s="43">
        <v>-1.227E-3</v>
      </c>
      <c r="CN113" s="43">
        <v>-9.859999999999999E-4</v>
      </c>
      <c r="CO113" s="43">
        <v>1.1000000000000001E-3</v>
      </c>
      <c r="CQ113" s="30"/>
      <c r="CU113" s="30">
        <v>9.5940506978635876E-2</v>
      </c>
      <c r="CV113" s="43">
        <v>-3.4099999999999999E-4</v>
      </c>
      <c r="CW113" s="43">
        <v>-3.1799999999999998E-4</v>
      </c>
      <c r="CX113" s="43">
        <v>-1.18E-4</v>
      </c>
    </row>
    <row r="114" spans="14:102" x14ac:dyDescent="0.3">
      <c r="N114" s="30"/>
      <c r="R114" s="30">
        <v>9.6939898678635866E-2</v>
      </c>
      <c r="S114" s="43">
        <v>-1.817E-3</v>
      </c>
      <c r="T114" s="43">
        <v>-1.4779999999999999E-3</v>
      </c>
      <c r="U114" s="43">
        <v>1.7830000000000001E-3</v>
      </c>
      <c r="W114" s="30"/>
      <c r="AA114" s="30">
        <v>9.6939898678635866E-2</v>
      </c>
      <c r="AB114" s="43">
        <v>-5.5199999999999997E-4</v>
      </c>
      <c r="AC114" s="43">
        <v>-5.0000000000000001E-4</v>
      </c>
      <c r="AD114" s="43">
        <v>7.9999999999999996E-6</v>
      </c>
      <c r="AF114" s="30"/>
      <c r="AJ114" s="30">
        <v>9.6939898678635866E-2</v>
      </c>
      <c r="AK114" s="43">
        <v>-1.9369999999999999E-3</v>
      </c>
      <c r="AL114" s="43">
        <v>-1.949E-3</v>
      </c>
      <c r="AM114" s="43">
        <v>4.8989999999999997E-3</v>
      </c>
      <c r="AO114" s="30"/>
      <c r="AS114" s="30">
        <v>9.6939898678635866E-2</v>
      </c>
      <c r="AT114" s="43">
        <v>-3.8099999999999999E-4</v>
      </c>
      <c r="AU114" s="43">
        <v>-3.8099999999999999E-4</v>
      </c>
      <c r="AV114" s="43">
        <v>-5.5000000000000002E-5</v>
      </c>
      <c r="AX114" s="30"/>
      <c r="BB114" s="30">
        <v>9.6939898678635866E-2</v>
      </c>
      <c r="BC114" s="43">
        <v>-1.879E-3</v>
      </c>
      <c r="BD114" s="43">
        <v>-1.892E-3</v>
      </c>
      <c r="BE114" s="43">
        <v>4.9909999999999998E-3</v>
      </c>
      <c r="BG114" s="30"/>
      <c r="BK114" s="30">
        <v>9.6939898678635866E-2</v>
      </c>
      <c r="BL114" s="43">
        <v>-3.8000000000000002E-4</v>
      </c>
      <c r="BM114" s="43">
        <v>-3.8000000000000002E-4</v>
      </c>
      <c r="BN114" s="43">
        <v>-4.8000000000000001E-5</v>
      </c>
      <c r="BP114" s="30"/>
      <c r="BT114" s="30">
        <v>9.6939898678635866E-2</v>
      </c>
      <c r="BU114" s="43">
        <v>-1.606E-3</v>
      </c>
      <c r="BV114" s="43">
        <v>-1.598E-3</v>
      </c>
      <c r="BW114" s="43">
        <v>5.9459999999999999E-3</v>
      </c>
      <c r="BY114" s="30"/>
      <c r="CC114" s="30">
        <v>9.6939898678635866E-2</v>
      </c>
      <c r="CD114" s="43">
        <v>-4.0099999999999999E-4</v>
      </c>
      <c r="CE114" s="43">
        <v>-3.8299999999999999E-4</v>
      </c>
      <c r="CF114" s="43">
        <v>1.2799999999999999E-4</v>
      </c>
      <c r="CH114" s="30"/>
      <c r="CL114" s="30">
        <v>9.6939898678635866E-2</v>
      </c>
      <c r="CM114" s="43">
        <v>-1.245E-3</v>
      </c>
      <c r="CN114" s="43">
        <v>-1E-3</v>
      </c>
      <c r="CO114" s="43">
        <v>1.1280000000000001E-3</v>
      </c>
      <c r="CQ114" s="30"/>
      <c r="CU114" s="30">
        <v>9.6939898678635866E-2</v>
      </c>
      <c r="CV114" s="43">
        <v>-3.4400000000000001E-4</v>
      </c>
      <c r="CW114" s="43">
        <v>-3.2000000000000003E-4</v>
      </c>
      <c r="CX114" s="43">
        <v>-1.15E-4</v>
      </c>
    </row>
    <row r="115" spans="14:102" x14ac:dyDescent="0.3">
      <c r="N115" s="30"/>
      <c r="R115" s="30">
        <v>9.7939290378635871E-2</v>
      </c>
      <c r="S115" s="43">
        <v>-1.8519999999999999E-3</v>
      </c>
      <c r="T115" s="43">
        <v>-1.5039999999999999E-3</v>
      </c>
      <c r="U115" s="43">
        <v>1.835E-3</v>
      </c>
      <c r="W115" s="30"/>
      <c r="AA115" s="30">
        <v>9.7939290378635871E-2</v>
      </c>
      <c r="AB115" s="43">
        <v>-5.5599999999999996E-4</v>
      </c>
      <c r="AC115" s="43">
        <v>-5.0299999999999997E-4</v>
      </c>
      <c r="AD115" s="43">
        <v>9.0000000000000002E-6</v>
      </c>
      <c r="AF115" s="30"/>
      <c r="AJ115" s="30">
        <v>9.7939290378635871E-2</v>
      </c>
      <c r="AK115" s="43">
        <v>-1.9559999999999998E-3</v>
      </c>
      <c r="AL115" s="43">
        <v>-1.9689999999999998E-3</v>
      </c>
      <c r="AM115" s="43">
        <v>5.0159999999999996E-3</v>
      </c>
      <c r="AO115" s="30"/>
      <c r="AS115" s="30">
        <v>9.7939290378635871E-2</v>
      </c>
      <c r="AT115" s="43">
        <v>-3.79E-4</v>
      </c>
      <c r="AU115" s="43">
        <v>-3.8000000000000002E-4</v>
      </c>
      <c r="AV115" s="43">
        <v>-5.7000000000000003E-5</v>
      </c>
      <c r="AX115" s="30"/>
      <c r="BB115" s="30">
        <v>9.7939290378635871E-2</v>
      </c>
      <c r="BC115" s="43">
        <v>-1.8979999999999999E-3</v>
      </c>
      <c r="BD115" s="43">
        <v>-1.9109999999999999E-3</v>
      </c>
      <c r="BE115" s="43">
        <v>5.1079999999999997E-3</v>
      </c>
      <c r="BG115" s="30"/>
      <c r="BK115" s="30">
        <v>9.7939290378635871E-2</v>
      </c>
      <c r="BL115" s="43">
        <v>-3.79E-4</v>
      </c>
      <c r="BM115" s="43">
        <v>-3.79E-4</v>
      </c>
      <c r="BN115" s="43">
        <v>-4.8999999999999998E-5</v>
      </c>
      <c r="BP115" s="30"/>
      <c r="BT115" s="30">
        <v>9.7939290378635871E-2</v>
      </c>
      <c r="BU115" s="43">
        <v>-1.6230000000000001E-3</v>
      </c>
      <c r="BV115" s="43">
        <v>-1.6149999999999999E-3</v>
      </c>
      <c r="BW115" s="43">
        <v>6.071E-3</v>
      </c>
      <c r="BY115" s="30"/>
      <c r="CC115" s="30">
        <v>9.7939290378635871E-2</v>
      </c>
      <c r="CD115" s="43">
        <v>-4.0000000000000002E-4</v>
      </c>
      <c r="CE115" s="43">
        <v>-3.8200000000000002E-4</v>
      </c>
      <c r="CF115" s="43">
        <v>1.27E-4</v>
      </c>
      <c r="CH115" s="30"/>
      <c r="CL115" s="30">
        <v>9.7939290378635871E-2</v>
      </c>
      <c r="CM115" s="43">
        <v>-1.263E-3</v>
      </c>
      <c r="CN115" s="43">
        <v>-1.013E-3</v>
      </c>
      <c r="CO115" s="43">
        <v>1.155E-3</v>
      </c>
      <c r="CQ115" s="30"/>
      <c r="CU115" s="30">
        <v>9.7939290378635871E-2</v>
      </c>
      <c r="CV115" s="43">
        <v>-3.4699999999999998E-4</v>
      </c>
      <c r="CW115" s="43">
        <v>-3.2299999999999999E-4</v>
      </c>
      <c r="CX115" s="43">
        <v>-1.13E-4</v>
      </c>
    </row>
    <row r="116" spans="14:102" x14ac:dyDescent="0.3">
      <c r="N116" s="30"/>
      <c r="R116" s="30">
        <v>9.8938682078635848E-2</v>
      </c>
      <c r="S116" s="43">
        <v>-1.8860000000000001E-3</v>
      </c>
      <c r="T116" s="43">
        <v>-1.531E-3</v>
      </c>
      <c r="U116" s="43">
        <v>1.8829999999999999E-3</v>
      </c>
      <c r="W116" s="30"/>
      <c r="AA116" s="30">
        <v>9.8938682078635848E-2</v>
      </c>
      <c r="AB116" s="43">
        <v>-5.5900000000000004E-4</v>
      </c>
      <c r="AC116" s="43">
        <v>-5.0500000000000002E-4</v>
      </c>
      <c r="AD116" s="43">
        <v>1.1E-5</v>
      </c>
      <c r="AF116" s="30"/>
      <c r="AJ116" s="30">
        <v>9.8938682078635848E-2</v>
      </c>
      <c r="AK116" s="43">
        <v>-1.9750000000000002E-3</v>
      </c>
      <c r="AL116" s="43">
        <v>-1.9880000000000002E-3</v>
      </c>
      <c r="AM116" s="43">
        <v>5.1310000000000001E-3</v>
      </c>
      <c r="AO116" s="30"/>
      <c r="AS116" s="30">
        <v>9.8938682078635848E-2</v>
      </c>
      <c r="AT116" s="43">
        <v>-3.7800000000000003E-4</v>
      </c>
      <c r="AU116" s="43">
        <v>-3.79E-4</v>
      </c>
      <c r="AV116" s="43">
        <v>-5.8E-5</v>
      </c>
      <c r="AX116" s="30"/>
      <c r="BB116" s="30">
        <v>9.8938682078635848E-2</v>
      </c>
      <c r="BC116" s="43">
        <v>-1.9170000000000001E-3</v>
      </c>
      <c r="BD116" s="43">
        <v>-1.9300000000000001E-3</v>
      </c>
      <c r="BE116" s="43">
        <v>5.2240000000000003E-3</v>
      </c>
      <c r="BG116" s="30"/>
      <c r="BK116" s="30">
        <v>9.8938682078635848E-2</v>
      </c>
      <c r="BL116" s="43">
        <v>-3.7800000000000003E-4</v>
      </c>
      <c r="BM116" s="43">
        <v>-3.7800000000000003E-4</v>
      </c>
      <c r="BN116" s="43">
        <v>-5.0000000000000002E-5</v>
      </c>
      <c r="BP116" s="30"/>
      <c r="BT116" s="30">
        <v>9.8938682078635848E-2</v>
      </c>
      <c r="BU116" s="43">
        <v>-1.64E-3</v>
      </c>
      <c r="BV116" s="43">
        <v>-1.632E-3</v>
      </c>
      <c r="BW116" s="43">
        <v>6.1960000000000001E-3</v>
      </c>
      <c r="BY116" s="30"/>
      <c r="CC116" s="30">
        <v>9.8938682078635848E-2</v>
      </c>
      <c r="CD116" s="43">
        <v>-3.9899999999999999E-4</v>
      </c>
      <c r="CE116" s="43">
        <v>-3.8099999999999999E-4</v>
      </c>
      <c r="CF116" s="43">
        <v>1.26E-4</v>
      </c>
      <c r="CH116" s="30"/>
      <c r="CL116" s="30">
        <v>9.8938682078635848E-2</v>
      </c>
      <c r="CM116" s="43">
        <v>-1.281E-3</v>
      </c>
      <c r="CN116" s="43">
        <v>-1.0269999999999999E-3</v>
      </c>
      <c r="CO116" s="43">
        <v>1.1820000000000001E-3</v>
      </c>
      <c r="CQ116" s="30"/>
      <c r="CU116" s="30">
        <v>9.8938682078635848E-2</v>
      </c>
      <c r="CV116" s="43">
        <v>-3.5100000000000002E-4</v>
      </c>
      <c r="CW116" s="43">
        <v>-3.2600000000000001E-4</v>
      </c>
      <c r="CX116" s="43">
        <v>-1.1E-4</v>
      </c>
    </row>
    <row r="117" spans="14:102" x14ac:dyDescent="0.3">
      <c r="N117" s="30"/>
      <c r="R117" s="30">
        <v>9.9938073778635853E-2</v>
      </c>
      <c r="S117" s="43">
        <v>-1.92E-3</v>
      </c>
      <c r="T117" s="43">
        <v>-1.557E-3</v>
      </c>
      <c r="U117" s="43">
        <v>1.931E-3</v>
      </c>
      <c r="W117" s="30"/>
      <c r="AA117" s="30">
        <v>9.9938073778635853E-2</v>
      </c>
      <c r="AB117" s="43">
        <v>-5.6099999999999998E-4</v>
      </c>
      <c r="AC117" s="43">
        <v>-5.0699999999999996E-4</v>
      </c>
      <c r="AD117" s="43">
        <v>1.2E-5</v>
      </c>
      <c r="AF117" s="30"/>
      <c r="AJ117" s="30">
        <v>9.9938073778635853E-2</v>
      </c>
      <c r="AK117" s="43">
        <v>-1.9940000000000001E-3</v>
      </c>
      <c r="AL117" s="43">
        <v>-2.0070000000000001E-3</v>
      </c>
      <c r="AM117" s="43">
        <v>5.2480000000000001E-3</v>
      </c>
      <c r="AO117" s="30"/>
      <c r="AS117" s="30">
        <v>9.9938073778635853E-2</v>
      </c>
      <c r="AT117" s="43">
        <v>-3.77E-4</v>
      </c>
      <c r="AU117" s="43">
        <v>-3.7800000000000003E-4</v>
      </c>
      <c r="AV117" s="43">
        <v>-5.8999999999999998E-5</v>
      </c>
      <c r="AX117" s="30"/>
      <c r="BB117" s="30">
        <v>9.9938073778635853E-2</v>
      </c>
      <c r="BC117" s="43">
        <v>-1.936E-3</v>
      </c>
      <c r="BD117" s="43">
        <v>-1.949E-3</v>
      </c>
      <c r="BE117" s="43">
        <v>5.3410000000000003E-3</v>
      </c>
      <c r="BG117" s="30"/>
      <c r="BK117" s="30">
        <v>9.9938073778635853E-2</v>
      </c>
      <c r="BL117" s="43">
        <v>-3.7599999999999998E-4</v>
      </c>
      <c r="BM117" s="43">
        <v>-3.77E-4</v>
      </c>
      <c r="BN117" s="43">
        <v>-5.1E-5</v>
      </c>
      <c r="BP117" s="30"/>
      <c r="BT117" s="30">
        <v>9.9938073778635853E-2</v>
      </c>
      <c r="BU117" s="43">
        <v>-1.6559999999999999E-3</v>
      </c>
      <c r="BV117" s="43">
        <v>-1.6490000000000001E-3</v>
      </c>
      <c r="BW117" s="43">
        <v>6.3210000000000002E-3</v>
      </c>
      <c r="BY117" s="30"/>
      <c r="CC117" s="30">
        <v>9.9938073778635853E-2</v>
      </c>
      <c r="CD117" s="43">
        <v>-3.9899999999999999E-4</v>
      </c>
      <c r="CE117" s="43">
        <v>-3.8099999999999999E-4</v>
      </c>
      <c r="CF117" s="43">
        <v>1.25E-4</v>
      </c>
      <c r="CH117" s="30"/>
      <c r="CL117" s="30">
        <v>9.9938073778635853E-2</v>
      </c>
      <c r="CM117" s="43">
        <v>-1.2999999999999999E-3</v>
      </c>
      <c r="CN117" s="43">
        <v>-1.0399999999999999E-3</v>
      </c>
      <c r="CO117" s="43">
        <v>1.2099999999999999E-3</v>
      </c>
      <c r="CQ117" s="30"/>
      <c r="CU117" s="30">
        <v>9.9938073778635853E-2</v>
      </c>
      <c r="CV117" s="43">
        <v>-3.5399999999999999E-4</v>
      </c>
      <c r="CW117" s="43">
        <v>-3.28E-4</v>
      </c>
      <c r="CX117" s="43">
        <v>-1.08E-4</v>
      </c>
    </row>
    <row r="118" spans="14:102" x14ac:dyDescent="0.3">
      <c r="N118" s="30"/>
      <c r="R118" s="30">
        <v>9.9938073778635853E-2</v>
      </c>
      <c r="S118" s="43">
        <v>-1.92E-3</v>
      </c>
      <c r="T118" s="43">
        <v>-1.557E-3</v>
      </c>
      <c r="U118" s="43">
        <v>1.931E-3</v>
      </c>
      <c r="W118" s="30"/>
      <c r="AA118" s="30">
        <v>9.9938073778635853E-2</v>
      </c>
      <c r="AB118" s="43">
        <v>-5.6099999999999998E-4</v>
      </c>
      <c r="AC118" s="43">
        <v>-5.0699999999999996E-4</v>
      </c>
      <c r="AD118" s="43">
        <v>1.2E-5</v>
      </c>
      <c r="AF118" s="30"/>
      <c r="AJ118" s="30">
        <v>9.9938073778635853E-2</v>
      </c>
      <c r="AK118" s="43">
        <v>-1.9940000000000001E-3</v>
      </c>
      <c r="AL118" s="43">
        <v>-2.0070000000000001E-3</v>
      </c>
      <c r="AM118" s="43">
        <v>5.2480000000000001E-3</v>
      </c>
      <c r="AO118" s="30"/>
      <c r="AS118" s="30">
        <v>9.9938073778635853E-2</v>
      </c>
      <c r="AT118" s="43">
        <v>-3.77E-4</v>
      </c>
      <c r="AU118" s="43">
        <v>-3.7800000000000003E-4</v>
      </c>
      <c r="AV118" s="43">
        <v>-5.8999999999999998E-5</v>
      </c>
      <c r="AX118" s="30"/>
      <c r="BB118" s="30">
        <v>9.9938073778635853E-2</v>
      </c>
      <c r="BC118" s="43">
        <v>-1.936E-3</v>
      </c>
      <c r="BD118" s="43">
        <v>-1.949E-3</v>
      </c>
      <c r="BE118" s="43">
        <v>5.3410000000000003E-3</v>
      </c>
      <c r="BG118" s="30"/>
      <c r="BK118" s="30">
        <v>9.9938073778635853E-2</v>
      </c>
      <c r="BL118" s="43">
        <v>-3.7599999999999998E-4</v>
      </c>
      <c r="BM118" s="43">
        <v>-3.77E-4</v>
      </c>
      <c r="BN118" s="43">
        <v>-5.1E-5</v>
      </c>
      <c r="BP118" s="30"/>
      <c r="BT118" s="30">
        <v>9.9938073778635853E-2</v>
      </c>
      <c r="BU118" s="43">
        <v>-1.6559999999999999E-3</v>
      </c>
      <c r="BV118" s="43">
        <v>-1.6490000000000001E-3</v>
      </c>
      <c r="BW118" s="43">
        <v>6.3210000000000002E-3</v>
      </c>
      <c r="BY118" s="30"/>
      <c r="CC118" s="30">
        <v>9.9938073778635853E-2</v>
      </c>
      <c r="CD118" s="43">
        <v>-3.9899999999999999E-4</v>
      </c>
      <c r="CE118" s="43">
        <v>-3.8099999999999999E-4</v>
      </c>
      <c r="CF118" s="43">
        <v>1.25E-4</v>
      </c>
      <c r="CH118" s="30"/>
      <c r="CL118" s="30">
        <v>9.9938073778635853E-2</v>
      </c>
      <c r="CM118" s="43">
        <v>-1.2999999999999999E-3</v>
      </c>
      <c r="CN118" s="43">
        <v>-1.0399999999999999E-3</v>
      </c>
      <c r="CO118" s="43">
        <v>1.2099999999999999E-3</v>
      </c>
      <c r="CQ118" s="30"/>
      <c r="CU118" s="30">
        <v>9.9938073778635853E-2</v>
      </c>
      <c r="CV118" s="43">
        <v>-3.5399999999999999E-4</v>
      </c>
      <c r="CW118" s="43">
        <v>-3.28E-4</v>
      </c>
      <c r="CX118" s="43">
        <v>-1.08E-4</v>
      </c>
    </row>
    <row r="119" spans="14:102" x14ac:dyDescent="0.3">
      <c r="N119" s="30"/>
      <c r="R119" s="30">
        <v>0.10093746547863586</v>
      </c>
      <c r="S119" s="43">
        <v>-1.954E-3</v>
      </c>
      <c r="T119" s="43">
        <v>-1.583E-3</v>
      </c>
      <c r="U119" s="43">
        <v>1.9780000000000002E-3</v>
      </c>
      <c r="W119" s="30"/>
      <c r="AA119" s="30">
        <v>0.10093746547863586</v>
      </c>
      <c r="AB119" s="43">
        <v>-5.6400000000000005E-4</v>
      </c>
      <c r="AC119" s="43">
        <v>-5.1000000000000004E-4</v>
      </c>
      <c r="AD119" s="43">
        <v>1.2999999999999999E-5</v>
      </c>
      <c r="AF119" s="30"/>
      <c r="AJ119" s="30">
        <v>0.10093746547863586</v>
      </c>
      <c r="AK119" s="43">
        <v>-2.0140000000000002E-3</v>
      </c>
      <c r="AL119" s="43">
        <v>-2.0270000000000002E-3</v>
      </c>
      <c r="AM119" s="43">
        <v>5.3639999999999998E-3</v>
      </c>
      <c r="AO119" s="30"/>
      <c r="AS119" s="30">
        <v>0.10093746547863586</v>
      </c>
      <c r="AT119" s="43">
        <v>-3.7599999999999998E-4</v>
      </c>
      <c r="AU119" s="43">
        <v>-3.77E-4</v>
      </c>
      <c r="AV119" s="43">
        <v>-6.0999999999999999E-5</v>
      </c>
      <c r="AX119" s="30"/>
      <c r="BB119" s="30">
        <v>0.10093746547863586</v>
      </c>
      <c r="BC119" s="43">
        <v>-1.9550000000000001E-3</v>
      </c>
      <c r="BD119" s="43">
        <v>-1.9680000000000001E-3</v>
      </c>
      <c r="BE119" s="43">
        <v>5.4590000000000003E-3</v>
      </c>
      <c r="BG119" s="30"/>
      <c r="BK119" s="30">
        <v>0.10093746547863586</v>
      </c>
      <c r="BL119" s="43">
        <v>-3.7500000000000001E-4</v>
      </c>
      <c r="BM119" s="43">
        <v>-3.7500000000000001E-4</v>
      </c>
      <c r="BN119" s="43">
        <v>-5.1999999999999997E-5</v>
      </c>
      <c r="BP119" s="30"/>
      <c r="BT119" s="30">
        <v>0.10093746547863586</v>
      </c>
      <c r="BU119" s="43">
        <v>-1.673E-3</v>
      </c>
      <c r="BV119" s="43">
        <v>-1.6659999999999999E-3</v>
      </c>
      <c r="BW119" s="43">
        <v>6.4450000000000002E-3</v>
      </c>
      <c r="BY119" s="30"/>
      <c r="CC119" s="30">
        <v>0.10093746547863586</v>
      </c>
      <c r="CD119" s="43">
        <v>-3.9800000000000002E-4</v>
      </c>
      <c r="CE119" s="43">
        <v>-3.8000000000000002E-4</v>
      </c>
      <c r="CF119" s="43">
        <v>1.2400000000000001E-4</v>
      </c>
      <c r="CH119" s="30"/>
      <c r="CL119" s="30">
        <v>0.10093746547863586</v>
      </c>
      <c r="CM119" s="43">
        <v>-1.3179999999999999E-3</v>
      </c>
      <c r="CN119" s="43">
        <v>-1.054E-3</v>
      </c>
      <c r="CO119" s="43">
        <v>1.237E-3</v>
      </c>
      <c r="CQ119" s="30"/>
      <c r="CU119" s="30">
        <v>0.10093746547863586</v>
      </c>
      <c r="CV119" s="43">
        <v>-3.57E-4</v>
      </c>
      <c r="CW119" s="43">
        <v>-3.3100000000000002E-4</v>
      </c>
      <c r="CX119" s="43">
        <v>-1.05E-4</v>
      </c>
    </row>
    <row r="120" spans="14:102" x14ac:dyDescent="0.3">
      <c r="N120" s="30"/>
      <c r="R120" s="30">
        <v>0.10193685717863586</v>
      </c>
      <c r="S120" s="43">
        <v>-1.9889999999999999E-3</v>
      </c>
      <c r="T120" s="43">
        <v>-1.6100000000000001E-3</v>
      </c>
      <c r="U120" s="43">
        <v>2.026E-3</v>
      </c>
      <c r="W120" s="30"/>
      <c r="AA120" s="30">
        <v>0.10193685717863586</v>
      </c>
      <c r="AB120" s="43">
        <v>-5.6700000000000001E-4</v>
      </c>
      <c r="AC120" s="43">
        <v>-5.1199999999999998E-4</v>
      </c>
      <c r="AD120" s="43">
        <v>1.4E-5</v>
      </c>
      <c r="AF120" s="30"/>
      <c r="AJ120" s="30">
        <v>0.10193685717863586</v>
      </c>
      <c r="AK120" s="43">
        <v>-2.036E-3</v>
      </c>
      <c r="AL120" s="43">
        <v>-2.049E-3</v>
      </c>
      <c r="AM120" s="43">
        <v>5.483E-3</v>
      </c>
      <c r="AO120" s="30"/>
      <c r="AS120" s="30">
        <v>0.10193685717863586</v>
      </c>
      <c r="AT120" s="43">
        <v>-3.7500000000000001E-4</v>
      </c>
      <c r="AU120" s="43">
        <v>-3.7500000000000001E-4</v>
      </c>
      <c r="AV120" s="43">
        <v>-6.2000000000000003E-5</v>
      </c>
      <c r="AX120" s="30"/>
      <c r="BB120" s="30">
        <v>0.10193685717863586</v>
      </c>
      <c r="BC120" s="43">
        <v>-1.9740000000000001E-3</v>
      </c>
      <c r="BD120" s="43">
        <v>-1.9880000000000002E-3</v>
      </c>
      <c r="BE120" s="43">
        <v>5.5799999999999999E-3</v>
      </c>
      <c r="BG120" s="30"/>
      <c r="BK120" s="30">
        <v>0.10193685717863586</v>
      </c>
      <c r="BL120" s="43">
        <v>-3.7399999999999998E-4</v>
      </c>
      <c r="BM120" s="43">
        <v>-3.7399999999999998E-4</v>
      </c>
      <c r="BN120" s="43">
        <v>-5.3999999999999998E-5</v>
      </c>
      <c r="BP120" s="30"/>
      <c r="BT120" s="30">
        <v>0.10193685717863586</v>
      </c>
      <c r="BU120" s="43">
        <v>-1.691E-3</v>
      </c>
      <c r="BV120" s="43">
        <v>-1.683E-3</v>
      </c>
      <c r="BW120" s="43">
        <v>6.5719999999999997E-3</v>
      </c>
      <c r="BY120" s="30"/>
      <c r="CC120" s="30">
        <v>0.10193685717863586</v>
      </c>
      <c r="CD120" s="43">
        <v>-3.97E-4</v>
      </c>
      <c r="CE120" s="43">
        <v>-3.79E-4</v>
      </c>
      <c r="CF120" s="43">
        <v>1.2300000000000001E-4</v>
      </c>
      <c r="CH120" s="30"/>
      <c r="CL120" s="30">
        <v>0.10193685717863586</v>
      </c>
      <c r="CM120" s="43">
        <v>-1.3370000000000001E-3</v>
      </c>
      <c r="CN120" s="43">
        <v>-1.0679999999999999E-3</v>
      </c>
      <c r="CO120" s="43">
        <v>1.266E-3</v>
      </c>
      <c r="CQ120" s="30"/>
      <c r="CU120" s="30">
        <v>0.10193685717863586</v>
      </c>
      <c r="CV120" s="43">
        <v>-3.6099999999999999E-4</v>
      </c>
      <c r="CW120" s="43">
        <v>-3.3399999999999999E-4</v>
      </c>
      <c r="CX120" s="43">
        <v>-1.02E-4</v>
      </c>
    </row>
    <row r="121" spans="14:102" x14ac:dyDescent="0.3">
      <c r="N121" s="30"/>
      <c r="R121" s="30">
        <v>0.10293624887863587</v>
      </c>
      <c r="S121" s="43">
        <v>-2.026E-3</v>
      </c>
      <c r="T121" s="43">
        <v>-1.639E-3</v>
      </c>
      <c r="U121" s="43">
        <v>2.0790000000000001E-3</v>
      </c>
      <c r="W121" s="30"/>
      <c r="AA121" s="30">
        <v>0.10293624887863587</v>
      </c>
      <c r="AB121" s="43">
        <v>-5.6999999999999998E-4</v>
      </c>
      <c r="AC121" s="43">
        <v>-5.1500000000000005E-4</v>
      </c>
      <c r="AD121" s="43">
        <v>1.5999999999999999E-5</v>
      </c>
      <c r="AF121" s="30"/>
      <c r="AJ121" s="30">
        <v>0.10293624887863587</v>
      </c>
      <c r="AK121" s="43">
        <v>-2.0600000000000002E-3</v>
      </c>
      <c r="AL121" s="43">
        <v>-2.0730000000000002E-3</v>
      </c>
      <c r="AM121" s="43">
        <v>5.6100000000000004E-3</v>
      </c>
      <c r="AO121" s="30"/>
      <c r="AS121" s="30">
        <v>0.10293624887863587</v>
      </c>
      <c r="AT121" s="43">
        <v>-3.7300000000000001E-4</v>
      </c>
      <c r="AU121" s="43">
        <v>-3.7399999999999998E-4</v>
      </c>
      <c r="AV121" s="43">
        <v>-6.3999999999999997E-5</v>
      </c>
      <c r="AX121" s="30"/>
      <c r="BB121" s="30">
        <v>0.10293624887863587</v>
      </c>
      <c r="BC121" s="43">
        <v>-1.9910000000000001E-3</v>
      </c>
      <c r="BD121" s="43">
        <v>-2.006E-3</v>
      </c>
      <c r="BE121" s="43">
        <v>5.7200000000000003E-3</v>
      </c>
      <c r="BG121" s="30"/>
      <c r="BK121" s="30">
        <v>0.10293624887863587</v>
      </c>
      <c r="BL121" s="43">
        <v>-3.7199999999999999E-4</v>
      </c>
      <c r="BM121" s="43">
        <v>-3.7199999999999999E-4</v>
      </c>
      <c r="BN121" s="43">
        <v>-5.5999999999999999E-5</v>
      </c>
      <c r="BP121" s="30"/>
      <c r="BT121" s="30">
        <v>0.10293624887863587</v>
      </c>
      <c r="BU121" s="43">
        <v>-1.709E-3</v>
      </c>
      <c r="BV121" s="43">
        <v>-1.702E-3</v>
      </c>
      <c r="BW121" s="43">
        <v>6.7099999999999998E-3</v>
      </c>
      <c r="BY121" s="30"/>
      <c r="CC121" s="30">
        <v>0.10293624887863587</v>
      </c>
      <c r="CD121" s="43">
        <v>-3.9500000000000001E-4</v>
      </c>
      <c r="CE121" s="43">
        <v>-3.77E-4</v>
      </c>
      <c r="CF121" s="43">
        <v>1.22E-4</v>
      </c>
      <c r="CH121" s="30"/>
      <c r="CL121" s="30">
        <v>0.10293624887863587</v>
      </c>
      <c r="CM121" s="43">
        <v>-1.3569999999999999E-3</v>
      </c>
      <c r="CN121" s="43">
        <v>-1.083E-3</v>
      </c>
      <c r="CO121" s="43">
        <v>1.2960000000000001E-3</v>
      </c>
      <c r="CQ121" s="30"/>
      <c r="CU121" s="30">
        <v>0.10293624887863587</v>
      </c>
      <c r="CV121" s="43">
        <v>-3.6400000000000001E-4</v>
      </c>
      <c r="CW121" s="43">
        <v>-3.3700000000000001E-4</v>
      </c>
      <c r="CX121" s="43">
        <v>-9.8999999999999994E-5</v>
      </c>
    </row>
    <row r="122" spans="14:102" x14ac:dyDescent="0.3">
      <c r="N122" s="30"/>
      <c r="R122" s="30">
        <v>0.10393564057863586</v>
      </c>
      <c r="S122" s="43">
        <v>-2.0720000000000001E-3</v>
      </c>
      <c r="T122" s="43">
        <v>-1.6750000000000001E-3</v>
      </c>
      <c r="U122" s="43">
        <v>2.134E-3</v>
      </c>
      <c r="W122" s="30"/>
      <c r="AA122" s="30">
        <v>0.10393564057863586</v>
      </c>
      <c r="AB122" s="43">
        <v>-5.7300000000000005E-4</v>
      </c>
      <c r="AC122" s="43">
        <v>-5.1800000000000001E-4</v>
      </c>
      <c r="AD122" s="43">
        <v>1.7E-5</v>
      </c>
      <c r="AF122" s="30"/>
      <c r="AJ122" s="30">
        <v>0.10393564057863586</v>
      </c>
      <c r="AK122" s="43">
        <v>-2.0799999999999998E-3</v>
      </c>
      <c r="AL122" s="43">
        <v>-2.0939999999999999E-3</v>
      </c>
      <c r="AM122" s="43">
        <v>5.7460000000000002E-3</v>
      </c>
      <c r="AO122" s="30"/>
      <c r="AS122" s="30">
        <v>0.10393564057863586</v>
      </c>
      <c r="AT122" s="43">
        <v>-3.7100000000000002E-4</v>
      </c>
      <c r="AU122" s="43">
        <v>-3.7199999999999999E-4</v>
      </c>
      <c r="AV122" s="43">
        <v>-6.6000000000000005E-5</v>
      </c>
      <c r="AX122" s="30"/>
      <c r="BB122" s="30">
        <v>0.10393564057863586</v>
      </c>
      <c r="BC122" s="43">
        <v>-2.0110000000000002E-3</v>
      </c>
      <c r="BD122" s="43">
        <v>-2.0249999999999999E-3</v>
      </c>
      <c r="BE122" s="43">
        <v>5.8560000000000001E-3</v>
      </c>
      <c r="BG122" s="30"/>
      <c r="BK122" s="30">
        <v>0.10393564057863586</v>
      </c>
      <c r="BL122" s="43">
        <v>-3.6999999999999999E-4</v>
      </c>
      <c r="BM122" s="43">
        <v>-3.6999999999999999E-4</v>
      </c>
      <c r="BN122" s="43">
        <v>-5.8E-5</v>
      </c>
      <c r="BP122" s="30"/>
      <c r="BT122" s="30">
        <v>0.10393564057863586</v>
      </c>
      <c r="BU122" s="43">
        <v>-1.727E-3</v>
      </c>
      <c r="BV122" s="43">
        <v>-1.7210000000000001E-3</v>
      </c>
      <c r="BW122" s="43">
        <v>6.8450000000000004E-3</v>
      </c>
      <c r="BY122" s="30"/>
      <c r="CC122" s="30">
        <v>0.10393564057863586</v>
      </c>
      <c r="CD122" s="43">
        <v>-3.9399999999999998E-4</v>
      </c>
      <c r="CE122" s="43">
        <v>-3.7599999999999998E-4</v>
      </c>
      <c r="CF122" s="43">
        <v>1.2E-4</v>
      </c>
      <c r="CH122" s="30"/>
      <c r="CL122" s="30">
        <v>0.10393564057863586</v>
      </c>
      <c r="CM122" s="43">
        <v>-1.377E-3</v>
      </c>
      <c r="CN122" s="43">
        <v>-1.0970000000000001E-3</v>
      </c>
      <c r="CO122" s="43">
        <v>1.3259999999999999E-3</v>
      </c>
      <c r="CQ122" s="30"/>
      <c r="CU122" s="30">
        <v>0.10393564057863586</v>
      </c>
      <c r="CV122" s="43">
        <v>-3.68E-4</v>
      </c>
      <c r="CW122" s="43">
        <v>-3.4000000000000002E-4</v>
      </c>
      <c r="CX122" s="43">
        <v>-9.7E-5</v>
      </c>
    </row>
    <row r="123" spans="14:102" x14ac:dyDescent="0.3">
      <c r="N123" s="30"/>
      <c r="R123" s="30">
        <v>0.10493503227863586</v>
      </c>
      <c r="S123" s="43">
        <v>-2.1150000000000001E-3</v>
      </c>
      <c r="T123" s="43">
        <v>-1.7099999999999999E-3</v>
      </c>
      <c r="U123" s="43">
        <v>2.1819999999999999E-3</v>
      </c>
      <c r="W123" s="30"/>
      <c r="AA123" s="30">
        <v>0.10493503227863586</v>
      </c>
      <c r="AB123" s="43">
        <v>-5.7600000000000001E-4</v>
      </c>
      <c r="AC123" s="43">
        <v>-5.1999999999999995E-4</v>
      </c>
      <c r="AD123" s="43">
        <v>1.9000000000000001E-5</v>
      </c>
      <c r="AF123" s="30"/>
      <c r="AJ123" s="30">
        <v>0.10493503227863586</v>
      </c>
      <c r="AK123" s="43">
        <v>-2.101E-3</v>
      </c>
      <c r="AL123" s="43">
        <v>-2.1150000000000001E-3</v>
      </c>
      <c r="AM123" s="43">
        <v>5.8789999999999997E-3</v>
      </c>
      <c r="AO123" s="30"/>
      <c r="AS123" s="30">
        <v>0.10493503227863586</v>
      </c>
      <c r="AT123" s="43">
        <v>-3.6999999999999999E-4</v>
      </c>
      <c r="AU123" s="43">
        <v>-3.6999999999999999E-4</v>
      </c>
      <c r="AV123" s="43">
        <v>-6.7999999999999999E-5</v>
      </c>
      <c r="AX123" s="30"/>
      <c r="BB123" s="30">
        <v>0.10493503227863586</v>
      </c>
      <c r="BC123" s="43">
        <v>-2.0309999999999998E-3</v>
      </c>
      <c r="BD123" s="43">
        <v>-2.0460000000000001E-3</v>
      </c>
      <c r="BE123" s="43">
        <v>5.9899999999999997E-3</v>
      </c>
      <c r="BG123" s="30"/>
      <c r="BK123" s="30">
        <v>0.10493503227863586</v>
      </c>
      <c r="BL123" s="43">
        <v>-3.6900000000000002E-4</v>
      </c>
      <c r="BM123" s="43">
        <v>-3.6900000000000002E-4</v>
      </c>
      <c r="BN123" s="43">
        <v>-5.8999999999999998E-5</v>
      </c>
      <c r="BP123" s="30"/>
      <c r="BT123" s="30">
        <v>0.10493503227863586</v>
      </c>
      <c r="BU123" s="43">
        <v>-1.7459999999999999E-3</v>
      </c>
      <c r="BV123" s="43">
        <v>-1.7390000000000001E-3</v>
      </c>
      <c r="BW123" s="43">
        <v>6.9810000000000002E-3</v>
      </c>
      <c r="BY123" s="30"/>
      <c r="CC123" s="30">
        <v>0.10493503227863586</v>
      </c>
      <c r="CD123" s="43">
        <v>-3.9199999999999999E-4</v>
      </c>
      <c r="CE123" s="43">
        <v>-3.7399999999999998E-4</v>
      </c>
      <c r="CF123" s="43">
        <v>1.1900000000000001E-4</v>
      </c>
      <c r="CH123" s="30"/>
      <c r="CL123" s="30">
        <v>0.10493503227863586</v>
      </c>
      <c r="CM123" s="43">
        <v>-1.397E-3</v>
      </c>
      <c r="CN123" s="43">
        <v>-1.1119999999999999E-3</v>
      </c>
      <c r="CO123" s="43">
        <v>1.356E-3</v>
      </c>
      <c r="CQ123" s="30"/>
      <c r="CU123" s="30">
        <v>0.10493503227863586</v>
      </c>
      <c r="CV123" s="43">
        <v>-3.7199999999999999E-4</v>
      </c>
      <c r="CW123" s="43">
        <v>-3.4299999999999999E-4</v>
      </c>
      <c r="CX123" s="43">
        <v>-9.3999999999999994E-5</v>
      </c>
    </row>
    <row r="124" spans="14:102" x14ac:dyDescent="0.3">
      <c r="N124" s="30"/>
      <c r="R124" s="30">
        <v>0.10593442397863585</v>
      </c>
      <c r="S124" s="43">
        <v>-2.1589999999999999E-3</v>
      </c>
      <c r="T124" s="43">
        <v>-1.7440000000000001E-3</v>
      </c>
      <c r="U124" s="43">
        <v>2.2430000000000002E-3</v>
      </c>
      <c r="W124" s="30"/>
      <c r="AA124" s="30">
        <v>0.10593442397863585</v>
      </c>
      <c r="AB124" s="43">
        <v>-5.8E-4</v>
      </c>
      <c r="AC124" s="43">
        <v>-5.2300000000000003E-4</v>
      </c>
      <c r="AD124" s="43">
        <v>2.0000000000000002E-5</v>
      </c>
      <c r="AF124" s="30"/>
      <c r="AJ124" s="30">
        <v>0.10593442397863585</v>
      </c>
      <c r="AK124" s="43">
        <v>-2.1229999999999999E-3</v>
      </c>
      <c r="AL124" s="43">
        <v>-2.1380000000000001E-3</v>
      </c>
      <c r="AM124" s="43">
        <v>6.0159999999999996E-3</v>
      </c>
      <c r="AO124" s="30"/>
      <c r="AS124" s="30">
        <v>0.10593442397863585</v>
      </c>
      <c r="AT124" s="43">
        <v>-3.68E-4</v>
      </c>
      <c r="AU124" s="43">
        <v>-3.68E-4</v>
      </c>
      <c r="AV124" s="43">
        <v>-6.9999999999999994E-5</v>
      </c>
      <c r="AX124" s="30"/>
      <c r="BB124" s="30">
        <v>0.10593442397863585</v>
      </c>
      <c r="BC124" s="43">
        <v>-2.052E-3</v>
      </c>
      <c r="BD124" s="43">
        <v>-2.0669999999999998E-3</v>
      </c>
      <c r="BE124" s="43">
        <v>6.1279999999999998E-3</v>
      </c>
      <c r="BG124" s="30"/>
      <c r="BK124" s="30">
        <v>0.10593442397863585</v>
      </c>
      <c r="BL124" s="43">
        <v>-3.6699999999999998E-4</v>
      </c>
      <c r="BM124" s="43">
        <v>-3.6699999999999998E-4</v>
      </c>
      <c r="BN124" s="43">
        <v>-6.0999999999999999E-5</v>
      </c>
      <c r="BP124" s="30"/>
      <c r="BT124" s="30">
        <v>0.10593442397863585</v>
      </c>
      <c r="BU124" s="43">
        <v>-1.7639999999999999E-3</v>
      </c>
      <c r="BV124" s="43">
        <v>-1.758E-3</v>
      </c>
      <c r="BW124" s="43">
        <v>7.1199999999999996E-3</v>
      </c>
      <c r="BY124" s="30"/>
      <c r="CC124" s="30">
        <v>0.10593442397863585</v>
      </c>
      <c r="CD124" s="43">
        <v>-3.9100000000000002E-4</v>
      </c>
      <c r="CE124" s="43">
        <v>-3.7199999999999999E-4</v>
      </c>
      <c r="CF124" s="43">
        <v>1.17E-4</v>
      </c>
      <c r="CH124" s="30"/>
      <c r="CL124" s="30">
        <v>0.10593442397863585</v>
      </c>
      <c r="CM124" s="43">
        <v>-1.402E-3</v>
      </c>
      <c r="CN124" s="43">
        <v>-1.1100000000000001E-3</v>
      </c>
      <c r="CO124" s="43">
        <v>1.4250000000000001E-3</v>
      </c>
      <c r="CQ124" s="30"/>
      <c r="CU124" s="30">
        <v>0.10593442397863585</v>
      </c>
      <c r="CV124" s="43">
        <v>-3.7599999999999998E-4</v>
      </c>
      <c r="CW124" s="43">
        <v>-3.4600000000000001E-4</v>
      </c>
      <c r="CX124" s="43">
        <v>-9.1000000000000003E-5</v>
      </c>
    </row>
    <row r="125" spans="14:102" x14ac:dyDescent="0.3">
      <c r="N125" s="30"/>
      <c r="R125" s="30">
        <v>0.10693381567863586</v>
      </c>
      <c r="S125" s="43">
        <v>-2.202E-3</v>
      </c>
      <c r="T125" s="43">
        <v>-1.7780000000000001E-3</v>
      </c>
      <c r="U125" s="43">
        <v>2.297E-3</v>
      </c>
      <c r="W125" s="30"/>
      <c r="AA125" s="30">
        <v>0.10693381567863586</v>
      </c>
      <c r="AB125" s="43">
        <v>-5.8299999999999997E-4</v>
      </c>
      <c r="AC125" s="43">
        <v>-5.2599999999999999E-4</v>
      </c>
      <c r="AD125" s="43">
        <v>2.0999999999999999E-5</v>
      </c>
      <c r="AF125" s="30"/>
      <c r="AJ125" s="30">
        <v>0.10693381567863586</v>
      </c>
      <c r="AK125" s="43">
        <v>-2.1489999999999999E-3</v>
      </c>
      <c r="AL125" s="43">
        <v>-2.163E-3</v>
      </c>
      <c r="AM125" s="43">
        <v>6.1460000000000004E-3</v>
      </c>
      <c r="AO125" s="30"/>
      <c r="AS125" s="30">
        <v>0.10693381567863586</v>
      </c>
      <c r="AT125" s="43">
        <v>-3.6600000000000001E-4</v>
      </c>
      <c r="AU125" s="43">
        <v>-3.6600000000000001E-4</v>
      </c>
      <c r="AV125" s="43">
        <v>-7.2000000000000002E-5</v>
      </c>
      <c r="AX125" s="30"/>
      <c r="BB125" s="30">
        <v>0.10693381567863586</v>
      </c>
      <c r="BC125" s="43">
        <v>-2.0720000000000001E-3</v>
      </c>
      <c r="BD125" s="43">
        <v>-2.088E-3</v>
      </c>
      <c r="BE125" s="43">
        <v>6.2630000000000003E-3</v>
      </c>
      <c r="BG125" s="30"/>
      <c r="BK125" s="30">
        <v>0.10693381567863586</v>
      </c>
      <c r="BL125" s="43">
        <v>-3.6499999999999998E-4</v>
      </c>
      <c r="BM125" s="43">
        <v>-3.6499999999999998E-4</v>
      </c>
      <c r="BN125" s="43">
        <v>-6.3E-5</v>
      </c>
      <c r="BP125" s="30"/>
      <c r="BT125" s="30">
        <v>0.10693381567863586</v>
      </c>
      <c r="BU125" s="43">
        <v>-1.7830000000000001E-3</v>
      </c>
      <c r="BV125" s="43">
        <v>-1.7769999999999999E-3</v>
      </c>
      <c r="BW125" s="43">
        <v>7.2560000000000003E-3</v>
      </c>
      <c r="BY125" s="30"/>
      <c r="CC125" s="30">
        <v>0.10693381567863586</v>
      </c>
      <c r="CD125" s="43">
        <v>-3.8900000000000002E-4</v>
      </c>
      <c r="CE125" s="43">
        <v>-3.7100000000000002E-4</v>
      </c>
      <c r="CF125" s="43">
        <v>1.16E-4</v>
      </c>
      <c r="CH125" s="30"/>
      <c r="CL125" s="30">
        <v>0.10693381567863586</v>
      </c>
      <c r="CM125" s="43">
        <v>-1.4109999999999999E-3</v>
      </c>
      <c r="CN125" s="43">
        <v>-1.1119999999999999E-3</v>
      </c>
      <c r="CO125" s="43">
        <v>1.48E-3</v>
      </c>
      <c r="CQ125" s="30"/>
      <c r="CU125" s="30">
        <v>0.10693381567863586</v>
      </c>
      <c r="CV125" s="43">
        <v>-3.79E-4</v>
      </c>
      <c r="CW125" s="43">
        <v>-3.4900000000000003E-4</v>
      </c>
      <c r="CX125" s="43">
        <v>-8.7999999999999998E-5</v>
      </c>
    </row>
    <row r="126" spans="14:102" x14ac:dyDescent="0.3">
      <c r="N126" s="30"/>
      <c r="R126" s="30">
        <v>0.10793320737863586</v>
      </c>
      <c r="S126" s="43">
        <v>-2.245E-3</v>
      </c>
      <c r="T126" s="43">
        <v>-1.8109999999999999E-3</v>
      </c>
      <c r="U126" s="43">
        <v>2.3509999999999998E-3</v>
      </c>
      <c r="W126" s="30"/>
      <c r="AA126" s="30">
        <v>0.10793320737863586</v>
      </c>
      <c r="AB126" s="43">
        <v>-5.8600000000000004E-4</v>
      </c>
      <c r="AC126" s="43">
        <v>-5.2800000000000004E-4</v>
      </c>
      <c r="AD126" s="43">
        <v>2.3E-5</v>
      </c>
      <c r="AF126" s="30"/>
      <c r="AJ126" s="30">
        <v>0.10793320737863586</v>
      </c>
      <c r="AK126" s="43">
        <v>-2.1740000000000002E-3</v>
      </c>
      <c r="AL126" s="43">
        <v>-2.189E-3</v>
      </c>
      <c r="AM126" s="43">
        <v>6.2750000000000002E-3</v>
      </c>
      <c r="AO126" s="30"/>
      <c r="AS126" s="30">
        <v>0.10793320737863586</v>
      </c>
      <c r="AT126" s="43">
        <v>-3.6400000000000001E-4</v>
      </c>
      <c r="AU126" s="43">
        <v>-3.6400000000000001E-4</v>
      </c>
      <c r="AV126" s="43">
        <v>-7.3999999999999996E-5</v>
      </c>
      <c r="AX126" s="30"/>
      <c r="BB126" s="30">
        <v>0.10793320737863586</v>
      </c>
      <c r="BC126" s="43">
        <v>-2.0929999999999998E-3</v>
      </c>
      <c r="BD126" s="43">
        <v>-2.1080000000000001E-3</v>
      </c>
      <c r="BE126" s="43">
        <v>6.3969999999999999E-3</v>
      </c>
      <c r="BG126" s="30"/>
      <c r="BK126" s="30">
        <v>0.10793320737863586</v>
      </c>
      <c r="BL126" s="43">
        <v>-3.6299999999999999E-4</v>
      </c>
      <c r="BM126" s="43">
        <v>-3.6299999999999999E-4</v>
      </c>
      <c r="BN126" s="43">
        <v>-6.4999999999999994E-5</v>
      </c>
      <c r="BP126" s="30"/>
      <c r="BT126" s="30">
        <v>0.10793320737863586</v>
      </c>
      <c r="BU126" s="43">
        <v>-1.8010000000000001E-3</v>
      </c>
      <c r="BV126" s="43">
        <v>-1.7949999999999999E-3</v>
      </c>
      <c r="BW126" s="43">
        <v>7.3920000000000001E-3</v>
      </c>
      <c r="BY126" s="30"/>
      <c r="CC126" s="30">
        <v>0.10793320737863586</v>
      </c>
      <c r="CD126" s="43">
        <v>-3.88E-4</v>
      </c>
      <c r="CE126" s="43">
        <v>-3.6900000000000002E-4</v>
      </c>
      <c r="CF126" s="43">
        <v>1.1400000000000001E-4</v>
      </c>
      <c r="CH126" s="30"/>
      <c r="CL126" s="30">
        <v>0.10793320737863586</v>
      </c>
      <c r="CM126" s="43">
        <v>-1.4220000000000001E-3</v>
      </c>
      <c r="CN126" s="43">
        <v>-1.116E-3</v>
      </c>
      <c r="CO126" s="43">
        <v>1.5349999999999999E-3</v>
      </c>
      <c r="CQ126" s="30"/>
      <c r="CU126" s="30">
        <v>0.10793320737863586</v>
      </c>
      <c r="CV126" s="43">
        <v>-3.8299999999999999E-4</v>
      </c>
      <c r="CW126" s="43">
        <v>-3.5199999999999999E-4</v>
      </c>
      <c r="CX126" s="43">
        <v>-8.5000000000000006E-5</v>
      </c>
    </row>
    <row r="127" spans="14:102" x14ac:dyDescent="0.3">
      <c r="N127" s="30"/>
      <c r="R127" s="30">
        <v>0.10893259907863587</v>
      </c>
      <c r="S127" s="43">
        <v>-2.2859999999999998E-3</v>
      </c>
      <c r="T127" s="43">
        <v>-1.8439999999999999E-3</v>
      </c>
      <c r="U127" s="43">
        <v>2.4020000000000001E-3</v>
      </c>
      <c r="W127" s="30"/>
      <c r="AA127" s="30">
        <v>0.10893259907863587</v>
      </c>
      <c r="AB127" s="43">
        <v>-5.8799999999999998E-4</v>
      </c>
      <c r="AC127" s="43">
        <v>-5.31E-4</v>
      </c>
      <c r="AD127" s="43">
        <v>2.4000000000000001E-5</v>
      </c>
      <c r="AF127" s="30"/>
      <c r="AJ127" s="30">
        <v>0.10893259907863587</v>
      </c>
      <c r="AK127" s="43">
        <v>-2.1979999999999999E-3</v>
      </c>
      <c r="AL127" s="43">
        <v>-2.2139999999999998E-3</v>
      </c>
      <c r="AM127" s="43">
        <v>6.4009999999999996E-3</v>
      </c>
      <c r="AO127" s="30"/>
      <c r="AS127" s="30">
        <v>0.10893259907863587</v>
      </c>
      <c r="AT127" s="43">
        <v>-3.6299999999999999E-4</v>
      </c>
      <c r="AU127" s="43">
        <v>-3.6299999999999999E-4</v>
      </c>
      <c r="AV127" s="43">
        <v>-7.6000000000000004E-5</v>
      </c>
      <c r="AX127" s="30"/>
      <c r="BB127" s="30">
        <v>0.10893259907863587</v>
      </c>
      <c r="BC127" s="43">
        <v>-2.1120000000000002E-3</v>
      </c>
      <c r="BD127" s="43">
        <v>-2.1289999999999998E-3</v>
      </c>
      <c r="BE127" s="43">
        <v>6.5269999999999998E-3</v>
      </c>
      <c r="BG127" s="30"/>
      <c r="BK127" s="30">
        <v>0.10893259907863587</v>
      </c>
      <c r="BL127" s="43">
        <v>-3.6200000000000002E-4</v>
      </c>
      <c r="BM127" s="43">
        <v>-3.6200000000000002E-4</v>
      </c>
      <c r="BN127" s="43">
        <v>-6.7000000000000002E-5</v>
      </c>
      <c r="BP127" s="30"/>
      <c r="BT127" s="30">
        <v>0.10893259907863587</v>
      </c>
      <c r="BU127" s="43">
        <v>-1.8190000000000001E-3</v>
      </c>
      <c r="BV127" s="43">
        <v>-1.8129999999999999E-3</v>
      </c>
      <c r="BW127" s="43">
        <v>7.5240000000000003E-3</v>
      </c>
      <c r="BY127" s="30"/>
      <c r="CC127" s="30">
        <v>0.10893259907863587</v>
      </c>
      <c r="CD127" s="43">
        <v>-3.8699999999999997E-4</v>
      </c>
      <c r="CE127" s="43">
        <v>-3.68E-4</v>
      </c>
      <c r="CF127" s="43">
        <v>1.13E-4</v>
      </c>
      <c r="CH127" s="30"/>
      <c r="CL127" s="30">
        <v>0.10893259907863587</v>
      </c>
      <c r="CM127" s="43">
        <v>-1.4319999999999999E-3</v>
      </c>
      <c r="CN127" s="43">
        <v>-1.1199999999999999E-3</v>
      </c>
      <c r="CO127" s="43">
        <v>1.588E-3</v>
      </c>
      <c r="CQ127" s="30"/>
      <c r="CU127" s="30">
        <v>0.10893259907863587</v>
      </c>
      <c r="CV127" s="43">
        <v>-3.86E-4</v>
      </c>
      <c r="CW127" s="43">
        <v>-3.5500000000000001E-4</v>
      </c>
      <c r="CX127" s="43">
        <v>-8.2999999999999998E-5</v>
      </c>
    </row>
    <row r="128" spans="14:102" x14ac:dyDescent="0.3">
      <c r="N128" s="30"/>
      <c r="R128" s="30">
        <v>0.10993199077863586</v>
      </c>
      <c r="S128" s="43">
        <v>-2.3270000000000001E-3</v>
      </c>
      <c r="T128" s="43">
        <v>-1.8760000000000001E-3</v>
      </c>
      <c r="U128" s="43">
        <v>2.4529999999999999E-3</v>
      </c>
      <c r="W128" s="30"/>
      <c r="AA128" s="30">
        <v>0.10993199077863586</v>
      </c>
      <c r="AB128" s="43">
        <v>-5.9100000000000005E-4</v>
      </c>
      <c r="AC128" s="43">
        <v>-5.3300000000000005E-4</v>
      </c>
      <c r="AD128" s="43">
        <v>2.5000000000000001E-5</v>
      </c>
      <c r="AF128" s="30"/>
      <c r="AJ128" s="30">
        <v>0.10993199077863586</v>
      </c>
      <c r="AK128" s="43">
        <v>-2.222E-3</v>
      </c>
      <c r="AL128" s="43">
        <v>-2.238E-3</v>
      </c>
      <c r="AM128" s="43">
        <v>6.5250000000000004E-3</v>
      </c>
      <c r="AO128" s="30"/>
      <c r="AS128" s="30">
        <v>0.10993199077863586</v>
      </c>
      <c r="AT128" s="43">
        <v>-3.6099999999999999E-4</v>
      </c>
      <c r="AU128" s="43">
        <v>-3.6200000000000002E-4</v>
      </c>
      <c r="AV128" s="43">
        <v>-7.7999999999999999E-5</v>
      </c>
      <c r="AX128" s="30"/>
      <c r="BB128" s="30">
        <v>0.10993199077863586</v>
      </c>
      <c r="BC128" s="43">
        <v>-2.1320000000000002E-3</v>
      </c>
      <c r="BD128" s="43">
        <v>-2.1480000000000002E-3</v>
      </c>
      <c r="BE128" s="43">
        <v>6.6550000000000003E-3</v>
      </c>
      <c r="BG128" s="30"/>
      <c r="BK128" s="30">
        <v>0.10993199077863586</v>
      </c>
      <c r="BL128" s="43">
        <v>-3.6000000000000002E-4</v>
      </c>
      <c r="BM128" s="43">
        <v>-3.6000000000000002E-4</v>
      </c>
      <c r="BN128" s="43">
        <v>-6.7999999999999999E-5</v>
      </c>
      <c r="BP128" s="30"/>
      <c r="BT128" s="30">
        <v>0.10993199077863586</v>
      </c>
      <c r="BU128" s="43">
        <v>-1.836E-3</v>
      </c>
      <c r="BV128" s="43">
        <v>-1.8309999999999999E-3</v>
      </c>
      <c r="BW128" s="43">
        <v>7.6530000000000001E-3</v>
      </c>
      <c r="BY128" s="30"/>
      <c r="CC128" s="30">
        <v>0.10993199077863586</v>
      </c>
      <c r="CD128" s="43">
        <v>-3.86E-4</v>
      </c>
      <c r="CE128" s="43">
        <v>-3.6699999999999998E-4</v>
      </c>
      <c r="CF128" s="43">
        <v>1.12E-4</v>
      </c>
      <c r="CH128" s="30"/>
      <c r="CL128" s="30">
        <v>0.10993199077863586</v>
      </c>
      <c r="CM128" s="43">
        <v>-1.4469999999999999E-3</v>
      </c>
      <c r="CN128" s="43">
        <v>-1.1299999999999999E-3</v>
      </c>
      <c r="CO128" s="43">
        <v>1.6199999999999999E-3</v>
      </c>
      <c r="CQ128" s="30"/>
      <c r="CU128" s="30">
        <v>0.10993199077863586</v>
      </c>
      <c r="CV128" s="43">
        <v>-3.8999999999999999E-4</v>
      </c>
      <c r="CW128" s="43">
        <v>-3.5799999999999997E-4</v>
      </c>
      <c r="CX128" s="43">
        <v>-8.0000000000000007E-5</v>
      </c>
    </row>
    <row r="129" spans="14:102" x14ac:dyDescent="0.3">
      <c r="N129" s="30"/>
      <c r="R129" s="30">
        <v>0.10993199077863586</v>
      </c>
      <c r="S129" s="43">
        <v>-2.3270000000000001E-3</v>
      </c>
      <c r="T129" s="43">
        <v>-1.8760000000000001E-3</v>
      </c>
      <c r="U129" s="43">
        <v>2.4529999999999999E-3</v>
      </c>
      <c r="W129" s="30"/>
      <c r="AA129" s="30">
        <v>0.10993199077863586</v>
      </c>
      <c r="AB129" s="43">
        <v>-5.9100000000000005E-4</v>
      </c>
      <c r="AC129" s="43">
        <v>-5.3300000000000005E-4</v>
      </c>
      <c r="AD129" s="43">
        <v>2.5000000000000001E-5</v>
      </c>
      <c r="AF129" s="30"/>
      <c r="AJ129" s="30">
        <v>0.10993199077863586</v>
      </c>
      <c r="AK129" s="43">
        <v>-2.222E-3</v>
      </c>
      <c r="AL129" s="43">
        <v>-2.238E-3</v>
      </c>
      <c r="AM129" s="43">
        <v>6.5250000000000004E-3</v>
      </c>
      <c r="AO129" s="30"/>
      <c r="AS129" s="30">
        <v>0.10993199077863586</v>
      </c>
      <c r="AT129" s="43">
        <v>-3.6099999999999999E-4</v>
      </c>
      <c r="AU129" s="43">
        <v>-3.6200000000000002E-4</v>
      </c>
      <c r="AV129" s="43">
        <v>-7.7999999999999999E-5</v>
      </c>
      <c r="AX129" s="30"/>
      <c r="BB129" s="30">
        <v>0.10993199077863586</v>
      </c>
      <c r="BC129" s="43">
        <v>-2.1320000000000002E-3</v>
      </c>
      <c r="BD129" s="43">
        <v>-2.1480000000000002E-3</v>
      </c>
      <c r="BE129" s="43">
        <v>6.6550000000000003E-3</v>
      </c>
      <c r="BG129" s="30"/>
      <c r="BK129" s="30">
        <v>0.10993199077863586</v>
      </c>
      <c r="BL129" s="43">
        <v>-3.6000000000000002E-4</v>
      </c>
      <c r="BM129" s="43">
        <v>-3.6000000000000002E-4</v>
      </c>
      <c r="BN129" s="43">
        <v>-6.7999999999999999E-5</v>
      </c>
      <c r="BP129" s="30"/>
      <c r="BT129" s="30">
        <v>0.10993199077863586</v>
      </c>
      <c r="BU129" s="43">
        <v>-1.836E-3</v>
      </c>
      <c r="BV129" s="43">
        <v>-1.8309999999999999E-3</v>
      </c>
      <c r="BW129" s="43">
        <v>7.6530000000000001E-3</v>
      </c>
      <c r="BY129" s="30"/>
      <c r="CC129" s="30">
        <v>0.10993199077863586</v>
      </c>
      <c r="CD129" s="43">
        <v>-3.86E-4</v>
      </c>
      <c r="CE129" s="43">
        <v>-3.6699999999999998E-4</v>
      </c>
      <c r="CF129" s="43">
        <v>1.12E-4</v>
      </c>
      <c r="CH129" s="30"/>
      <c r="CL129" s="30">
        <v>0.10993199077863586</v>
      </c>
      <c r="CM129" s="43">
        <v>-1.4469999999999999E-3</v>
      </c>
      <c r="CN129" s="43">
        <v>-1.1299999999999999E-3</v>
      </c>
      <c r="CO129" s="43">
        <v>1.6199999999999999E-3</v>
      </c>
      <c r="CQ129" s="30"/>
      <c r="CU129" s="30">
        <v>0.10993199077863586</v>
      </c>
      <c r="CV129" s="43">
        <v>-3.8999999999999999E-4</v>
      </c>
      <c r="CW129" s="43">
        <v>-3.5799999999999997E-4</v>
      </c>
      <c r="CX129" s="43">
        <v>-8.0000000000000007E-5</v>
      </c>
    </row>
    <row r="130" spans="14:102" x14ac:dyDescent="0.3">
      <c r="N130" s="30"/>
      <c r="R130" s="30">
        <v>0.11093138247863586</v>
      </c>
      <c r="S130" s="43">
        <v>-2.372E-3</v>
      </c>
      <c r="T130" s="43">
        <v>-1.9120000000000001E-3</v>
      </c>
      <c r="U130" s="43">
        <v>2.5049999999999998E-3</v>
      </c>
      <c r="W130" s="30"/>
      <c r="AA130" s="30">
        <v>0.11093138247863586</v>
      </c>
      <c r="AB130" s="43">
        <v>-5.9400000000000002E-4</v>
      </c>
      <c r="AC130" s="43">
        <v>-5.3499999999999999E-4</v>
      </c>
      <c r="AD130" s="43">
        <v>2.6999999999999999E-5</v>
      </c>
      <c r="AF130" s="30"/>
      <c r="AJ130" s="30">
        <v>0.11093138247863586</v>
      </c>
      <c r="AK130" s="43">
        <v>-2.2469999999999999E-3</v>
      </c>
      <c r="AL130" s="43">
        <v>-2.2629999999999998E-3</v>
      </c>
      <c r="AM130" s="43">
        <v>6.6499999999999997E-3</v>
      </c>
      <c r="AO130" s="30"/>
      <c r="AS130" s="30">
        <v>0.11093138247863586</v>
      </c>
      <c r="AT130" s="43">
        <v>-3.6000000000000002E-4</v>
      </c>
      <c r="AU130" s="43">
        <v>-3.6000000000000002E-4</v>
      </c>
      <c r="AV130" s="43">
        <v>-7.8999999999999996E-5</v>
      </c>
      <c r="AX130" s="30"/>
      <c r="BB130" s="30">
        <v>0.11093138247863586</v>
      </c>
      <c r="BC130" s="43">
        <v>-2.153E-3</v>
      </c>
      <c r="BD130" s="43">
        <v>-2.1700000000000001E-3</v>
      </c>
      <c r="BE130" s="43">
        <v>6.7840000000000001E-3</v>
      </c>
      <c r="BG130" s="30"/>
      <c r="BK130" s="30">
        <v>0.11093138247863586</v>
      </c>
      <c r="BL130" s="43">
        <v>-3.59E-4</v>
      </c>
      <c r="BM130" s="43">
        <v>-3.59E-4</v>
      </c>
      <c r="BN130" s="43">
        <v>-6.9999999999999994E-5</v>
      </c>
      <c r="BP130" s="30"/>
      <c r="BT130" s="30">
        <v>0.11093138247863586</v>
      </c>
      <c r="BU130" s="43">
        <v>-1.854E-3</v>
      </c>
      <c r="BV130" s="43">
        <v>-1.8489999999999999E-3</v>
      </c>
      <c r="BW130" s="43">
        <v>7.7850000000000003E-3</v>
      </c>
      <c r="BY130" s="30"/>
      <c r="CC130" s="30">
        <v>0.11093138247863586</v>
      </c>
      <c r="CD130" s="43">
        <v>-3.8499999999999998E-4</v>
      </c>
      <c r="CE130" s="43">
        <v>-3.6600000000000001E-4</v>
      </c>
      <c r="CF130" s="43">
        <v>1.11E-4</v>
      </c>
      <c r="CH130" s="30"/>
      <c r="CL130" s="30">
        <v>0.11093138247863586</v>
      </c>
      <c r="CM130" s="43">
        <v>-1.4599999999999999E-3</v>
      </c>
      <c r="CN130" s="43">
        <v>-1.137E-3</v>
      </c>
      <c r="CO130" s="43">
        <v>1.6620000000000001E-3</v>
      </c>
      <c r="CQ130" s="30"/>
      <c r="CU130" s="30">
        <v>0.11093138247863586</v>
      </c>
      <c r="CV130" s="43">
        <v>-3.9300000000000001E-4</v>
      </c>
      <c r="CW130" s="43">
        <v>-3.6099999999999999E-4</v>
      </c>
      <c r="CX130" s="43">
        <v>-7.7000000000000001E-5</v>
      </c>
    </row>
    <row r="131" spans="14:102" x14ac:dyDescent="0.3">
      <c r="N131" s="30"/>
      <c r="R131" s="30">
        <v>0.11193077417863587</v>
      </c>
      <c r="S131" s="43">
        <v>-2.4160000000000002E-3</v>
      </c>
      <c r="T131" s="43">
        <v>-1.9469999999999999E-3</v>
      </c>
      <c r="U131" s="43">
        <v>2.5579999999999999E-3</v>
      </c>
      <c r="W131" s="30"/>
      <c r="AA131" s="30">
        <v>0.11193077417863587</v>
      </c>
      <c r="AB131" s="43">
        <v>-5.9699999999999998E-4</v>
      </c>
      <c r="AC131" s="43">
        <v>-5.3799999999999996E-4</v>
      </c>
      <c r="AD131" s="43">
        <v>2.8E-5</v>
      </c>
      <c r="AF131" s="30"/>
      <c r="AJ131" s="30">
        <v>0.11193077417863587</v>
      </c>
      <c r="AK131" s="43">
        <v>-2.2720000000000001E-3</v>
      </c>
      <c r="AL131" s="43">
        <v>-2.2880000000000001E-3</v>
      </c>
      <c r="AM131" s="43">
        <v>6.7759999999999999E-3</v>
      </c>
      <c r="AO131" s="30"/>
      <c r="AS131" s="30">
        <v>0.11193077417863587</v>
      </c>
      <c r="AT131" s="43">
        <v>-3.5799999999999997E-4</v>
      </c>
      <c r="AU131" s="43">
        <v>-3.59E-4</v>
      </c>
      <c r="AV131" s="43">
        <v>-8.1000000000000004E-5</v>
      </c>
      <c r="AX131" s="30"/>
      <c r="BB131" s="30">
        <v>0.11193077417863587</v>
      </c>
      <c r="BC131" s="43">
        <v>-2.1779999999999998E-3</v>
      </c>
      <c r="BD131" s="43">
        <v>-2.1949999999999999E-3</v>
      </c>
      <c r="BE131" s="43">
        <v>6.9109999999999996E-3</v>
      </c>
      <c r="BG131" s="30"/>
      <c r="BK131" s="30">
        <v>0.11193077417863587</v>
      </c>
      <c r="BL131" s="43">
        <v>-3.57E-4</v>
      </c>
      <c r="BM131" s="43">
        <v>-3.57E-4</v>
      </c>
      <c r="BN131" s="43">
        <v>-7.1000000000000005E-5</v>
      </c>
      <c r="BP131" s="30"/>
      <c r="BT131" s="30">
        <v>0.11193077417863587</v>
      </c>
      <c r="BU131" s="43">
        <v>-1.872E-3</v>
      </c>
      <c r="BV131" s="43">
        <v>-1.867E-3</v>
      </c>
      <c r="BW131" s="43">
        <v>7.9170000000000004E-3</v>
      </c>
      <c r="BY131" s="30"/>
      <c r="CC131" s="30">
        <v>0.11193077417863587</v>
      </c>
      <c r="CD131" s="43">
        <v>-3.8299999999999999E-4</v>
      </c>
      <c r="CE131" s="43">
        <v>-3.6499999999999998E-4</v>
      </c>
      <c r="CF131" s="43">
        <v>1.1E-4</v>
      </c>
      <c r="CH131" s="30"/>
      <c r="CL131" s="30">
        <v>0.11193077417863587</v>
      </c>
      <c r="CM131" s="43">
        <v>-1.472E-3</v>
      </c>
      <c r="CN131" s="43">
        <v>-1.1440000000000001E-3</v>
      </c>
      <c r="CO131" s="43">
        <v>1.7049999999999999E-3</v>
      </c>
      <c r="CQ131" s="30"/>
      <c r="CU131" s="30">
        <v>0.11193077417863587</v>
      </c>
      <c r="CV131" s="43">
        <v>-3.9599999999999998E-4</v>
      </c>
      <c r="CW131" s="43">
        <v>-3.6299999999999999E-4</v>
      </c>
      <c r="CX131" s="43">
        <v>-7.4999999999999993E-5</v>
      </c>
    </row>
    <row r="132" spans="14:102" x14ac:dyDescent="0.3">
      <c r="N132" s="30"/>
      <c r="R132" s="30">
        <v>0.11293016587863586</v>
      </c>
      <c r="S132" s="43">
        <v>-2.47E-3</v>
      </c>
      <c r="T132" s="43">
        <v>-1.9880000000000002E-3</v>
      </c>
      <c r="U132" s="43">
        <v>2.6359999999999999E-3</v>
      </c>
      <c r="W132" s="30"/>
      <c r="AA132" s="30">
        <v>0.11293016587863586</v>
      </c>
      <c r="AB132" s="43">
        <v>-5.9900000000000003E-4</v>
      </c>
      <c r="AC132" s="43">
        <v>-5.4000000000000001E-4</v>
      </c>
      <c r="AD132" s="43">
        <v>2.9E-5</v>
      </c>
      <c r="AF132" s="30"/>
      <c r="AJ132" s="30">
        <v>0.11293016587863586</v>
      </c>
      <c r="AK132" s="43">
        <v>-2.2959999999999999E-3</v>
      </c>
      <c r="AL132" s="43">
        <v>-2.313E-3</v>
      </c>
      <c r="AM132" s="43">
        <v>6.9020000000000001E-3</v>
      </c>
      <c r="AO132" s="30"/>
      <c r="AS132" s="30">
        <v>0.11293016587863586</v>
      </c>
      <c r="AT132" s="43">
        <v>-3.57E-4</v>
      </c>
      <c r="AU132" s="43">
        <v>-3.57E-4</v>
      </c>
      <c r="AV132" s="43">
        <v>-8.2999999999999998E-5</v>
      </c>
      <c r="AX132" s="30"/>
      <c r="BB132" s="30">
        <v>0.11293016587863586</v>
      </c>
      <c r="BC132" s="43">
        <v>-2.202E-3</v>
      </c>
      <c r="BD132" s="43">
        <v>-2.2200000000000002E-3</v>
      </c>
      <c r="BE132" s="43">
        <v>7.038E-3</v>
      </c>
      <c r="BG132" s="30"/>
      <c r="BK132" s="30">
        <v>0.11293016587863586</v>
      </c>
      <c r="BL132" s="43">
        <v>-3.5599999999999998E-4</v>
      </c>
      <c r="BM132" s="43">
        <v>-3.5599999999999998E-4</v>
      </c>
      <c r="BN132" s="43">
        <v>-7.2999999999999999E-5</v>
      </c>
      <c r="BP132" s="30"/>
      <c r="BT132" s="30">
        <v>0.11293016587863586</v>
      </c>
      <c r="BU132" s="43">
        <v>-1.89E-3</v>
      </c>
      <c r="BV132" s="43">
        <v>-1.8860000000000001E-3</v>
      </c>
      <c r="BW132" s="43">
        <v>8.0499999999999999E-3</v>
      </c>
      <c r="BY132" s="30"/>
      <c r="CC132" s="30">
        <v>0.11293016587863586</v>
      </c>
      <c r="CD132" s="43">
        <v>-3.8200000000000002E-4</v>
      </c>
      <c r="CE132" s="43">
        <v>-3.6400000000000001E-4</v>
      </c>
      <c r="CF132" s="43">
        <v>1.08E-4</v>
      </c>
      <c r="CH132" s="30"/>
      <c r="CL132" s="30">
        <v>0.11293016587863586</v>
      </c>
      <c r="CM132" s="43">
        <v>-1.485E-3</v>
      </c>
      <c r="CN132" s="43">
        <v>-1.1509999999999999E-3</v>
      </c>
      <c r="CO132" s="43">
        <v>1.7470000000000001E-3</v>
      </c>
      <c r="CQ132" s="30"/>
      <c r="CU132" s="30">
        <v>0.11293016587863586</v>
      </c>
      <c r="CV132" s="43">
        <v>-4.0000000000000002E-4</v>
      </c>
      <c r="CW132" s="43">
        <v>-3.6600000000000001E-4</v>
      </c>
      <c r="CX132" s="43">
        <v>-7.2000000000000002E-5</v>
      </c>
    </row>
    <row r="133" spans="14:102" x14ac:dyDescent="0.3">
      <c r="N133" s="30"/>
      <c r="R133" s="30">
        <v>0.11392955757863586</v>
      </c>
      <c r="S133" s="43">
        <v>-2.5200000000000001E-3</v>
      </c>
      <c r="T133" s="43">
        <v>-2.0270000000000002E-3</v>
      </c>
      <c r="U133" s="43">
        <v>2.7039999999999998E-3</v>
      </c>
      <c r="W133" s="30"/>
      <c r="AA133" s="30">
        <v>0.11392955757863586</v>
      </c>
      <c r="AB133" s="43">
        <v>-6.02E-4</v>
      </c>
      <c r="AC133" s="43">
        <v>-5.4199999999999995E-4</v>
      </c>
      <c r="AD133" s="43">
        <v>3.0000000000000001E-5</v>
      </c>
      <c r="AF133" s="30"/>
      <c r="AJ133" s="30">
        <v>0.11392955757863586</v>
      </c>
      <c r="AK133" s="43">
        <v>-2.3210000000000001E-3</v>
      </c>
      <c r="AL133" s="43">
        <v>-2.3379999999999998E-3</v>
      </c>
      <c r="AM133" s="43">
        <v>7.0289999999999997E-3</v>
      </c>
      <c r="AO133" s="30"/>
      <c r="AS133" s="30">
        <v>0.11392955757863586</v>
      </c>
      <c r="AT133" s="43">
        <v>-3.5599999999999998E-4</v>
      </c>
      <c r="AU133" s="43">
        <v>-3.5599999999999998E-4</v>
      </c>
      <c r="AV133" s="43">
        <v>-8.3999999999999995E-5</v>
      </c>
      <c r="AX133" s="30"/>
      <c r="BB133" s="30">
        <v>0.11392955757863586</v>
      </c>
      <c r="BC133" s="43">
        <v>-2.2260000000000001E-3</v>
      </c>
      <c r="BD133" s="43">
        <v>-2.2439999999999999E-3</v>
      </c>
      <c r="BE133" s="43">
        <v>7.1650000000000004E-3</v>
      </c>
      <c r="BG133" s="30"/>
      <c r="BK133" s="30">
        <v>0.11392955757863586</v>
      </c>
      <c r="BL133" s="43">
        <v>-3.5399999999999999E-4</v>
      </c>
      <c r="BM133" s="43">
        <v>-3.5399999999999999E-4</v>
      </c>
      <c r="BN133" s="43">
        <v>-7.4999999999999993E-5</v>
      </c>
      <c r="BP133" s="30"/>
      <c r="BT133" s="30">
        <v>0.11392955757863586</v>
      </c>
      <c r="BU133" s="43">
        <v>-1.908E-3</v>
      </c>
      <c r="BV133" s="43">
        <v>-1.9040000000000001E-3</v>
      </c>
      <c r="BW133" s="43">
        <v>8.1829999999999993E-3</v>
      </c>
      <c r="BY133" s="30"/>
      <c r="CC133" s="30">
        <v>0.11392955757863586</v>
      </c>
      <c r="CD133" s="43">
        <v>-3.8099999999999999E-4</v>
      </c>
      <c r="CE133" s="43">
        <v>-3.6200000000000002E-4</v>
      </c>
      <c r="CF133" s="43">
        <v>1.07E-4</v>
      </c>
      <c r="CH133" s="30"/>
      <c r="CL133" s="30">
        <v>0.11392955757863586</v>
      </c>
      <c r="CM133" s="43">
        <v>-1.498E-3</v>
      </c>
      <c r="CN133" s="43">
        <v>-1.158E-3</v>
      </c>
      <c r="CO133" s="43">
        <v>1.7899999999999999E-3</v>
      </c>
      <c r="CQ133" s="30"/>
      <c r="CU133" s="30">
        <v>0.11392955757863586</v>
      </c>
      <c r="CV133" s="43">
        <v>-4.0299999999999998E-4</v>
      </c>
      <c r="CW133" s="43">
        <v>-3.6900000000000002E-4</v>
      </c>
      <c r="CX133" s="43">
        <v>-6.9999999999999994E-5</v>
      </c>
    </row>
    <row r="134" spans="14:102" x14ac:dyDescent="0.3">
      <c r="N134" s="30"/>
      <c r="R134" s="30">
        <v>0.11492894927863585</v>
      </c>
      <c r="S134" s="43">
        <v>-2.5720000000000001E-3</v>
      </c>
      <c r="T134" s="43">
        <v>-2.068E-3</v>
      </c>
      <c r="U134" s="43">
        <v>2.7680000000000001E-3</v>
      </c>
      <c r="W134" s="30"/>
      <c r="AA134" s="30">
        <v>0.11492894927863585</v>
      </c>
      <c r="AB134" s="43">
        <v>-6.0499999999999996E-4</v>
      </c>
      <c r="AC134" s="43">
        <v>-5.4500000000000002E-4</v>
      </c>
      <c r="AD134" s="43">
        <v>3.1000000000000001E-5</v>
      </c>
      <c r="AF134" s="30"/>
      <c r="AJ134" s="30">
        <v>0.11492894927863585</v>
      </c>
      <c r="AK134" s="43">
        <v>-2.346E-3</v>
      </c>
      <c r="AL134" s="43">
        <v>-2.3630000000000001E-3</v>
      </c>
      <c r="AM134" s="43">
        <v>7.1549999999999999E-3</v>
      </c>
      <c r="AO134" s="30"/>
      <c r="AS134" s="30">
        <v>0.11492894927863585</v>
      </c>
      <c r="AT134" s="43">
        <v>-3.5399999999999999E-4</v>
      </c>
      <c r="AU134" s="43">
        <v>-3.5399999999999999E-4</v>
      </c>
      <c r="AV134" s="43">
        <v>-8.6000000000000003E-5</v>
      </c>
      <c r="AX134" s="30"/>
      <c r="BB134" s="30">
        <v>0.11492894927863585</v>
      </c>
      <c r="BC134" s="43">
        <v>-2.251E-3</v>
      </c>
      <c r="BD134" s="43">
        <v>-2.2680000000000001E-3</v>
      </c>
      <c r="BE134" s="43">
        <v>7.293E-3</v>
      </c>
      <c r="BG134" s="30"/>
      <c r="BK134" s="30">
        <v>0.11492894927863585</v>
      </c>
      <c r="BL134" s="43">
        <v>-3.5300000000000002E-4</v>
      </c>
      <c r="BM134" s="43">
        <v>-3.5300000000000002E-4</v>
      </c>
      <c r="BN134" s="43">
        <v>-7.6000000000000004E-5</v>
      </c>
      <c r="BP134" s="30"/>
      <c r="BT134" s="30">
        <v>0.11492894927863585</v>
      </c>
      <c r="BU134" s="43">
        <v>-1.926E-3</v>
      </c>
      <c r="BV134" s="43">
        <v>-1.9220000000000001E-3</v>
      </c>
      <c r="BW134" s="43">
        <v>8.3149999999999995E-3</v>
      </c>
      <c r="BY134" s="30"/>
      <c r="CC134" s="30">
        <v>0.11492894927863585</v>
      </c>
      <c r="CD134" s="43">
        <v>-3.8000000000000002E-4</v>
      </c>
      <c r="CE134" s="43">
        <v>-3.6099999999999999E-4</v>
      </c>
      <c r="CF134" s="43">
        <v>1.06E-4</v>
      </c>
      <c r="CH134" s="30"/>
      <c r="CL134" s="30">
        <v>0.11492894927863585</v>
      </c>
      <c r="CM134" s="43">
        <v>-1.5120000000000001E-3</v>
      </c>
      <c r="CN134" s="43">
        <v>-1.1659999999999999E-3</v>
      </c>
      <c r="CO134" s="43">
        <v>1.8309999999999999E-3</v>
      </c>
      <c r="CQ134" s="30"/>
      <c r="CU134" s="30">
        <v>0.11492894927863585</v>
      </c>
      <c r="CV134" s="43">
        <v>-4.06E-4</v>
      </c>
      <c r="CW134" s="43">
        <v>-3.7100000000000002E-4</v>
      </c>
      <c r="CX134" s="43">
        <v>-6.7000000000000002E-5</v>
      </c>
    </row>
    <row r="135" spans="14:102" x14ac:dyDescent="0.3">
      <c r="N135" s="30"/>
      <c r="R135" s="30">
        <v>0.11592834097863586</v>
      </c>
      <c r="S135" s="43">
        <v>-2.6229999999999999E-3</v>
      </c>
      <c r="T135" s="43">
        <v>-2.1090000000000002E-3</v>
      </c>
      <c r="U135" s="43">
        <v>2.833E-3</v>
      </c>
      <c r="W135" s="30"/>
      <c r="AA135" s="30">
        <v>0.11592834097863586</v>
      </c>
      <c r="AB135" s="43">
        <v>-6.0800000000000003E-4</v>
      </c>
      <c r="AC135" s="43">
        <v>-5.4699999999999996E-4</v>
      </c>
      <c r="AD135" s="43">
        <v>3.3000000000000003E-5</v>
      </c>
      <c r="AF135" s="30"/>
      <c r="AJ135" s="30">
        <v>0.11592834097863586</v>
      </c>
      <c r="AK135" s="43">
        <v>-2.3709999999999998E-3</v>
      </c>
      <c r="AL135" s="43">
        <v>-2.3879999999999999E-3</v>
      </c>
      <c r="AM135" s="43">
        <v>7.2820000000000003E-3</v>
      </c>
      <c r="AO135" s="30"/>
      <c r="AS135" s="30">
        <v>0.11592834097863586</v>
      </c>
      <c r="AT135" s="43">
        <v>-3.5300000000000002E-4</v>
      </c>
      <c r="AU135" s="43">
        <v>-3.5300000000000002E-4</v>
      </c>
      <c r="AV135" s="43">
        <v>-8.7999999999999998E-5</v>
      </c>
      <c r="AX135" s="30"/>
      <c r="BB135" s="30">
        <v>0.11592834097863586</v>
      </c>
      <c r="BC135" s="43">
        <v>-2.2750000000000001E-3</v>
      </c>
      <c r="BD135" s="43">
        <v>-2.2929999999999999E-3</v>
      </c>
      <c r="BE135" s="43">
        <v>7.4209999999999996E-3</v>
      </c>
      <c r="BG135" s="30"/>
      <c r="BK135" s="30">
        <v>0.11592834097863586</v>
      </c>
      <c r="BL135" s="43">
        <v>-3.5100000000000002E-4</v>
      </c>
      <c r="BM135" s="43">
        <v>-3.5100000000000002E-4</v>
      </c>
      <c r="BN135" s="43">
        <v>-7.7999999999999999E-5</v>
      </c>
      <c r="BP135" s="30"/>
      <c r="BT135" s="30">
        <v>0.11592834097863586</v>
      </c>
      <c r="BU135" s="43">
        <v>-1.944E-3</v>
      </c>
      <c r="BV135" s="43">
        <v>-1.9400000000000001E-3</v>
      </c>
      <c r="BW135" s="43">
        <v>8.4489999999999999E-3</v>
      </c>
      <c r="BY135" s="30"/>
      <c r="CC135" s="30">
        <v>0.11592834097863586</v>
      </c>
      <c r="CD135" s="43">
        <v>-3.79E-4</v>
      </c>
      <c r="CE135" s="43">
        <v>-3.6000000000000002E-4</v>
      </c>
      <c r="CF135" s="43">
        <v>1.05E-4</v>
      </c>
      <c r="CH135" s="30"/>
      <c r="CL135" s="30">
        <v>0.11592834097863586</v>
      </c>
      <c r="CM135" s="43">
        <v>-1.5250000000000001E-3</v>
      </c>
      <c r="CN135" s="43">
        <v>-1.1739999999999999E-3</v>
      </c>
      <c r="CO135" s="43">
        <v>1.8730000000000001E-3</v>
      </c>
      <c r="CQ135" s="30"/>
      <c r="CU135" s="30">
        <v>0.11592834097863586</v>
      </c>
      <c r="CV135" s="43">
        <v>-4.0999999999999999E-4</v>
      </c>
      <c r="CW135" s="43">
        <v>-3.7399999999999998E-4</v>
      </c>
      <c r="CX135" s="43">
        <v>-6.4999999999999994E-5</v>
      </c>
    </row>
    <row r="136" spans="14:102" x14ac:dyDescent="0.3">
      <c r="N136" s="30"/>
      <c r="R136" s="30">
        <v>0.11692773267863586</v>
      </c>
      <c r="S136" s="43">
        <v>-2.6800000000000001E-3</v>
      </c>
      <c r="T136" s="43">
        <v>-2.1519999999999998E-3</v>
      </c>
      <c r="U136" s="43">
        <v>2.9169999999999999E-3</v>
      </c>
      <c r="W136" s="30"/>
      <c r="AA136" s="30">
        <v>0.11692773267863586</v>
      </c>
      <c r="AB136" s="43">
        <v>-6.0999999999999997E-4</v>
      </c>
      <c r="AC136" s="43">
        <v>-5.4900000000000001E-4</v>
      </c>
      <c r="AD136" s="43">
        <v>3.4E-5</v>
      </c>
      <c r="AF136" s="30"/>
      <c r="AJ136" s="30">
        <v>0.11692773267863586</v>
      </c>
      <c r="AK136" s="43">
        <v>-2.395E-3</v>
      </c>
      <c r="AL136" s="43">
        <v>-2.4130000000000002E-3</v>
      </c>
      <c r="AM136" s="43">
        <v>7.4079999999999997E-3</v>
      </c>
      <c r="AO136" s="30"/>
      <c r="AS136" s="30">
        <v>0.11692773267863586</v>
      </c>
      <c r="AT136" s="43">
        <v>-3.5100000000000002E-4</v>
      </c>
      <c r="AU136" s="43">
        <v>-3.5100000000000002E-4</v>
      </c>
      <c r="AV136" s="43">
        <v>-8.8999999999999995E-5</v>
      </c>
      <c r="AX136" s="30"/>
      <c r="BB136" s="30">
        <v>0.11692773267863586</v>
      </c>
      <c r="BC136" s="43">
        <v>-2.2989999999999998E-3</v>
      </c>
      <c r="BD136" s="43">
        <v>-2.317E-3</v>
      </c>
      <c r="BE136" s="43">
        <v>7.5490000000000002E-3</v>
      </c>
      <c r="BG136" s="30"/>
      <c r="BK136" s="30">
        <v>0.11692773267863586</v>
      </c>
      <c r="BL136" s="43">
        <v>-3.5E-4</v>
      </c>
      <c r="BM136" s="43">
        <v>-3.5E-4</v>
      </c>
      <c r="BN136" s="43">
        <v>-8.0000000000000007E-5</v>
      </c>
      <c r="BP136" s="30"/>
      <c r="BT136" s="30">
        <v>0.11692773267863586</v>
      </c>
      <c r="BU136" s="43">
        <v>-1.9620000000000002E-3</v>
      </c>
      <c r="BV136" s="43">
        <v>-1.9589999999999998E-3</v>
      </c>
      <c r="BW136" s="43">
        <v>8.5810000000000001E-3</v>
      </c>
      <c r="BY136" s="30"/>
      <c r="CC136" s="30">
        <v>0.11692773267863586</v>
      </c>
      <c r="CD136" s="43">
        <v>-3.77E-4</v>
      </c>
      <c r="CE136" s="43">
        <v>-3.59E-4</v>
      </c>
      <c r="CF136" s="43">
        <v>1.03E-4</v>
      </c>
      <c r="CH136" s="30"/>
      <c r="CL136" s="30">
        <v>0.11692773267863586</v>
      </c>
      <c r="CM136" s="43">
        <v>-1.539E-3</v>
      </c>
      <c r="CN136" s="43">
        <v>-1.1820000000000001E-3</v>
      </c>
      <c r="CO136" s="43">
        <v>1.915E-3</v>
      </c>
      <c r="CQ136" s="30"/>
      <c r="CU136" s="30">
        <v>0.11692773267863586</v>
      </c>
      <c r="CV136" s="43">
        <v>-4.1300000000000001E-4</v>
      </c>
      <c r="CW136" s="43">
        <v>-3.77E-4</v>
      </c>
      <c r="CX136" s="43">
        <v>-6.2000000000000003E-5</v>
      </c>
    </row>
    <row r="137" spans="14:102" x14ac:dyDescent="0.3">
      <c r="N137" s="30"/>
      <c r="R137" s="30">
        <v>0.11792712437863587</v>
      </c>
      <c r="S137" s="43">
        <v>-2.7299999999999998E-3</v>
      </c>
      <c r="T137" s="43">
        <v>-2.1879999999999998E-3</v>
      </c>
      <c r="U137" s="43">
        <v>3.0140000000000002E-3</v>
      </c>
      <c r="W137" s="30"/>
      <c r="AA137" s="30">
        <v>0.11792712437863587</v>
      </c>
      <c r="AB137" s="43">
        <v>-6.1300000000000005E-4</v>
      </c>
      <c r="AC137" s="43">
        <v>-5.5199999999999997E-4</v>
      </c>
      <c r="AD137" s="43">
        <v>3.4999999999999997E-5</v>
      </c>
      <c r="AF137" s="30"/>
      <c r="AJ137" s="30">
        <v>0.11792712437863587</v>
      </c>
      <c r="AK137" s="43">
        <v>-2.421E-3</v>
      </c>
      <c r="AL137" s="43">
        <v>-2.4390000000000002E-3</v>
      </c>
      <c r="AM137" s="43">
        <v>7.5420000000000001E-3</v>
      </c>
      <c r="AO137" s="30"/>
      <c r="AS137" s="30">
        <v>0.11792712437863587</v>
      </c>
      <c r="AT137" s="43">
        <v>-3.5E-4</v>
      </c>
      <c r="AU137" s="43">
        <v>-3.5E-4</v>
      </c>
      <c r="AV137" s="43">
        <v>-9.1000000000000003E-5</v>
      </c>
      <c r="AX137" s="30"/>
      <c r="BB137" s="30">
        <v>0.11792712437863587</v>
      </c>
      <c r="BC137" s="43">
        <v>-2.3249999999999998E-3</v>
      </c>
      <c r="BD137" s="43">
        <v>-2.343E-3</v>
      </c>
      <c r="BE137" s="43">
        <v>7.6839999999999999E-3</v>
      </c>
      <c r="BG137" s="30"/>
      <c r="BK137" s="30">
        <v>0.11792712437863587</v>
      </c>
      <c r="BL137" s="43">
        <v>-3.48E-4</v>
      </c>
      <c r="BM137" s="43">
        <v>-3.48E-4</v>
      </c>
      <c r="BN137" s="43">
        <v>-8.2000000000000001E-5</v>
      </c>
      <c r="BP137" s="30"/>
      <c r="BT137" s="30">
        <v>0.11792712437863587</v>
      </c>
      <c r="BU137" s="43">
        <v>-1.9810000000000001E-3</v>
      </c>
      <c r="BV137" s="43">
        <v>-1.9780000000000002E-3</v>
      </c>
      <c r="BW137" s="43">
        <v>8.7209999999999996E-3</v>
      </c>
      <c r="BY137" s="30"/>
      <c r="CC137" s="30">
        <v>0.11792712437863587</v>
      </c>
      <c r="CD137" s="43">
        <v>-3.7599999999999998E-4</v>
      </c>
      <c r="CE137" s="43">
        <v>-3.57E-4</v>
      </c>
      <c r="CF137" s="43">
        <v>1.02E-4</v>
      </c>
      <c r="CH137" s="30"/>
      <c r="CL137" s="30">
        <v>0.11792712437863587</v>
      </c>
      <c r="CM137" s="43">
        <v>-1.5529999999999999E-3</v>
      </c>
      <c r="CN137" s="43">
        <v>-1.1900000000000001E-3</v>
      </c>
      <c r="CO137" s="43">
        <v>1.9589999999999998E-3</v>
      </c>
      <c r="CQ137" s="30"/>
      <c r="CU137" s="30">
        <v>0.11792712437863587</v>
      </c>
      <c r="CV137" s="43">
        <v>-4.1599999999999997E-4</v>
      </c>
      <c r="CW137" s="43">
        <v>-3.79E-4</v>
      </c>
      <c r="CX137" s="43">
        <v>-6.0000000000000002E-5</v>
      </c>
    </row>
    <row r="138" spans="14:102" x14ac:dyDescent="0.3">
      <c r="N138" s="30"/>
      <c r="R138" s="30">
        <v>0.11892651607863587</v>
      </c>
      <c r="S138" s="43">
        <v>-2.784E-3</v>
      </c>
      <c r="T138" s="43">
        <v>-2.2290000000000001E-3</v>
      </c>
      <c r="U138" s="43">
        <v>3.104E-3</v>
      </c>
      <c r="W138" s="30"/>
      <c r="AA138" s="30">
        <v>0.11892651607863587</v>
      </c>
      <c r="AB138" s="43">
        <v>-6.1600000000000001E-4</v>
      </c>
      <c r="AC138" s="43">
        <v>-5.5400000000000002E-4</v>
      </c>
      <c r="AD138" s="43">
        <v>3.6000000000000001E-5</v>
      </c>
      <c r="AF138" s="30"/>
      <c r="AJ138" s="30">
        <v>0.11892651607863587</v>
      </c>
      <c r="AK138" s="43">
        <v>-2.447E-3</v>
      </c>
      <c r="AL138" s="43">
        <v>-2.4650000000000002E-3</v>
      </c>
      <c r="AM138" s="43">
        <v>7.6750000000000004E-3</v>
      </c>
      <c r="AO138" s="30"/>
      <c r="AS138" s="30">
        <v>0.11892651607863587</v>
      </c>
      <c r="AT138" s="43">
        <v>-3.48E-4</v>
      </c>
      <c r="AU138" s="43">
        <v>-3.48E-4</v>
      </c>
      <c r="AV138" s="43">
        <v>-9.2999999999999997E-5</v>
      </c>
      <c r="AX138" s="30"/>
      <c r="BB138" s="30">
        <v>0.11892651607863587</v>
      </c>
      <c r="BC138" s="43">
        <v>-2.3500000000000001E-3</v>
      </c>
      <c r="BD138" s="43">
        <v>-2.369E-3</v>
      </c>
      <c r="BE138" s="43">
        <v>7.8180000000000003E-3</v>
      </c>
      <c r="BG138" s="30"/>
      <c r="BK138" s="30">
        <v>0.11892651607863587</v>
      </c>
      <c r="BL138" s="43">
        <v>-3.4600000000000001E-4</v>
      </c>
      <c r="BM138" s="43">
        <v>-3.4600000000000001E-4</v>
      </c>
      <c r="BN138" s="43">
        <v>-8.3999999999999995E-5</v>
      </c>
      <c r="BP138" s="30"/>
      <c r="BT138" s="30">
        <v>0.11892651607863587</v>
      </c>
      <c r="BU138" s="43">
        <v>-2E-3</v>
      </c>
      <c r="BV138" s="43">
        <v>-1.9970000000000001E-3</v>
      </c>
      <c r="BW138" s="43">
        <v>8.8599999999999998E-3</v>
      </c>
      <c r="BY138" s="30"/>
      <c r="CC138" s="30">
        <v>0.11892651607863587</v>
      </c>
      <c r="CD138" s="43">
        <v>-3.7399999999999998E-4</v>
      </c>
      <c r="CE138" s="43">
        <v>-3.5500000000000001E-4</v>
      </c>
      <c r="CF138" s="43">
        <v>1E-4</v>
      </c>
      <c r="CH138" s="30"/>
      <c r="CL138" s="30">
        <v>0.11892651607863587</v>
      </c>
      <c r="CM138" s="43">
        <v>-1.567E-3</v>
      </c>
      <c r="CN138" s="43">
        <v>-1.1980000000000001E-3</v>
      </c>
      <c r="CO138" s="43">
        <v>2.003E-3</v>
      </c>
      <c r="CQ138" s="30"/>
      <c r="CU138" s="30">
        <v>0.11892651607863587</v>
      </c>
      <c r="CV138" s="43">
        <v>-4.2000000000000002E-4</v>
      </c>
      <c r="CW138" s="43">
        <v>-3.8200000000000002E-4</v>
      </c>
      <c r="CX138" s="43">
        <v>-5.7000000000000003E-5</v>
      </c>
    </row>
    <row r="139" spans="14:102" x14ac:dyDescent="0.3">
      <c r="N139" s="30"/>
      <c r="R139" s="30">
        <v>0.11992590777863585</v>
      </c>
      <c r="S139" s="43">
        <v>-2.8400000000000001E-3</v>
      </c>
      <c r="T139" s="43">
        <v>-2.2699999999999999E-3</v>
      </c>
      <c r="U139" s="43">
        <v>3.1970000000000002E-3</v>
      </c>
      <c r="W139" s="30"/>
      <c r="AA139" s="30">
        <v>0.11992590777863585</v>
      </c>
      <c r="AB139" s="43">
        <v>-6.1899999999999998E-4</v>
      </c>
      <c r="AC139" s="43">
        <v>-5.5699999999999999E-4</v>
      </c>
      <c r="AD139" s="43">
        <v>3.8000000000000002E-5</v>
      </c>
      <c r="AF139" s="30"/>
      <c r="AJ139" s="30">
        <v>0.11992590777863585</v>
      </c>
      <c r="AK139" s="43">
        <v>-2.4729999999999999E-3</v>
      </c>
      <c r="AL139" s="43">
        <v>-2.4919999999999999E-3</v>
      </c>
      <c r="AM139" s="43">
        <v>7.8120000000000004E-3</v>
      </c>
      <c r="AO139" s="30"/>
      <c r="AS139" s="30">
        <v>0.11992590777863585</v>
      </c>
      <c r="AT139" s="43">
        <v>-3.4600000000000001E-4</v>
      </c>
      <c r="AU139" s="43">
        <v>-3.4600000000000001E-4</v>
      </c>
      <c r="AV139" s="43">
        <v>-9.5000000000000005E-5</v>
      </c>
      <c r="AX139" s="30"/>
      <c r="BB139" s="30">
        <v>0.11992590777863585</v>
      </c>
      <c r="BC139" s="43">
        <v>-2.3760000000000001E-3</v>
      </c>
      <c r="BD139" s="43">
        <v>-2.395E-3</v>
      </c>
      <c r="BE139" s="43">
        <v>7.9550000000000003E-3</v>
      </c>
      <c r="BG139" s="30"/>
      <c r="BK139" s="30">
        <v>0.11992590777863585</v>
      </c>
      <c r="BL139" s="43">
        <v>-3.4400000000000001E-4</v>
      </c>
      <c r="BM139" s="43">
        <v>-3.4400000000000001E-4</v>
      </c>
      <c r="BN139" s="43">
        <v>-8.6000000000000003E-5</v>
      </c>
      <c r="BP139" s="30"/>
      <c r="BT139" s="30">
        <v>0.11992590777863585</v>
      </c>
      <c r="BU139" s="43">
        <v>-2.0209999999999998E-3</v>
      </c>
      <c r="BV139" s="43">
        <v>-2.0179999999999998E-3</v>
      </c>
      <c r="BW139" s="43">
        <v>9.0030000000000006E-3</v>
      </c>
      <c r="BY139" s="30"/>
      <c r="CC139" s="30">
        <v>0.11992590777863585</v>
      </c>
      <c r="CD139" s="43">
        <v>-3.7300000000000001E-4</v>
      </c>
      <c r="CE139" s="43">
        <v>-3.5399999999999999E-4</v>
      </c>
      <c r="CF139" s="43">
        <v>9.7999999999999997E-5</v>
      </c>
      <c r="CH139" s="30"/>
      <c r="CL139" s="30">
        <v>0.11992590777863585</v>
      </c>
      <c r="CM139" s="43">
        <v>-1.5820000000000001E-3</v>
      </c>
      <c r="CN139" s="43">
        <v>-1.207E-3</v>
      </c>
      <c r="CO139" s="43">
        <v>2.0479999999999999E-3</v>
      </c>
      <c r="CQ139" s="30"/>
      <c r="CU139" s="30">
        <v>0.11992590777863585</v>
      </c>
      <c r="CV139" s="43">
        <v>-4.2299999999999998E-4</v>
      </c>
      <c r="CW139" s="43">
        <v>-3.8499999999999998E-4</v>
      </c>
      <c r="CX139" s="43">
        <v>-5.3999999999999998E-5</v>
      </c>
    </row>
    <row r="140" spans="14:102" x14ac:dyDescent="0.3">
      <c r="N140" s="30"/>
      <c r="R140" s="30">
        <v>0.11992590777863585</v>
      </c>
      <c r="S140" s="43">
        <v>-2.8400000000000001E-3</v>
      </c>
      <c r="T140" s="43">
        <v>-2.2699999999999999E-3</v>
      </c>
      <c r="U140" s="43">
        <v>3.1970000000000002E-3</v>
      </c>
      <c r="W140" s="30"/>
      <c r="AA140" s="30">
        <v>0.11992590777863585</v>
      </c>
      <c r="AB140" s="43">
        <v>-6.1899999999999998E-4</v>
      </c>
      <c r="AC140" s="43">
        <v>-5.5699999999999999E-4</v>
      </c>
      <c r="AD140" s="43">
        <v>3.8000000000000002E-5</v>
      </c>
      <c r="AF140" s="30"/>
      <c r="AJ140" s="30">
        <v>0.11992590777863585</v>
      </c>
      <c r="AK140" s="43">
        <v>-2.4729999999999999E-3</v>
      </c>
      <c r="AL140" s="43">
        <v>-2.4919999999999999E-3</v>
      </c>
      <c r="AM140" s="43">
        <v>7.8120000000000004E-3</v>
      </c>
      <c r="AO140" s="30"/>
      <c r="AS140" s="30">
        <v>0.11992590777863585</v>
      </c>
      <c r="AT140" s="43">
        <v>-3.4600000000000001E-4</v>
      </c>
      <c r="AU140" s="43">
        <v>-3.4600000000000001E-4</v>
      </c>
      <c r="AV140" s="43">
        <v>-9.5000000000000005E-5</v>
      </c>
      <c r="AX140" s="30"/>
      <c r="BB140" s="30">
        <v>0.11992590777863585</v>
      </c>
      <c r="BC140" s="43">
        <v>-2.3760000000000001E-3</v>
      </c>
      <c r="BD140" s="43">
        <v>-2.395E-3</v>
      </c>
      <c r="BE140" s="43">
        <v>7.9550000000000003E-3</v>
      </c>
      <c r="BG140" s="30"/>
      <c r="BK140" s="30">
        <v>0.11992590777863585</v>
      </c>
      <c r="BL140" s="43">
        <v>-3.4400000000000001E-4</v>
      </c>
      <c r="BM140" s="43">
        <v>-3.4400000000000001E-4</v>
      </c>
      <c r="BN140" s="43">
        <v>-8.6000000000000003E-5</v>
      </c>
      <c r="BP140" s="30"/>
      <c r="BT140" s="30">
        <v>0.11992590777863585</v>
      </c>
      <c r="BU140" s="43">
        <v>-2.0209999999999998E-3</v>
      </c>
      <c r="BV140" s="43">
        <v>-2.0179999999999998E-3</v>
      </c>
      <c r="BW140" s="43">
        <v>9.0030000000000006E-3</v>
      </c>
      <c r="BY140" s="30"/>
      <c r="CC140" s="30">
        <v>0.11992590777863585</v>
      </c>
      <c r="CD140" s="43">
        <v>-3.7300000000000001E-4</v>
      </c>
      <c r="CE140" s="43">
        <v>-3.5399999999999999E-4</v>
      </c>
      <c r="CF140" s="43">
        <v>9.7999999999999997E-5</v>
      </c>
      <c r="CH140" s="30"/>
      <c r="CL140" s="30">
        <v>0.11992590777863585</v>
      </c>
      <c r="CM140" s="43">
        <v>-1.5820000000000001E-3</v>
      </c>
      <c r="CN140" s="43">
        <v>-1.207E-3</v>
      </c>
      <c r="CO140" s="43">
        <v>2.0479999999999999E-3</v>
      </c>
      <c r="CQ140" s="30"/>
      <c r="CU140" s="30">
        <v>0.11992590777863585</v>
      </c>
      <c r="CV140" s="43">
        <v>-4.2299999999999998E-4</v>
      </c>
      <c r="CW140" s="43">
        <v>-3.8499999999999998E-4</v>
      </c>
      <c r="CX140" s="43">
        <v>-5.3999999999999998E-5</v>
      </c>
    </row>
    <row r="141" spans="14:102" x14ac:dyDescent="0.3">
      <c r="N141" s="30"/>
      <c r="R141" s="30">
        <v>0.12092529947863585</v>
      </c>
      <c r="S141" s="43">
        <v>-2.8969999999999998E-3</v>
      </c>
      <c r="T141" s="43">
        <v>-2.3140000000000001E-3</v>
      </c>
      <c r="U141" s="43">
        <v>3.2850000000000002E-3</v>
      </c>
      <c r="W141" s="30"/>
      <c r="AA141" s="30">
        <v>0.12092529947863585</v>
      </c>
      <c r="AB141" s="43">
        <v>-6.2200000000000005E-4</v>
      </c>
      <c r="AC141" s="43">
        <v>-5.5999999999999995E-4</v>
      </c>
      <c r="AD141" s="43">
        <v>3.8999999999999999E-5</v>
      </c>
      <c r="AF141" s="30"/>
      <c r="AJ141" s="30">
        <v>0.12092529947863585</v>
      </c>
      <c r="AK141" s="43">
        <v>-2.5000000000000001E-3</v>
      </c>
      <c r="AL141" s="43">
        <v>-2.5179999999999998E-3</v>
      </c>
      <c r="AM141" s="43">
        <v>7.9480000000000002E-3</v>
      </c>
      <c r="AO141" s="30"/>
      <c r="AS141" s="30">
        <v>0.12092529947863585</v>
      </c>
      <c r="AT141" s="43">
        <v>-3.4400000000000001E-4</v>
      </c>
      <c r="AU141" s="43">
        <v>-3.4400000000000001E-4</v>
      </c>
      <c r="AV141" s="43">
        <v>-9.7E-5</v>
      </c>
      <c r="AX141" s="30"/>
      <c r="BB141" s="30">
        <v>0.12092529947863585</v>
      </c>
      <c r="BC141" s="43">
        <v>-2.4020000000000001E-3</v>
      </c>
      <c r="BD141" s="43">
        <v>-2.421E-3</v>
      </c>
      <c r="BE141" s="43">
        <v>8.0929999999999995E-3</v>
      </c>
      <c r="BG141" s="30"/>
      <c r="BK141" s="30">
        <v>0.12092529947863585</v>
      </c>
      <c r="BL141" s="43">
        <v>-3.4200000000000002E-4</v>
      </c>
      <c r="BM141" s="43">
        <v>-3.4200000000000002E-4</v>
      </c>
      <c r="BN141" s="43">
        <v>-8.7999999999999998E-5</v>
      </c>
      <c r="BP141" s="30"/>
      <c r="BT141" s="30">
        <v>0.12092529947863585</v>
      </c>
      <c r="BU141" s="43">
        <v>-2.042E-3</v>
      </c>
      <c r="BV141" s="43">
        <v>-2.039E-3</v>
      </c>
      <c r="BW141" s="43">
        <v>9.1459999999999996E-3</v>
      </c>
      <c r="BY141" s="30"/>
      <c r="CC141" s="30">
        <v>0.12092529947863585</v>
      </c>
      <c r="CD141" s="43">
        <v>-3.7100000000000002E-4</v>
      </c>
      <c r="CE141" s="43">
        <v>-3.5199999999999999E-4</v>
      </c>
      <c r="CF141" s="43">
        <v>9.7E-5</v>
      </c>
      <c r="CH141" s="30"/>
      <c r="CL141" s="30">
        <v>0.12092529947863585</v>
      </c>
      <c r="CM141" s="43">
        <v>-1.596E-3</v>
      </c>
      <c r="CN141" s="43">
        <v>-1.2149999999999999E-3</v>
      </c>
      <c r="CO141" s="43">
        <v>2.0929999999999998E-3</v>
      </c>
      <c r="CQ141" s="30"/>
      <c r="CU141" s="30">
        <v>0.12092529947863585</v>
      </c>
      <c r="CV141" s="43">
        <v>-4.2700000000000002E-4</v>
      </c>
      <c r="CW141" s="43">
        <v>-3.88E-4</v>
      </c>
      <c r="CX141" s="43">
        <v>-5.1E-5</v>
      </c>
    </row>
    <row r="142" spans="14:102" x14ac:dyDescent="0.3">
      <c r="N142" s="30"/>
      <c r="R142" s="30">
        <v>0.12192469117863586</v>
      </c>
      <c r="S142" s="43">
        <v>-2.9529999999999999E-3</v>
      </c>
      <c r="T142" s="43">
        <v>-2.3530000000000001E-3</v>
      </c>
      <c r="U142" s="43">
        <v>3.4099999999999998E-3</v>
      </c>
      <c r="W142" s="30"/>
      <c r="AA142" s="30">
        <v>0.12192469117863586</v>
      </c>
      <c r="AB142" s="43">
        <v>-6.2500000000000001E-4</v>
      </c>
      <c r="AC142" s="43">
        <v>-5.62E-4</v>
      </c>
      <c r="AD142" s="43">
        <v>4.1E-5</v>
      </c>
      <c r="AF142" s="30"/>
      <c r="AJ142" s="30">
        <v>0.12192469117863586</v>
      </c>
      <c r="AK142" s="43">
        <v>-2.5270000000000002E-3</v>
      </c>
      <c r="AL142" s="43">
        <v>-2.5460000000000001E-3</v>
      </c>
      <c r="AM142" s="43">
        <v>8.0890000000000007E-3</v>
      </c>
      <c r="AO142" s="30"/>
      <c r="AS142" s="30">
        <v>0.12192469117863586</v>
      </c>
      <c r="AT142" s="43">
        <v>-3.4200000000000002E-4</v>
      </c>
      <c r="AU142" s="43">
        <v>-3.4200000000000002E-4</v>
      </c>
      <c r="AV142" s="43">
        <v>-1E-4</v>
      </c>
      <c r="AX142" s="30"/>
      <c r="BB142" s="30">
        <v>0.12192469117863586</v>
      </c>
      <c r="BC142" s="43">
        <v>-2.428E-3</v>
      </c>
      <c r="BD142" s="43">
        <v>-2.4480000000000001E-3</v>
      </c>
      <c r="BE142" s="43">
        <v>8.2349999999999993E-3</v>
      </c>
      <c r="BG142" s="30"/>
      <c r="BK142" s="30">
        <v>0.12192469117863586</v>
      </c>
      <c r="BL142" s="43">
        <v>-3.4000000000000002E-4</v>
      </c>
      <c r="BM142" s="43">
        <v>-3.39E-4</v>
      </c>
      <c r="BN142" s="43">
        <v>-9.0000000000000006E-5</v>
      </c>
      <c r="BP142" s="30"/>
      <c r="BT142" s="30">
        <v>0.12192469117863586</v>
      </c>
      <c r="BU142" s="43">
        <v>-2.062E-3</v>
      </c>
      <c r="BV142" s="43">
        <v>-2.0590000000000001E-3</v>
      </c>
      <c r="BW142" s="43">
        <v>9.2980000000000007E-3</v>
      </c>
      <c r="BY142" s="30"/>
      <c r="CC142" s="30">
        <v>0.12192469117863586</v>
      </c>
      <c r="CD142" s="43">
        <v>-3.6900000000000002E-4</v>
      </c>
      <c r="CE142" s="43">
        <v>-3.5E-4</v>
      </c>
      <c r="CF142" s="43">
        <v>9.5000000000000005E-5</v>
      </c>
      <c r="CH142" s="30"/>
      <c r="CL142" s="30">
        <v>0.12192469117863586</v>
      </c>
      <c r="CM142" s="43">
        <v>-1.611E-3</v>
      </c>
      <c r="CN142" s="43">
        <v>-1.224E-3</v>
      </c>
      <c r="CO142" s="43">
        <v>2.14E-3</v>
      </c>
      <c r="CQ142" s="30"/>
      <c r="CU142" s="30">
        <v>0.12192469117863586</v>
      </c>
      <c r="CV142" s="43">
        <v>-4.3100000000000001E-4</v>
      </c>
      <c r="CW142" s="43">
        <v>-3.9100000000000002E-4</v>
      </c>
      <c r="CX142" s="43">
        <v>-4.8999999999999998E-5</v>
      </c>
    </row>
    <row r="143" spans="14:102" x14ac:dyDescent="0.3">
      <c r="N143" s="30"/>
      <c r="R143" s="30">
        <v>0.12292408287863586</v>
      </c>
      <c r="S143" s="43">
        <v>-3.0109999999999998E-3</v>
      </c>
      <c r="T143" s="43">
        <v>-2.395E-3</v>
      </c>
      <c r="U143" s="43">
        <v>3.5230000000000001E-3</v>
      </c>
      <c r="W143" s="30"/>
      <c r="AA143" s="30">
        <v>0.12292408287863586</v>
      </c>
      <c r="AB143" s="43">
        <v>-6.2799999999999998E-4</v>
      </c>
      <c r="AC143" s="43">
        <v>-5.6499999999999996E-4</v>
      </c>
      <c r="AD143" s="43">
        <v>4.1999999999999998E-5</v>
      </c>
      <c r="AF143" s="30"/>
      <c r="AJ143" s="30">
        <v>0.12292408287863586</v>
      </c>
      <c r="AK143" s="43">
        <v>-2.565E-3</v>
      </c>
      <c r="AL143" s="43">
        <v>-2.5839999999999999E-3</v>
      </c>
      <c r="AM143" s="43">
        <v>8.2249999999999997E-3</v>
      </c>
      <c r="AO143" s="30"/>
      <c r="AS143" s="30">
        <v>0.12292408287863586</v>
      </c>
      <c r="AT143" s="43">
        <v>-3.39E-4</v>
      </c>
      <c r="AU143" s="43">
        <v>-3.4000000000000002E-4</v>
      </c>
      <c r="AV143" s="43">
        <v>-1.02E-4</v>
      </c>
      <c r="AX143" s="30"/>
      <c r="BB143" s="30">
        <v>0.12292408287863586</v>
      </c>
      <c r="BC143" s="43">
        <v>-2.4550000000000002E-3</v>
      </c>
      <c r="BD143" s="43">
        <v>-2.4759999999999999E-3</v>
      </c>
      <c r="BE143" s="43">
        <v>8.3800000000000003E-3</v>
      </c>
      <c r="BG143" s="30"/>
      <c r="BK143" s="30">
        <v>0.12292408287863586</v>
      </c>
      <c r="BL143" s="43">
        <v>-3.3700000000000001E-4</v>
      </c>
      <c r="BM143" s="43">
        <v>-3.3700000000000001E-4</v>
      </c>
      <c r="BN143" s="43">
        <v>-9.2999999999999997E-5</v>
      </c>
      <c r="BP143" s="30"/>
      <c r="BT143" s="30">
        <v>0.12292408287863586</v>
      </c>
      <c r="BU143" s="43">
        <v>-2.0830000000000002E-3</v>
      </c>
      <c r="BV143" s="43">
        <v>-2.081E-3</v>
      </c>
      <c r="BW143" s="43">
        <v>9.4500000000000001E-3</v>
      </c>
      <c r="BY143" s="30"/>
      <c r="CC143" s="30">
        <v>0.12292408287863586</v>
      </c>
      <c r="CD143" s="43">
        <v>-3.6699999999999998E-4</v>
      </c>
      <c r="CE143" s="43">
        <v>-3.48E-4</v>
      </c>
      <c r="CF143" s="43">
        <v>9.2E-5</v>
      </c>
      <c r="CH143" s="30"/>
      <c r="CL143" s="30">
        <v>0.12292408287863586</v>
      </c>
      <c r="CM143" s="43">
        <v>-1.6260000000000001E-3</v>
      </c>
      <c r="CN143" s="43">
        <v>-1.232E-3</v>
      </c>
      <c r="CO143" s="43">
        <v>2.1870000000000001E-3</v>
      </c>
      <c r="CQ143" s="30"/>
      <c r="CU143" s="30">
        <v>0.12292408287863586</v>
      </c>
      <c r="CV143" s="43">
        <v>-4.35E-4</v>
      </c>
      <c r="CW143" s="43">
        <v>-3.9399999999999998E-4</v>
      </c>
      <c r="CX143" s="43">
        <v>-4.6E-5</v>
      </c>
    </row>
    <row r="144" spans="14:102" x14ac:dyDescent="0.3">
      <c r="N144" s="30"/>
      <c r="R144" s="30">
        <v>0.12392347457863587</v>
      </c>
      <c r="S144" s="43">
        <v>-3.068E-3</v>
      </c>
      <c r="T144" s="43">
        <v>-2.4359999999999998E-3</v>
      </c>
      <c r="U144" s="43">
        <v>3.6329999999999999E-3</v>
      </c>
      <c r="W144" s="30"/>
      <c r="AA144" s="30">
        <v>0.12392347457863587</v>
      </c>
      <c r="AB144" s="43">
        <v>-6.3100000000000005E-4</v>
      </c>
      <c r="AC144" s="43">
        <v>-5.6700000000000001E-4</v>
      </c>
      <c r="AD144" s="43">
        <v>4.3999999999999999E-5</v>
      </c>
      <c r="AF144" s="30"/>
      <c r="AJ144" s="30">
        <v>0.12392347457863587</v>
      </c>
      <c r="AK144" s="43">
        <v>-2.598E-3</v>
      </c>
      <c r="AL144" s="43">
        <v>-2.617E-3</v>
      </c>
      <c r="AM144" s="43">
        <v>8.3610000000000004E-3</v>
      </c>
      <c r="AO144" s="30"/>
      <c r="AS144" s="30">
        <v>0.12392347457863587</v>
      </c>
      <c r="AT144" s="43">
        <v>-3.3700000000000001E-4</v>
      </c>
      <c r="AU144" s="43">
        <v>-3.3700000000000001E-4</v>
      </c>
      <c r="AV144" s="43">
        <v>-1.0399999999999999E-4</v>
      </c>
      <c r="AX144" s="30"/>
      <c r="BB144" s="30">
        <v>0.12392347457863587</v>
      </c>
      <c r="BC144" s="43">
        <v>-2.4819999999999998E-3</v>
      </c>
      <c r="BD144" s="43">
        <v>-2.5019999999999999E-3</v>
      </c>
      <c r="BE144" s="43">
        <v>8.5220000000000001E-3</v>
      </c>
      <c r="BG144" s="30"/>
      <c r="BK144" s="30">
        <v>0.12392347457863587</v>
      </c>
      <c r="BL144" s="43">
        <v>-3.3500000000000001E-4</v>
      </c>
      <c r="BM144" s="43">
        <v>-3.3500000000000001E-4</v>
      </c>
      <c r="BN144" s="43">
        <v>-9.5000000000000005E-5</v>
      </c>
      <c r="BP144" s="30"/>
      <c r="BT144" s="30">
        <v>0.12392347457863587</v>
      </c>
      <c r="BU144" s="43">
        <v>-2.1050000000000001E-3</v>
      </c>
      <c r="BV144" s="43">
        <v>-2.1020000000000001E-3</v>
      </c>
      <c r="BW144" s="43">
        <v>9.6010000000000002E-3</v>
      </c>
      <c r="BY144" s="30"/>
      <c r="CC144" s="30">
        <v>0.12392347457863587</v>
      </c>
      <c r="CD144" s="43">
        <v>-3.6499999999999998E-4</v>
      </c>
      <c r="CE144" s="43">
        <v>-3.4499999999999998E-4</v>
      </c>
      <c r="CF144" s="43">
        <v>9.0000000000000006E-5</v>
      </c>
      <c r="CH144" s="30"/>
      <c r="CL144" s="30">
        <v>0.12392347457863587</v>
      </c>
      <c r="CM144" s="43">
        <v>-1.6410000000000001E-3</v>
      </c>
      <c r="CN144" s="43">
        <v>-1.2409999999999999E-3</v>
      </c>
      <c r="CO144" s="43">
        <v>2.2339999999999999E-3</v>
      </c>
      <c r="CQ144" s="30"/>
      <c r="CU144" s="30">
        <v>0.12392347457863587</v>
      </c>
      <c r="CV144" s="43">
        <v>-4.3800000000000002E-4</v>
      </c>
      <c r="CW144" s="43">
        <v>-3.9800000000000002E-4</v>
      </c>
      <c r="CX144" s="43">
        <v>-4.3000000000000002E-5</v>
      </c>
    </row>
    <row r="145" spans="14:102" x14ac:dyDescent="0.3">
      <c r="N145" s="30"/>
      <c r="R145" s="30">
        <v>0.12492286627863587</v>
      </c>
      <c r="S145" s="43">
        <v>-3.0760000000000002E-3</v>
      </c>
      <c r="T145" s="43">
        <v>-2.428E-3</v>
      </c>
      <c r="U145" s="43">
        <v>3.7980000000000002E-3</v>
      </c>
      <c r="W145" s="30"/>
      <c r="AA145" s="30">
        <v>0.12492286627863587</v>
      </c>
      <c r="AB145" s="43">
        <v>-6.3400000000000001E-4</v>
      </c>
      <c r="AC145" s="43">
        <v>-5.6999999999999998E-4</v>
      </c>
      <c r="AD145" s="43">
        <v>4.5000000000000003E-5</v>
      </c>
      <c r="AF145" s="30"/>
      <c r="AJ145" s="30">
        <v>0.12492286627863587</v>
      </c>
      <c r="AK145" s="43">
        <v>-2.6310000000000001E-3</v>
      </c>
      <c r="AL145" s="43">
        <v>-2.6510000000000001E-3</v>
      </c>
      <c r="AM145" s="43">
        <v>8.4989999999999996E-3</v>
      </c>
      <c r="AO145" s="30"/>
      <c r="AS145" s="30">
        <v>0.12492286627863587</v>
      </c>
      <c r="AT145" s="43">
        <v>-3.3500000000000001E-4</v>
      </c>
      <c r="AU145" s="43">
        <v>-3.3500000000000001E-4</v>
      </c>
      <c r="AV145" s="43">
        <v>-1.07E-4</v>
      </c>
      <c r="AX145" s="30"/>
      <c r="BB145" s="30">
        <v>0.12492286627863587</v>
      </c>
      <c r="BC145" s="43">
        <v>-2.5089999999999999E-3</v>
      </c>
      <c r="BD145" s="43">
        <v>-2.5300000000000001E-3</v>
      </c>
      <c r="BE145" s="43">
        <v>8.6650000000000008E-3</v>
      </c>
      <c r="BG145" s="30"/>
      <c r="BK145" s="30">
        <v>0.12492286627863587</v>
      </c>
      <c r="BL145" s="43">
        <v>-3.3300000000000002E-4</v>
      </c>
      <c r="BM145" s="43">
        <v>-3.3199999999999999E-4</v>
      </c>
      <c r="BN145" s="43">
        <v>-9.7E-5</v>
      </c>
      <c r="BP145" s="30"/>
      <c r="BT145" s="30">
        <v>0.12492286627863587</v>
      </c>
      <c r="BU145" s="43">
        <v>-2.1259999999999999E-3</v>
      </c>
      <c r="BV145" s="43">
        <v>-2.1229999999999999E-3</v>
      </c>
      <c r="BW145" s="43">
        <v>9.7529999999999995E-3</v>
      </c>
      <c r="BY145" s="30"/>
      <c r="CC145" s="30">
        <v>0.12492286627863587</v>
      </c>
      <c r="CD145" s="43">
        <v>-3.6200000000000002E-4</v>
      </c>
      <c r="CE145" s="43">
        <v>-3.4299999999999999E-4</v>
      </c>
      <c r="CF145" s="43">
        <v>8.7999999999999998E-5</v>
      </c>
      <c r="CH145" s="30"/>
      <c r="CL145" s="30">
        <v>0.12492286627863587</v>
      </c>
      <c r="CM145" s="43">
        <v>-1.6559999999999999E-3</v>
      </c>
      <c r="CN145" s="43">
        <v>-1.25E-3</v>
      </c>
      <c r="CO145" s="43">
        <v>2.281E-3</v>
      </c>
      <c r="CQ145" s="30"/>
      <c r="CU145" s="30">
        <v>0.12492286627863587</v>
      </c>
      <c r="CV145" s="43">
        <v>-4.4200000000000001E-4</v>
      </c>
      <c r="CW145" s="43">
        <v>-4.0099999999999999E-4</v>
      </c>
      <c r="CX145" s="43">
        <v>-4.0000000000000003E-5</v>
      </c>
    </row>
    <row r="146" spans="14:102" x14ac:dyDescent="0.3">
      <c r="N146" s="30"/>
      <c r="R146" s="30">
        <v>0.12592225797863588</v>
      </c>
      <c r="S146" s="43">
        <v>-3.117E-3</v>
      </c>
      <c r="T146" s="43">
        <v>-2.4529999999999999E-3</v>
      </c>
      <c r="U146" s="43">
        <v>3.9290000000000002E-3</v>
      </c>
      <c r="W146" s="30"/>
      <c r="AA146" s="30">
        <v>0.12592225797863588</v>
      </c>
      <c r="AB146" s="43">
        <v>-6.3699999999999998E-4</v>
      </c>
      <c r="AC146" s="43">
        <v>-5.7300000000000005E-4</v>
      </c>
      <c r="AD146" s="43">
        <v>4.6999999999999997E-5</v>
      </c>
      <c r="AF146" s="30"/>
      <c r="AJ146" s="30">
        <v>0.12592225797863588</v>
      </c>
      <c r="AK146" s="43">
        <v>-2.6640000000000001E-3</v>
      </c>
      <c r="AL146" s="43">
        <v>-2.6849999999999999E-3</v>
      </c>
      <c r="AM146" s="43">
        <v>8.6390000000000008E-3</v>
      </c>
      <c r="AO146" s="30"/>
      <c r="AS146" s="30">
        <v>0.12592225797863588</v>
      </c>
      <c r="AT146" s="43">
        <v>-3.3300000000000002E-4</v>
      </c>
      <c r="AU146" s="43">
        <v>-3.3300000000000002E-4</v>
      </c>
      <c r="AV146" s="43">
        <v>-1.0900000000000001E-4</v>
      </c>
      <c r="AX146" s="30"/>
      <c r="BB146" s="30">
        <v>0.12592225797863588</v>
      </c>
      <c r="BC146" s="43">
        <v>-2.5430000000000001E-3</v>
      </c>
      <c r="BD146" s="43">
        <v>-2.5639999999999999E-3</v>
      </c>
      <c r="BE146" s="43">
        <v>8.8050000000000003E-3</v>
      </c>
      <c r="BG146" s="30"/>
      <c r="BK146" s="30">
        <v>0.12592225797863588</v>
      </c>
      <c r="BL146" s="43">
        <v>-3.3E-4</v>
      </c>
      <c r="BM146" s="43">
        <v>-3.3E-4</v>
      </c>
      <c r="BN146" s="43">
        <v>-1E-4</v>
      </c>
      <c r="BP146" s="30"/>
      <c r="BT146" s="30">
        <v>0.12592225797863588</v>
      </c>
      <c r="BU146" s="43">
        <v>-2.1450000000000002E-3</v>
      </c>
      <c r="BV146" s="43">
        <v>-2.1429999999999999E-3</v>
      </c>
      <c r="BW146" s="43">
        <v>9.9080000000000001E-3</v>
      </c>
      <c r="BY146" s="30"/>
      <c r="CC146" s="30">
        <v>0.12592225797863588</v>
      </c>
      <c r="CD146" s="43">
        <v>-3.6000000000000002E-4</v>
      </c>
      <c r="CE146" s="43">
        <v>-3.4099999999999999E-4</v>
      </c>
      <c r="CF146" s="43">
        <v>8.6000000000000003E-5</v>
      </c>
      <c r="CH146" s="30"/>
      <c r="CL146" s="30">
        <v>0.12592225797863588</v>
      </c>
      <c r="CM146" s="43">
        <v>-1.6720000000000001E-3</v>
      </c>
      <c r="CN146" s="43">
        <v>-1.258E-3</v>
      </c>
      <c r="CO146" s="43">
        <v>2.3280000000000002E-3</v>
      </c>
      <c r="CQ146" s="30"/>
      <c r="CU146" s="30">
        <v>0.12592225797863588</v>
      </c>
      <c r="CV146" s="43">
        <v>-4.46E-4</v>
      </c>
      <c r="CW146" s="43">
        <v>-4.0400000000000001E-4</v>
      </c>
      <c r="CX146" s="43">
        <v>-3.6999999999999998E-5</v>
      </c>
    </row>
    <row r="147" spans="14:102" x14ac:dyDescent="0.3">
      <c r="N147" s="30"/>
      <c r="R147" s="30">
        <v>0.12692164967863587</v>
      </c>
      <c r="S147" s="43">
        <v>-3.1470000000000001E-3</v>
      </c>
      <c r="T147" s="43">
        <v>-2.4659999999999999E-3</v>
      </c>
      <c r="U147" s="43">
        <v>4.0699999999999998E-3</v>
      </c>
      <c r="W147" s="30"/>
      <c r="AA147" s="30">
        <v>0.12692164967863587</v>
      </c>
      <c r="AB147" s="43">
        <v>-6.4099999999999997E-4</v>
      </c>
      <c r="AC147" s="43">
        <v>-5.7600000000000001E-4</v>
      </c>
      <c r="AD147" s="43">
        <v>4.8000000000000001E-5</v>
      </c>
      <c r="AF147" s="30"/>
      <c r="AJ147" s="30">
        <v>0.12692164967863587</v>
      </c>
      <c r="AK147" s="43">
        <v>-2.6970000000000002E-3</v>
      </c>
      <c r="AL147" s="43">
        <v>-2.7179999999999999E-3</v>
      </c>
      <c r="AM147" s="43">
        <v>8.7770000000000001E-3</v>
      </c>
      <c r="AO147" s="30"/>
      <c r="AS147" s="30">
        <v>0.12692164967863587</v>
      </c>
      <c r="AT147" s="43">
        <v>-3.3E-4</v>
      </c>
      <c r="AU147" s="43">
        <v>-3.3E-4</v>
      </c>
      <c r="AV147" s="43">
        <v>-1.12E-4</v>
      </c>
      <c r="AX147" s="30"/>
      <c r="BB147" s="30">
        <v>0.12692164967863587</v>
      </c>
      <c r="BC147" s="43">
        <v>-2.5760000000000002E-3</v>
      </c>
      <c r="BD147" s="43">
        <v>-2.5969999999999999E-3</v>
      </c>
      <c r="BE147" s="43">
        <v>8.9440000000000006E-3</v>
      </c>
      <c r="BG147" s="30"/>
      <c r="BK147" s="30">
        <v>0.12692164967863587</v>
      </c>
      <c r="BL147" s="43">
        <v>-3.28E-4</v>
      </c>
      <c r="BM147" s="43">
        <v>-3.28E-4</v>
      </c>
      <c r="BN147" s="43">
        <v>-1.02E-4</v>
      </c>
      <c r="BP147" s="30"/>
      <c r="BT147" s="30">
        <v>0.12692164967863587</v>
      </c>
      <c r="BU147" s="43">
        <v>-2.1649999999999998E-3</v>
      </c>
      <c r="BV147" s="43">
        <v>-2.163E-3</v>
      </c>
      <c r="BW147" s="43">
        <v>1.0062E-2</v>
      </c>
      <c r="BY147" s="30"/>
      <c r="CC147" s="30">
        <v>0.12692164967863587</v>
      </c>
      <c r="CD147" s="43">
        <v>-3.5799999999999997E-4</v>
      </c>
      <c r="CE147" s="43">
        <v>-3.39E-4</v>
      </c>
      <c r="CF147" s="43">
        <v>8.2999999999999998E-5</v>
      </c>
      <c r="CH147" s="30"/>
      <c r="CL147" s="30">
        <v>0.12692164967863587</v>
      </c>
      <c r="CM147" s="43">
        <v>-1.6869999999999999E-3</v>
      </c>
      <c r="CN147" s="43">
        <v>-1.2669999999999999E-3</v>
      </c>
      <c r="CO147" s="43">
        <v>2.3749999999999999E-3</v>
      </c>
      <c r="CQ147" s="30"/>
      <c r="CU147" s="30">
        <v>0.12692164967863587</v>
      </c>
      <c r="CV147" s="43">
        <v>-4.4999999999999999E-4</v>
      </c>
      <c r="CW147" s="43">
        <v>-4.0700000000000003E-4</v>
      </c>
      <c r="CX147" s="43">
        <v>-3.4E-5</v>
      </c>
    </row>
    <row r="148" spans="14:102" x14ac:dyDescent="0.3">
      <c r="N148" s="30"/>
      <c r="R148" s="30">
        <v>0.12792104137863589</v>
      </c>
      <c r="S148" s="43">
        <v>-3.176E-3</v>
      </c>
      <c r="T148" s="43">
        <v>-2.4789999999999999E-3</v>
      </c>
      <c r="U148" s="43">
        <v>4.2100000000000002E-3</v>
      </c>
      <c r="W148" s="30"/>
      <c r="AA148" s="30">
        <v>0.12792104137863589</v>
      </c>
      <c r="AB148" s="43">
        <v>-6.4400000000000004E-4</v>
      </c>
      <c r="AC148" s="43">
        <v>-5.7799999999999995E-4</v>
      </c>
      <c r="AD148" s="43">
        <v>5.0000000000000002E-5</v>
      </c>
      <c r="AF148" s="30"/>
      <c r="AJ148" s="30">
        <v>0.12792104137863589</v>
      </c>
      <c r="AK148" s="43">
        <v>-2.7309999999999999E-3</v>
      </c>
      <c r="AL148" s="43">
        <v>-2.7520000000000001E-3</v>
      </c>
      <c r="AM148" s="43">
        <v>8.9130000000000008E-3</v>
      </c>
      <c r="AO148" s="30"/>
      <c r="AS148" s="30">
        <v>0.12792104137863589</v>
      </c>
      <c r="AT148" s="43">
        <v>-3.28E-4</v>
      </c>
      <c r="AU148" s="43">
        <v>-3.28E-4</v>
      </c>
      <c r="AV148" s="43">
        <v>-1.1400000000000001E-4</v>
      </c>
      <c r="AX148" s="30"/>
      <c r="BB148" s="30">
        <v>0.12792104137863589</v>
      </c>
      <c r="BC148" s="43">
        <v>-2.6080000000000001E-3</v>
      </c>
      <c r="BD148" s="43">
        <v>-2.63E-3</v>
      </c>
      <c r="BE148" s="43">
        <v>9.0819999999999998E-3</v>
      </c>
      <c r="BG148" s="30"/>
      <c r="BK148" s="30">
        <v>0.12792104137863589</v>
      </c>
      <c r="BL148" s="43">
        <v>-3.2600000000000001E-4</v>
      </c>
      <c r="BM148" s="43">
        <v>-3.2499999999999999E-4</v>
      </c>
      <c r="BN148" s="43">
        <v>-1.05E-4</v>
      </c>
      <c r="BP148" s="30"/>
      <c r="BT148" s="30">
        <v>0.12792104137863589</v>
      </c>
      <c r="BU148" s="43">
        <v>-2.1849999999999999E-3</v>
      </c>
      <c r="BV148" s="43">
        <v>-2.183E-3</v>
      </c>
      <c r="BW148" s="43">
        <v>1.0213E-2</v>
      </c>
      <c r="BY148" s="30"/>
      <c r="CC148" s="30">
        <v>0.12792104137863589</v>
      </c>
      <c r="CD148" s="43">
        <v>-3.5599999999999998E-4</v>
      </c>
      <c r="CE148" s="43">
        <v>-3.3700000000000001E-4</v>
      </c>
      <c r="CF148" s="43">
        <v>8.1000000000000004E-5</v>
      </c>
      <c r="CH148" s="30"/>
      <c r="CL148" s="30">
        <v>0.12792104137863589</v>
      </c>
      <c r="CM148" s="43">
        <v>-1.702E-3</v>
      </c>
      <c r="CN148" s="43">
        <v>-1.276E-3</v>
      </c>
      <c r="CO148" s="43">
        <v>2.421E-3</v>
      </c>
      <c r="CQ148" s="30"/>
      <c r="CU148" s="30">
        <v>0.12792104137863589</v>
      </c>
      <c r="CV148" s="43">
        <v>-4.5399999999999998E-4</v>
      </c>
      <c r="CW148" s="43">
        <v>-4.0999999999999999E-4</v>
      </c>
      <c r="CX148" s="43">
        <v>-3.1000000000000001E-5</v>
      </c>
    </row>
    <row r="149" spans="14:102" x14ac:dyDescent="0.3">
      <c r="N149" s="30"/>
      <c r="R149" s="30">
        <v>0.12892043307863585</v>
      </c>
      <c r="S149" s="43">
        <v>-3.2049999999999999E-3</v>
      </c>
      <c r="T149" s="43">
        <v>-2.493E-3</v>
      </c>
      <c r="U149" s="43">
        <v>4.3480000000000003E-3</v>
      </c>
      <c r="W149" s="30"/>
      <c r="AA149" s="30">
        <v>0.12892043307863585</v>
      </c>
      <c r="AB149" s="43">
        <v>-6.4700000000000001E-4</v>
      </c>
      <c r="AC149" s="43">
        <v>-5.8100000000000003E-4</v>
      </c>
      <c r="AD149" s="43">
        <v>5.1999999999999997E-5</v>
      </c>
      <c r="AF149" s="30"/>
      <c r="AJ149" s="30">
        <v>0.12892043307863585</v>
      </c>
      <c r="AK149" s="43">
        <v>-2.7659999999999998E-3</v>
      </c>
      <c r="AL149" s="43">
        <v>-2.787E-3</v>
      </c>
      <c r="AM149" s="43">
        <v>9.0580000000000001E-3</v>
      </c>
      <c r="AO149" s="30"/>
      <c r="AS149" s="30">
        <v>0.12892043307863585</v>
      </c>
      <c r="AT149" s="43">
        <v>-3.2600000000000001E-4</v>
      </c>
      <c r="AU149" s="43">
        <v>-3.2600000000000001E-4</v>
      </c>
      <c r="AV149" s="43">
        <v>-1.17E-4</v>
      </c>
      <c r="AX149" s="30"/>
      <c r="BB149" s="30">
        <v>0.12892043307863585</v>
      </c>
      <c r="BC149" s="43">
        <v>-2.6419999999999998E-3</v>
      </c>
      <c r="BD149" s="43">
        <v>-2.6640000000000001E-3</v>
      </c>
      <c r="BE149" s="43">
        <v>9.2280000000000001E-3</v>
      </c>
      <c r="BG149" s="30"/>
      <c r="BK149" s="30">
        <v>0.12892043307863585</v>
      </c>
      <c r="BL149" s="43">
        <v>-3.2299999999999999E-4</v>
      </c>
      <c r="BM149" s="43">
        <v>-3.2299999999999999E-4</v>
      </c>
      <c r="BN149" s="43">
        <v>-1.07E-4</v>
      </c>
      <c r="BP149" s="30"/>
      <c r="BT149" s="30">
        <v>0.12892043307863585</v>
      </c>
      <c r="BU149" s="43">
        <v>-2.2060000000000001E-3</v>
      </c>
      <c r="BV149" s="43">
        <v>-2.2049999999999999E-3</v>
      </c>
      <c r="BW149" s="43">
        <v>1.0373E-2</v>
      </c>
      <c r="BY149" s="30"/>
      <c r="CC149" s="30">
        <v>0.12892043307863585</v>
      </c>
      <c r="CD149" s="43">
        <v>-3.5300000000000002E-4</v>
      </c>
      <c r="CE149" s="43">
        <v>-3.3399999999999999E-4</v>
      </c>
      <c r="CF149" s="43">
        <v>7.8999999999999996E-5</v>
      </c>
      <c r="CH149" s="30"/>
      <c r="CL149" s="30">
        <v>0.12892043307863585</v>
      </c>
      <c r="CM149" s="43">
        <v>-1.7179999999999999E-3</v>
      </c>
      <c r="CN149" s="43">
        <v>-1.2849999999999999E-3</v>
      </c>
      <c r="CO149" s="43">
        <v>2.4710000000000001E-3</v>
      </c>
      <c r="CQ149" s="30"/>
      <c r="CU149" s="30">
        <v>0.12892043307863585</v>
      </c>
      <c r="CV149" s="43">
        <v>-4.5800000000000002E-4</v>
      </c>
      <c r="CW149" s="43">
        <v>-4.1399999999999998E-4</v>
      </c>
      <c r="CX149" s="43">
        <v>-2.6999999999999999E-5</v>
      </c>
    </row>
    <row r="150" spans="14:102" x14ac:dyDescent="0.3">
      <c r="N150" s="30"/>
      <c r="R150" s="30">
        <v>0.12991982477863584</v>
      </c>
      <c r="S150" s="43">
        <v>-3.235E-3</v>
      </c>
      <c r="T150" s="43">
        <v>-2.506E-3</v>
      </c>
      <c r="U150" s="43">
        <v>4.4860000000000004E-3</v>
      </c>
      <c r="W150" s="30"/>
      <c r="AA150" s="30">
        <v>0.12991982477863584</v>
      </c>
      <c r="AB150" s="43">
        <v>-6.4999999999999997E-4</v>
      </c>
      <c r="AC150" s="43">
        <v>-5.8399999999999999E-4</v>
      </c>
      <c r="AD150" s="43">
        <v>5.3999999999999998E-5</v>
      </c>
      <c r="AF150" s="30"/>
      <c r="AJ150" s="30">
        <v>0.12991982477863584</v>
      </c>
      <c r="AK150" s="43">
        <v>-2.8E-3</v>
      </c>
      <c r="AL150" s="43">
        <v>-2.8210000000000002E-3</v>
      </c>
      <c r="AM150" s="43">
        <v>9.1999999999999998E-3</v>
      </c>
      <c r="AO150" s="30"/>
      <c r="AS150" s="30">
        <v>0.12991982477863584</v>
      </c>
      <c r="AT150" s="43">
        <v>-3.2299999999999999E-4</v>
      </c>
      <c r="AU150" s="43">
        <v>-3.2299999999999999E-4</v>
      </c>
      <c r="AV150" s="43">
        <v>-1.2E-4</v>
      </c>
      <c r="AX150" s="30"/>
      <c r="BB150" s="30">
        <v>0.12991982477863584</v>
      </c>
      <c r="BC150" s="43">
        <v>-2.6749999999999999E-3</v>
      </c>
      <c r="BD150" s="43">
        <v>-2.6970000000000002E-3</v>
      </c>
      <c r="BE150" s="43">
        <v>9.3710000000000009E-3</v>
      </c>
      <c r="BG150" s="30"/>
      <c r="BK150" s="30">
        <v>0.12991982477863584</v>
      </c>
      <c r="BL150" s="43">
        <v>-3.2000000000000003E-4</v>
      </c>
      <c r="BM150" s="43">
        <v>-3.2000000000000003E-4</v>
      </c>
      <c r="BN150" s="43">
        <v>-1.1E-4</v>
      </c>
      <c r="BP150" s="30"/>
      <c r="BT150" s="30">
        <v>0.12991982477863584</v>
      </c>
      <c r="BU150" s="43">
        <v>-2.2269999999999998E-3</v>
      </c>
      <c r="BV150" s="43">
        <v>-2.225E-3</v>
      </c>
      <c r="BW150" s="43">
        <v>1.0529999999999999E-2</v>
      </c>
      <c r="BY150" s="30"/>
      <c r="CC150" s="30">
        <v>0.12991982477863584</v>
      </c>
      <c r="CD150" s="43">
        <v>-3.5100000000000002E-4</v>
      </c>
      <c r="CE150" s="43">
        <v>-3.3199999999999999E-4</v>
      </c>
      <c r="CF150" s="43">
        <v>7.6000000000000004E-5</v>
      </c>
      <c r="CH150" s="30"/>
      <c r="CL150" s="30">
        <v>0.12991982477863584</v>
      </c>
      <c r="CM150" s="43">
        <v>-1.7329999999999999E-3</v>
      </c>
      <c r="CN150" s="43">
        <v>-1.294E-3</v>
      </c>
      <c r="CO150" s="43">
        <v>2.519E-3</v>
      </c>
      <c r="CQ150" s="30"/>
      <c r="CU150" s="30">
        <v>0.12991982477863584</v>
      </c>
      <c r="CV150" s="43">
        <v>-4.6200000000000001E-4</v>
      </c>
      <c r="CW150" s="43">
        <v>-4.17E-4</v>
      </c>
      <c r="CX150" s="43">
        <v>-2.4000000000000001E-5</v>
      </c>
    </row>
    <row r="151" spans="14:102" x14ac:dyDescent="0.3">
      <c r="N151" s="30"/>
      <c r="R151" s="30">
        <v>0.12991982477863584</v>
      </c>
      <c r="S151" s="43">
        <v>-3.235E-3</v>
      </c>
      <c r="T151" s="43">
        <v>-2.506E-3</v>
      </c>
      <c r="U151" s="43">
        <v>4.4860000000000004E-3</v>
      </c>
      <c r="W151" s="30"/>
      <c r="AA151" s="30">
        <v>0.12991982477863584</v>
      </c>
      <c r="AB151" s="43">
        <v>-6.4999999999999997E-4</v>
      </c>
      <c r="AC151" s="43">
        <v>-5.8399999999999999E-4</v>
      </c>
      <c r="AD151" s="43">
        <v>5.3999999999999998E-5</v>
      </c>
      <c r="AF151" s="30"/>
      <c r="AJ151" s="30">
        <v>0.12991982477863584</v>
      </c>
      <c r="AK151" s="43">
        <v>-2.8E-3</v>
      </c>
      <c r="AL151" s="43">
        <v>-2.8210000000000002E-3</v>
      </c>
      <c r="AM151" s="43">
        <v>9.1999999999999998E-3</v>
      </c>
      <c r="AO151" s="30"/>
      <c r="AS151" s="30">
        <v>0.12991982477863584</v>
      </c>
      <c r="AT151" s="43">
        <v>-3.2299999999999999E-4</v>
      </c>
      <c r="AU151" s="43">
        <v>-3.2299999999999999E-4</v>
      </c>
      <c r="AV151" s="43">
        <v>-1.2E-4</v>
      </c>
      <c r="AX151" s="30"/>
      <c r="BB151" s="30">
        <v>0.12991982477863584</v>
      </c>
      <c r="BC151" s="43">
        <v>-2.6749999999999999E-3</v>
      </c>
      <c r="BD151" s="43">
        <v>-2.6970000000000002E-3</v>
      </c>
      <c r="BE151" s="43">
        <v>9.3710000000000009E-3</v>
      </c>
      <c r="BG151" s="30"/>
      <c r="BK151" s="30">
        <v>0.12991982477863584</v>
      </c>
      <c r="BL151" s="43">
        <v>-3.2000000000000003E-4</v>
      </c>
      <c r="BM151" s="43">
        <v>-3.2000000000000003E-4</v>
      </c>
      <c r="BN151" s="43">
        <v>-1.1E-4</v>
      </c>
      <c r="BP151" s="30"/>
      <c r="BT151" s="30">
        <v>0.12991982477863584</v>
      </c>
      <c r="BU151" s="43">
        <v>-2.2269999999999998E-3</v>
      </c>
      <c r="BV151" s="43">
        <v>-2.225E-3</v>
      </c>
      <c r="BW151" s="43">
        <v>1.0529999999999999E-2</v>
      </c>
      <c r="BY151" s="30"/>
      <c r="CC151" s="30">
        <v>0.12991982477863584</v>
      </c>
      <c r="CD151" s="43">
        <v>-3.5100000000000002E-4</v>
      </c>
      <c r="CE151" s="43">
        <v>-3.3199999999999999E-4</v>
      </c>
      <c r="CF151" s="43">
        <v>7.6000000000000004E-5</v>
      </c>
      <c r="CH151" s="30"/>
      <c r="CL151" s="30">
        <v>0.12991982477863584</v>
      </c>
      <c r="CM151" s="43">
        <v>-1.7329999999999999E-3</v>
      </c>
      <c r="CN151" s="43">
        <v>-1.294E-3</v>
      </c>
      <c r="CO151" s="43">
        <v>2.519E-3</v>
      </c>
      <c r="CQ151" s="30"/>
      <c r="CU151" s="30">
        <v>0.12991982477863584</v>
      </c>
      <c r="CV151" s="43">
        <v>-4.6200000000000001E-4</v>
      </c>
      <c r="CW151" s="43">
        <v>-4.17E-4</v>
      </c>
      <c r="CX151" s="43">
        <v>-2.4000000000000001E-5</v>
      </c>
    </row>
    <row r="152" spans="14:102" x14ac:dyDescent="0.3">
      <c r="N152" s="30"/>
      <c r="R152" s="30">
        <v>0.13091921647863583</v>
      </c>
      <c r="S152" s="43">
        <v>-3.264E-3</v>
      </c>
      <c r="T152" s="43">
        <v>-2.5209999999999998E-3</v>
      </c>
      <c r="U152" s="43">
        <v>4.6189999999999998E-3</v>
      </c>
      <c r="W152" s="30"/>
      <c r="AA152" s="30">
        <v>0.13091921647863583</v>
      </c>
      <c r="AB152" s="43">
        <v>-6.5399999999999996E-4</v>
      </c>
      <c r="AC152" s="43">
        <v>-5.8699999999999996E-4</v>
      </c>
      <c r="AD152" s="43">
        <v>5.5999999999999999E-5</v>
      </c>
      <c r="AF152" s="30"/>
      <c r="AJ152" s="30">
        <v>0.13091921647863583</v>
      </c>
      <c r="AK152" s="43">
        <v>-2.8349999999999998E-3</v>
      </c>
      <c r="AL152" s="43">
        <v>-2.8570000000000002E-3</v>
      </c>
      <c r="AM152" s="43">
        <v>9.3460000000000001E-3</v>
      </c>
      <c r="AO152" s="30"/>
      <c r="AS152" s="30">
        <v>0.13091921647863583</v>
      </c>
      <c r="AT152" s="43">
        <v>-3.2000000000000003E-4</v>
      </c>
      <c r="AU152" s="43">
        <v>-3.2000000000000003E-4</v>
      </c>
      <c r="AV152" s="43">
        <v>-1.2300000000000001E-4</v>
      </c>
      <c r="AX152" s="30"/>
      <c r="BB152" s="30">
        <v>0.13091921647863583</v>
      </c>
      <c r="BC152" s="43">
        <v>-2.709E-3</v>
      </c>
      <c r="BD152" s="43">
        <v>-2.7320000000000001E-3</v>
      </c>
      <c r="BE152" s="43">
        <v>9.5180000000000004E-3</v>
      </c>
      <c r="BG152" s="30"/>
      <c r="BK152" s="30">
        <v>0.13091921647863583</v>
      </c>
      <c r="BL152" s="43">
        <v>-3.1799999999999998E-4</v>
      </c>
      <c r="BM152" s="43">
        <v>-3.1700000000000001E-4</v>
      </c>
      <c r="BN152" s="43">
        <v>-1.13E-4</v>
      </c>
      <c r="BP152" s="30"/>
      <c r="BT152" s="30">
        <v>0.13091921647863583</v>
      </c>
      <c r="BU152" s="43">
        <v>-2.248E-3</v>
      </c>
      <c r="BV152" s="43">
        <v>-2.2460000000000002E-3</v>
      </c>
      <c r="BW152" s="43">
        <v>1.0691000000000001E-2</v>
      </c>
      <c r="BY152" s="30"/>
      <c r="CC152" s="30">
        <v>0.13091921647863583</v>
      </c>
      <c r="CD152" s="43">
        <v>-3.48E-4</v>
      </c>
      <c r="CE152" s="43">
        <v>-3.2899999999999997E-4</v>
      </c>
      <c r="CF152" s="43">
        <v>7.3999999999999996E-5</v>
      </c>
      <c r="CH152" s="30"/>
      <c r="CL152" s="30">
        <v>0.13091921647863583</v>
      </c>
      <c r="CM152" s="43">
        <v>-1.7420000000000001E-3</v>
      </c>
      <c r="CN152" s="43">
        <v>-1.2949999999999999E-3</v>
      </c>
      <c r="CO152" s="43">
        <v>2.591E-3</v>
      </c>
      <c r="CQ152" s="30"/>
      <c r="CU152" s="30">
        <v>0.13091921647863583</v>
      </c>
      <c r="CV152" s="43">
        <v>-4.66E-4</v>
      </c>
      <c r="CW152" s="43">
        <v>-4.2000000000000002E-4</v>
      </c>
      <c r="CX152" s="43">
        <v>-2.0999999999999999E-5</v>
      </c>
    </row>
    <row r="153" spans="14:102" x14ac:dyDescent="0.3">
      <c r="N153" s="30"/>
      <c r="R153" s="30">
        <v>0.13191860817863585</v>
      </c>
      <c r="S153" s="43">
        <v>-3.297E-3</v>
      </c>
      <c r="T153" s="43">
        <v>-2.5379999999999999E-3</v>
      </c>
      <c r="U153" s="43">
        <v>4.7499999999999999E-3</v>
      </c>
      <c r="W153" s="30"/>
      <c r="AA153" s="30">
        <v>0.13191860817863585</v>
      </c>
      <c r="AB153" s="43">
        <v>-6.5799999999999995E-4</v>
      </c>
      <c r="AC153" s="43">
        <v>-5.9100000000000005E-4</v>
      </c>
      <c r="AD153" s="43">
        <v>5.8E-5</v>
      </c>
      <c r="AF153" s="30"/>
      <c r="AJ153" s="30">
        <v>0.13191860817863585</v>
      </c>
      <c r="AK153" s="43">
        <v>-2.8700000000000002E-3</v>
      </c>
      <c r="AL153" s="43">
        <v>-2.892E-3</v>
      </c>
      <c r="AM153" s="43">
        <v>9.4909999999999994E-3</v>
      </c>
      <c r="AO153" s="30"/>
      <c r="AS153" s="30">
        <v>0.13191860817863585</v>
      </c>
      <c r="AT153" s="43">
        <v>-3.1799999999999998E-4</v>
      </c>
      <c r="AU153" s="43">
        <v>-3.1799999999999998E-4</v>
      </c>
      <c r="AV153" s="43">
        <v>-1.25E-4</v>
      </c>
      <c r="AX153" s="30"/>
      <c r="BB153" s="30">
        <v>0.13191860817863585</v>
      </c>
      <c r="BC153" s="43">
        <v>-2.7430000000000002E-3</v>
      </c>
      <c r="BD153" s="43">
        <v>-2.7659999999999998E-3</v>
      </c>
      <c r="BE153" s="43">
        <v>9.665E-3</v>
      </c>
      <c r="BG153" s="30"/>
      <c r="BK153" s="30">
        <v>0.13191860817863585</v>
      </c>
      <c r="BL153" s="43">
        <v>-3.1500000000000001E-4</v>
      </c>
      <c r="BM153" s="43">
        <v>-3.1500000000000001E-4</v>
      </c>
      <c r="BN153" s="43">
        <v>-1.15E-4</v>
      </c>
      <c r="BP153" s="30"/>
      <c r="BT153" s="30">
        <v>0.13191860817863585</v>
      </c>
      <c r="BU153" s="43">
        <v>-2.2690000000000002E-3</v>
      </c>
      <c r="BV153" s="43">
        <v>-2.2680000000000001E-3</v>
      </c>
      <c r="BW153" s="43">
        <v>1.0852000000000001E-2</v>
      </c>
      <c r="BY153" s="30"/>
      <c r="CC153" s="30">
        <v>0.13191860817863585</v>
      </c>
      <c r="CD153" s="43">
        <v>-3.4600000000000001E-4</v>
      </c>
      <c r="CE153" s="43">
        <v>-3.2600000000000001E-4</v>
      </c>
      <c r="CF153" s="43">
        <v>7.1000000000000005E-5</v>
      </c>
      <c r="CH153" s="30"/>
      <c r="CL153" s="30">
        <v>0.13191860817863585</v>
      </c>
      <c r="CM153" s="43">
        <v>-1.755E-3</v>
      </c>
      <c r="CN153" s="43">
        <v>-1.2979999999999999E-3</v>
      </c>
      <c r="CO153" s="43">
        <v>2.6610000000000002E-3</v>
      </c>
      <c r="CQ153" s="30"/>
      <c r="CU153" s="30">
        <v>0.13191860817863585</v>
      </c>
      <c r="CV153" s="43">
        <v>-4.6999999999999999E-4</v>
      </c>
      <c r="CW153" s="43">
        <v>-4.2400000000000001E-4</v>
      </c>
      <c r="CX153" s="43">
        <v>-1.8E-5</v>
      </c>
    </row>
    <row r="154" spans="14:102" x14ac:dyDescent="0.3">
      <c r="N154" s="30"/>
      <c r="R154" s="30">
        <v>0.13291799987863584</v>
      </c>
      <c r="S154" s="43">
        <v>-3.333E-3</v>
      </c>
      <c r="T154" s="43">
        <v>-2.5579999999999999E-3</v>
      </c>
      <c r="U154" s="43">
        <v>4.8789999999999997E-3</v>
      </c>
      <c r="W154" s="30"/>
      <c r="AA154" s="30">
        <v>0.13291799987863584</v>
      </c>
      <c r="AB154" s="43">
        <v>-6.6200000000000005E-4</v>
      </c>
      <c r="AC154" s="43">
        <v>-5.9400000000000002E-4</v>
      </c>
      <c r="AD154" s="43">
        <v>6.0999999999999999E-5</v>
      </c>
      <c r="AF154" s="30"/>
      <c r="AJ154" s="30">
        <v>0.13291799987863584</v>
      </c>
      <c r="AK154" s="43">
        <v>-2.905E-3</v>
      </c>
      <c r="AL154" s="43">
        <v>-2.9269999999999999E-3</v>
      </c>
      <c r="AM154" s="43">
        <v>9.6369999999999997E-3</v>
      </c>
      <c r="AO154" s="30"/>
      <c r="AS154" s="30">
        <v>0.13291799987863584</v>
      </c>
      <c r="AT154" s="43">
        <v>-3.1500000000000001E-4</v>
      </c>
      <c r="AU154" s="43">
        <v>-3.1500000000000001E-4</v>
      </c>
      <c r="AV154" s="43">
        <v>-1.2799999999999999E-4</v>
      </c>
      <c r="AX154" s="30"/>
      <c r="BB154" s="30">
        <v>0.13291799987863584</v>
      </c>
      <c r="BC154" s="43">
        <v>-2.777E-3</v>
      </c>
      <c r="BD154" s="43">
        <v>-2.8010000000000001E-3</v>
      </c>
      <c r="BE154" s="43">
        <v>9.8119999999999995E-3</v>
      </c>
      <c r="BG154" s="30"/>
      <c r="BK154" s="30">
        <v>0.13291799987863584</v>
      </c>
      <c r="BL154" s="43">
        <v>-3.1199999999999999E-4</v>
      </c>
      <c r="BM154" s="43">
        <v>-3.1199999999999999E-4</v>
      </c>
      <c r="BN154" s="43">
        <v>-1.18E-4</v>
      </c>
      <c r="BP154" s="30"/>
      <c r="BT154" s="30">
        <v>0.13291799987863584</v>
      </c>
      <c r="BU154" s="43">
        <v>-2.2899999999999999E-3</v>
      </c>
      <c r="BV154" s="43">
        <v>-2.2889999999999998E-3</v>
      </c>
      <c r="BW154" s="43">
        <v>1.1013E-2</v>
      </c>
      <c r="BY154" s="30"/>
      <c r="CC154" s="30">
        <v>0.13291799987863584</v>
      </c>
      <c r="CD154" s="43">
        <v>-3.4299999999999999E-4</v>
      </c>
      <c r="CE154" s="43">
        <v>-3.2400000000000001E-4</v>
      </c>
      <c r="CF154" s="43">
        <v>6.7999999999999999E-5</v>
      </c>
      <c r="CH154" s="30"/>
      <c r="CL154" s="30">
        <v>0.13291799987863584</v>
      </c>
      <c r="CM154" s="43">
        <v>-1.7650000000000001E-3</v>
      </c>
      <c r="CN154" s="43">
        <v>-1.2999999999999999E-3</v>
      </c>
      <c r="CO154" s="43">
        <v>2.7339999999999999E-3</v>
      </c>
      <c r="CQ154" s="30"/>
      <c r="CU154" s="30">
        <v>0.13291799987863584</v>
      </c>
      <c r="CV154" s="43">
        <v>-4.7399999999999997E-4</v>
      </c>
      <c r="CW154" s="43">
        <v>-4.2700000000000002E-4</v>
      </c>
      <c r="CX154" s="43">
        <v>-1.5E-5</v>
      </c>
    </row>
    <row r="155" spans="14:102" x14ac:dyDescent="0.3">
      <c r="N155" s="30"/>
      <c r="R155" s="30">
        <v>0.13391739157863583</v>
      </c>
      <c r="S155" s="43">
        <v>-3.3730000000000001E-3</v>
      </c>
      <c r="T155" s="43">
        <v>-2.581E-3</v>
      </c>
      <c r="U155" s="43">
        <v>5.0150000000000004E-3</v>
      </c>
      <c r="W155" s="30"/>
      <c r="AA155" s="30">
        <v>0.13391739157863583</v>
      </c>
      <c r="AB155" s="43">
        <v>-6.6699999999999995E-4</v>
      </c>
      <c r="AC155" s="43">
        <v>-5.9800000000000001E-4</v>
      </c>
      <c r="AD155" s="43">
        <v>6.3999999999999997E-5</v>
      </c>
      <c r="AF155" s="30"/>
      <c r="AJ155" s="30">
        <v>0.13391739157863583</v>
      </c>
      <c r="AK155" s="43">
        <v>-2.941E-3</v>
      </c>
      <c r="AL155" s="43">
        <v>-2.9640000000000001E-3</v>
      </c>
      <c r="AM155" s="43">
        <v>9.7890000000000008E-3</v>
      </c>
      <c r="AO155" s="30"/>
      <c r="AS155" s="30">
        <v>0.13391739157863583</v>
      </c>
      <c r="AT155" s="43">
        <v>-3.1199999999999999E-4</v>
      </c>
      <c r="AU155" s="43">
        <v>-3.1199999999999999E-4</v>
      </c>
      <c r="AV155" s="43">
        <v>-1.3100000000000001E-4</v>
      </c>
      <c r="AX155" s="30"/>
      <c r="BB155" s="30">
        <v>0.13391739157863583</v>
      </c>
      <c r="BC155" s="43">
        <v>-2.813E-3</v>
      </c>
      <c r="BD155" s="43">
        <v>-2.8370000000000001E-3</v>
      </c>
      <c r="BE155" s="43">
        <v>9.9659999999999992E-3</v>
      </c>
      <c r="BG155" s="30"/>
      <c r="BK155" s="30">
        <v>0.13391739157863583</v>
      </c>
      <c r="BL155" s="43">
        <v>-3.0899999999999998E-4</v>
      </c>
      <c r="BM155" s="43">
        <v>-3.0899999999999998E-4</v>
      </c>
      <c r="BN155" s="43">
        <v>-1.21E-4</v>
      </c>
      <c r="BP155" s="30"/>
      <c r="BT155" s="30">
        <v>0.13391739157863583</v>
      </c>
      <c r="BU155" s="43">
        <v>-2.3119999999999998E-3</v>
      </c>
      <c r="BV155" s="43">
        <v>-2.3119999999999998E-3</v>
      </c>
      <c r="BW155" s="43">
        <v>1.1179E-2</v>
      </c>
      <c r="BY155" s="30"/>
      <c r="CC155" s="30">
        <v>0.13391739157863583</v>
      </c>
      <c r="CD155" s="43">
        <v>-3.4000000000000002E-4</v>
      </c>
      <c r="CE155" s="43">
        <v>-3.21E-4</v>
      </c>
      <c r="CF155" s="43">
        <v>6.6000000000000005E-5</v>
      </c>
      <c r="CH155" s="30"/>
      <c r="CL155" s="30">
        <v>0.13391739157863583</v>
      </c>
      <c r="CM155" s="43">
        <v>-1.7750000000000001E-3</v>
      </c>
      <c r="CN155" s="43">
        <v>-1.302E-3</v>
      </c>
      <c r="CO155" s="43">
        <v>2.81E-3</v>
      </c>
      <c r="CQ155" s="30"/>
      <c r="CU155" s="30">
        <v>0.13391739157863583</v>
      </c>
      <c r="CV155" s="43">
        <v>-4.7800000000000002E-4</v>
      </c>
      <c r="CW155" s="43">
        <v>-4.2999999999999999E-4</v>
      </c>
      <c r="CX155" s="43">
        <v>-1.2E-5</v>
      </c>
    </row>
    <row r="156" spans="14:102" x14ac:dyDescent="0.3">
      <c r="N156" s="30"/>
      <c r="R156" s="30">
        <v>0.13491678327863582</v>
      </c>
      <c r="S156" s="43">
        <v>-3.4129999999999998E-3</v>
      </c>
      <c r="T156" s="43">
        <v>-2.6059999999999998E-3</v>
      </c>
      <c r="U156" s="43">
        <v>5.1479999999999998E-3</v>
      </c>
      <c r="W156" s="30"/>
      <c r="AA156" s="30">
        <v>0.13491678327863582</v>
      </c>
      <c r="AB156" s="43">
        <v>-6.7100000000000005E-4</v>
      </c>
      <c r="AC156" s="43">
        <v>-6.0099999999999997E-4</v>
      </c>
      <c r="AD156" s="43">
        <v>6.6000000000000005E-5</v>
      </c>
      <c r="AF156" s="30"/>
      <c r="AJ156" s="30">
        <v>0.13491678327863582</v>
      </c>
      <c r="AK156" s="43">
        <v>-2.977E-3</v>
      </c>
      <c r="AL156" s="43">
        <v>-3.0000000000000001E-3</v>
      </c>
      <c r="AM156" s="43">
        <v>9.9380000000000007E-3</v>
      </c>
      <c r="AO156" s="30"/>
      <c r="AS156" s="30">
        <v>0.13491678327863582</v>
      </c>
      <c r="AT156" s="43">
        <v>-3.0899999999999998E-4</v>
      </c>
      <c r="AU156" s="43">
        <v>-3.0899999999999998E-4</v>
      </c>
      <c r="AV156" s="43">
        <v>-1.35E-4</v>
      </c>
      <c r="AX156" s="30"/>
      <c r="BB156" s="30">
        <v>0.13491678327863582</v>
      </c>
      <c r="BC156" s="43">
        <v>-2.8479999999999998E-3</v>
      </c>
      <c r="BD156" s="43">
        <v>-2.872E-3</v>
      </c>
      <c r="BE156" s="43">
        <v>1.0116999999999999E-2</v>
      </c>
      <c r="BG156" s="30"/>
      <c r="BK156" s="30">
        <v>0.13491678327863582</v>
      </c>
      <c r="BL156" s="43">
        <v>-3.0600000000000001E-4</v>
      </c>
      <c r="BM156" s="43">
        <v>-3.0600000000000001E-4</v>
      </c>
      <c r="BN156" s="43">
        <v>-1.2400000000000001E-4</v>
      </c>
      <c r="BP156" s="30"/>
      <c r="BT156" s="30">
        <v>0.13491678327863582</v>
      </c>
      <c r="BU156" s="43">
        <v>-2.3340000000000001E-3</v>
      </c>
      <c r="BV156" s="43">
        <v>-2.3340000000000001E-3</v>
      </c>
      <c r="BW156" s="43">
        <v>1.1343000000000001E-2</v>
      </c>
      <c r="BY156" s="30"/>
      <c r="CC156" s="30">
        <v>0.13491678327863582</v>
      </c>
      <c r="CD156" s="43">
        <v>-3.3799999999999998E-4</v>
      </c>
      <c r="CE156" s="43">
        <v>-3.1799999999999998E-4</v>
      </c>
      <c r="CF156" s="43">
        <v>6.3E-5</v>
      </c>
      <c r="CH156" s="30"/>
      <c r="CL156" s="30">
        <v>0.13491678327863582</v>
      </c>
      <c r="CM156" s="43">
        <v>-1.786E-3</v>
      </c>
      <c r="CN156" s="43">
        <v>-1.3029999999999999E-3</v>
      </c>
      <c r="CO156" s="43">
        <v>2.8839999999999998E-3</v>
      </c>
      <c r="CQ156" s="30"/>
      <c r="CU156" s="30">
        <v>0.13491678327863582</v>
      </c>
      <c r="CV156" s="43">
        <v>-4.8299999999999998E-4</v>
      </c>
      <c r="CW156" s="43">
        <v>-4.3399999999999998E-4</v>
      </c>
      <c r="CX156" s="43">
        <v>-9.0000000000000002E-6</v>
      </c>
    </row>
    <row r="157" spans="14:102" x14ac:dyDescent="0.3">
      <c r="N157" s="30"/>
      <c r="R157" s="30">
        <v>0.13591617497863581</v>
      </c>
      <c r="S157" s="43">
        <v>-3.454E-3</v>
      </c>
      <c r="T157" s="43">
        <v>-2.63E-3</v>
      </c>
      <c r="U157" s="43">
        <v>5.2789999999999998E-3</v>
      </c>
      <c r="W157" s="30"/>
      <c r="AA157" s="30">
        <v>0.13591617497863581</v>
      </c>
      <c r="AB157" s="43">
        <v>-6.7500000000000004E-4</v>
      </c>
      <c r="AC157" s="43">
        <v>-6.0499999999999996E-4</v>
      </c>
      <c r="AD157" s="43">
        <v>6.8999999999999997E-5</v>
      </c>
      <c r="AF157" s="30"/>
      <c r="AJ157" s="30">
        <v>0.13591617497863581</v>
      </c>
      <c r="AK157" s="43">
        <v>-3.0130000000000001E-3</v>
      </c>
      <c r="AL157" s="43">
        <v>-3.0370000000000002E-3</v>
      </c>
      <c r="AM157" s="43">
        <v>1.0088E-2</v>
      </c>
      <c r="AO157" s="30"/>
      <c r="AS157" s="30">
        <v>0.13591617497863581</v>
      </c>
      <c r="AT157" s="43">
        <v>-3.0600000000000001E-4</v>
      </c>
      <c r="AU157" s="43">
        <v>-3.0600000000000001E-4</v>
      </c>
      <c r="AV157" s="43">
        <v>-1.3799999999999999E-4</v>
      </c>
      <c r="AX157" s="30"/>
      <c r="BB157" s="30">
        <v>0.13591617497863581</v>
      </c>
      <c r="BC157" s="43">
        <v>-2.8830000000000001E-3</v>
      </c>
      <c r="BD157" s="43">
        <v>-2.9069999999999999E-3</v>
      </c>
      <c r="BE157" s="43">
        <v>1.0267E-2</v>
      </c>
      <c r="BG157" s="30"/>
      <c r="BK157" s="30">
        <v>0.13591617497863581</v>
      </c>
      <c r="BL157" s="43">
        <v>-3.0299999999999999E-4</v>
      </c>
      <c r="BM157" s="43">
        <v>-3.0299999999999999E-4</v>
      </c>
      <c r="BN157" s="43">
        <v>-1.27E-4</v>
      </c>
      <c r="BP157" s="30"/>
      <c r="BT157" s="30">
        <v>0.13591617497863581</v>
      </c>
      <c r="BU157" s="43">
        <v>-2.3549999999999999E-3</v>
      </c>
      <c r="BV157" s="43">
        <v>-2.356E-3</v>
      </c>
      <c r="BW157" s="43">
        <v>1.1506000000000001E-2</v>
      </c>
      <c r="BY157" s="30"/>
      <c r="CC157" s="30">
        <v>0.13591617497863581</v>
      </c>
      <c r="CD157" s="43">
        <v>-3.3500000000000001E-4</v>
      </c>
      <c r="CE157" s="43">
        <v>-3.1599999999999998E-4</v>
      </c>
      <c r="CF157" s="43">
        <v>6.0000000000000002E-5</v>
      </c>
      <c r="CH157" s="30"/>
      <c r="CL157" s="30">
        <v>0.13591617497863581</v>
      </c>
      <c r="CM157" s="43">
        <v>-1.7960000000000001E-3</v>
      </c>
      <c r="CN157" s="43">
        <v>-1.305E-3</v>
      </c>
      <c r="CO157" s="43">
        <v>2.9589999999999998E-3</v>
      </c>
      <c r="CQ157" s="30"/>
      <c r="CU157" s="30">
        <v>0.13591617497863581</v>
      </c>
      <c r="CV157" s="43">
        <v>-4.8700000000000002E-4</v>
      </c>
      <c r="CW157" s="43">
        <v>-4.37E-4</v>
      </c>
      <c r="CX157" s="43">
        <v>-6.0000000000000002E-6</v>
      </c>
    </row>
    <row r="158" spans="14:102" x14ac:dyDescent="0.3">
      <c r="N158" s="30"/>
      <c r="R158" s="30">
        <v>0.1369155666786358</v>
      </c>
      <c r="S158" s="43">
        <v>-3.5070000000000001E-3</v>
      </c>
      <c r="T158" s="43">
        <v>-2.6679999999999998E-3</v>
      </c>
      <c r="U158" s="43">
        <v>5.3899999999999998E-3</v>
      </c>
      <c r="W158" s="30"/>
      <c r="AA158" s="30">
        <v>0.1369155666786358</v>
      </c>
      <c r="AB158" s="43">
        <v>-6.7900000000000002E-4</v>
      </c>
      <c r="AC158" s="43">
        <v>-6.0800000000000003E-4</v>
      </c>
      <c r="AD158" s="43">
        <v>7.2000000000000002E-5</v>
      </c>
      <c r="AF158" s="30"/>
      <c r="AJ158" s="30">
        <v>0.1369155666786358</v>
      </c>
      <c r="AK158" s="43">
        <v>-3.0479999999999999E-3</v>
      </c>
      <c r="AL158" s="43">
        <v>-3.0720000000000001E-3</v>
      </c>
      <c r="AM158" s="43">
        <v>1.0234999999999999E-2</v>
      </c>
      <c r="AO158" s="30"/>
      <c r="AS158" s="30">
        <v>0.1369155666786358</v>
      </c>
      <c r="AT158" s="43">
        <v>-3.0299999999999999E-4</v>
      </c>
      <c r="AU158" s="43">
        <v>-3.0299999999999999E-4</v>
      </c>
      <c r="AV158" s="43">
        <v>-1.4100000000000001E-4</v>
      </c>
      <c r="AX158" s="30"/>
      <c r="BB158" s="30">
        <v>0.1369155666786358</v>
      </c>
      <c r="BC158" s="43">
        <v>-2.9169999999999999E-3</v>
      </c>
      <c r="BD158" s="43">
        <v>-2.9420000000000002E-3</v>
      </c>
      <c r="BE158" s="43">
        <v>1.0416E-2</v>
      </c>
      <c r="BG158" s="30"/>
      <c r="BK158" s="30">
        <v>0.1369155666786358</v>
      </c>
      <c r="BL158" s="43">
        <v>-3.01E-4</v>
      </c>
      <c r="BM158" s="43">
        <v>-2.9999999999999997E-4</v>
      </c>
      <c r="BN158" s="43">
        <v>-1.2999999999999999E-4</v>
      </c>
      <c r="BP158" s="30"/>
      <c r="BT158" s="30">
        <v>0.1369155666786358</v>
      </c>
      <c r="BU158" s="43">
        <v>-2.3770000000000002E-3</v>
      </c>
      <c r="BV158" s="43">
        <v>-2.3779999999999999E-3</v>
      </c>
      <c r="BW158" s="43">
        <v>1.1667E-2</v>
      </c>
      <c r="BY158" s="30"/>
      <c r="CC158" s="30">
        <v>0.1369155666786358</v>
      </c>
      <c r="CD158" s="43">
        <v>-3.3300000000000002E-4</v>
      </c>
      <c r="CE158" s="43">
        <v>-3.1300000000000002E-4</v>
      </c>
      <c r="CF158" s="43">
        <v>5.8E-5</v>
      </c>
      <c r="CH158" s="30"/>
      <c r="CL158" s="30">
        <v>0.1369155666786358</v>
      </c>
      <c r="CM158" s="43">
        <v>-1.807E-3</v>
      </c>
      <c r="CN158" s="43">
        <v>-1.307E-3</v>
      </c>
      <c r="CO158" s="43">
        <v>3.032E-3</v>
      </c>
      <c r="CQ158" s="30"/>
      <c r="CU158" s="30">
        <v>0.1369155666786358</v>
      </c>
      <c r="CV158" s="43">
        <v>-4.9100000000000001E-4</v>
      </c>
      <c r="CW158" s="43">
        <v>-4.4099999999999999E-4</v>
      </c>
      <c r="CX158" s="43">
        <v>-1.9999999999999999E-6</v>
      </c>
    </row>
    <row r="159" spans="14:102" x14ac:dyDescent="0.3">
      <c r="N159" s="30"/>
      <c r="R159" s="30">
        <v>0.13791495837863579</v>
      </c>
      <c r="S159" s="43">
        <v>-3.5590000000000001E-3</v>
      </c>
      <c r="T159" s="43">
        <v>-2.7039999999999998E-3</v>
      </c>
      <c r="U159" s="43">
        <v>5.5079999999999999E-3</v>
      </c>
      <c r="W159" s="30"/>
      <c r="AA159" s="30">
        <v>0.13791495837863579</v>
      </c>
      <c r="AB159" s="43">
        <v>-6.8300000000000001E-4</v>
      </c>
      <c r="AC159" s="43">
        <v>-6.1200000000000002E-4</v>
      </c>
      <c r="AD159" s="43">
        <v>7.3999999999999996E-5</v>
      </c>
      <c r="AF159" s="30"/>
      <c r="AJ159" s="30">
        <v>0.13791495837863579</v>
      </c>
      <c r="AK159" s="43">
        <v>-3.0839999999999999E-3</v>
      </c>
      <c r="AL159" s="43">
        <v>-3.1080000000000001E-3</v>
      </c>
      <c r="AM159" s="43">
        <v>1.0383999999999999E-2</v>
      </c>
      <c r="AO159" s="30"/>
      <c r="AS159" s="30">
        <v>0.13791495837863579</v>
      </c>
      <c r="AT159" s="43">
        <v>-3.01E-4</v>
      </c>
      <c r="AU159" s="43">
        <v>-2.9999999999999997E-4</v>
      </c>
      <c r="AV159" s="43">
        <v>-1.44E-4</v>
      </c>
      <c r="AX159" s="30"/>
      <c r="BB159" s="30">
        <v>0.13791495837863579</v>
      </c>
      <c r="BC159" s="43">
        <v>-2.9520000000000002E-3</v>
      </c>
      <c r="BD159" s="43">
        <v>-2.977E-3</v>
      </c>
      <c r="BE159" s="43">
        <v>1.0567E-2</v>
      </c>
      <c r="BG159" s="30"/>
      <c r="BK159" s="30">
        <v>0.13791495837863579</v>
      </c>
      <c r="BL159" s="43">
        <v>-2.9799999999999998E-4</v>
      </c>
      <c r="BM159" s="43">
        <v>-2.9700000000000001E-4</v>
      </c>
      <c r="BN159" s="43">
        <v>-1.3300000000000001E-4</v>
      </c>
      <c r="BP159" s="30"/>
      <c r="BT159" s="30">
        <v>0.13791495837863579</v>
      </c>
      <c r="BU159" s="43">
        <v>-2.3990000000000001E-3</v>
      </c>
      <c r="BV159" s="43">
        <v>-2.3999999999999998E-3</v>
      </c>
      <c r="BW159" s="43">
        <v>1.183E-2</v>
      </c>
      <c r="BY159" s="30"/>
      <c r="CC159" s="30">
        <v>0.13791495837863579</v>
      </c>
      <c r="CD159" s="43">
        <v>-3.3E-4</v>
      </c>
      <c r="CE159" s="43">
        <v>-3.1100000000000002E-4</v>
      </c>
      <c r="CF159" s="43">
        <v>5.5000000000000002E-5</v>
      </c>
      <c r="CH159" s="30"/>
      <c r="CL159" s="30">
        <v>0.13791495837863579</v>
      </c>
      <c r="CM159" s="43">
        <v>-1.817E-3</v>
      </c>
      <c r="CN159" s="43">
        <v>-1.3079999999999999E-3</v>
      </c>
      <c r="CO159" s="43">
        <v>3.1059999999999998E-3</v>
      </c>
      <c r="CQ159" s="30"/>
      <c r="CU159" s="30">
        <v>0.13791495837863579</v>
      </c>
      <c r="CV159" s="43">
        <v>-4.95E-4</v>
      </c>
      <c r="CW159" s="43">
        <v>-4.44E-4</v>
      </c>
      <c r="CX159" s="43">
        <v>9.9999999999999995E-7</v>
      </c>
    </row>
    <row r="160" spans="14:102" x14ac:dyDescent="0.3">
      <c r="N160" s="30"/>
      <c r="R160" s="30">
        <v>0.13891435007863584</v>
      </c>
      <c r="S160" s="43">
        <v>-3.6110000000000001E-3</v>
      </c>
      <c r="T160" s="43">
        <v>-2.7399999999999998E-3</v>
      </c>
      <c r="U160" s="43">
        <v>5.6259999999999999E-3</v>
      </c>
      <c r="W160" s="30"/>
      <c r="AA160" s="30">
        <v>0.13891435007863584</v>
      </c>
      <c r="AB160" s="43">
        <v>-6.87E-4</v>
      </c>
      <c r="AC160" s="43">
        <v>-6.1499999999999999E-4</v>
      </c>
      <c r="AD160" s="43">
        <v>7.7000000000000001E-5</v>
      </c>
      <c r="AF160" s="30"/>
      <c r="AJ160" s="30">
        <v>0.13891435007863584</v>
      </c>
      <c r="AK160" s="43">
        <v>-3.1199999999999999E-3</v>
      </c>
      <c r="AL160" s="43">
        <v>-3.1449999999999998E-3</v>
      </c>
      <c r="AM160" s="43">
        <v>1.0533000000000001E-2</v>
      </c>
      <c r="AO160" s="30"/>
      <c r="AS160" s="30">
        <v>0.13891435007863584</v>
      </c>
      <c r="AT160" s="43">
        <v>-2.9799999999999998E-4</v>
      </c>
      <c r="AU160" s="43">
        <v>-2.9799999999999998E-4</v>
      </c>
      <c r="AV160" s="43">
        <v>-1.47E-4</v>
      </c>
      <c r="AX160" s="30"/>
      <c r="BB160" s="30">
        <v>0.13891435007863584</v>
      </c>
      <c r="BC160" s="43">
        <v>-2.9870000000000001E-3</v>
      </c>
      <c r="BD160" s="43">
        <v>-3.0130000000000001E-3</v>
      </c>
      <c r="BE160" s="43">
        <v>1.0717000000000001E-2</v>
      </c>
      <c r="BG160" s="30"/>
      <c r="BK160" s="30">
        <v>0.13891435007863584</v>
      </c>
      <c r="BL160" s="43">
        <v>-2.9500000000000001E-4</v>
      </c>
      <c r="BM160" s="43">
        <v>-2.9399999999999999E-4</v>
      </c>
      <c r="BN160" s="43">
        <v>-1.36E-4</v>
      </c>
      <c r="BP160" s="30"/>
      <c r="BT160" s="30">
        <v>0.13891435007863584</v>
      </c>
      <c r="BU160" s="43">
        <v>-2.421E-3</v>
      </c>
      <c r="BV160" s="43">
        <v>-2.4220000000000001E-3</v>
      </c>
      <c r="BW160" s="43">
        <v>1.1993E-2</v>
      </c>
      <c r="BY160" s="30"/>
      <c r="CC160" s="30">
        <v>0.13891435007863584</v>
      </c>
      <c r="CD160" s="43">
        <v>-3.28E-4</v>
      </c>
      <c r="CE160" s="43">
        <v>-3.0800000000000001E-4</v>
      </c>
      <c r="CF160" s="43">
        <v>5.3000000000000001E-5</v>
      </c>
      <c r="CH160" s="30"/>
      <c r="CL160" s="30">
        <v>0.13891435007863584</v>
      </c>
      <c r="CM160" s="43">
        <v>-1.828E-3</v>
      </c>
      <c r="CN160" s="43">
        <v>-1.31E-3</v>
      </c>
      <c r="CO160" s="43">
        <v>3.1809999999999998E-3</v>
      </c>
      <c r="CQ160" s="30"/>
      <c r="CU160" s="30">
        <v>0.13891435007863584</v>
      </c>
      <c r="CV160" s="43">
        <v>-4.9899999999999999E-4</v>
      </c>
      <c r="CW160" s="43">
        <v>-4.4700000000000002E-4</v>
      </c>
      <c r="CX160" s="43">
        <v>3.9999999999999998E-6</v>
      </c>
    </row>
    <row r="161" spans="14:102" x14ac:dyDescent="0.3">
      <c r="N161" s="30"/>
      <c r="R161" s="30">
        <v>0.13991374177863583</v>
      </c>
      <c r="S161" s="43">
        <v>-3.663E-3</v>
      </c>
      <c r="T161" s="43">
        <v>-2.7759999999999998E-3</v>
      </c>
      <c r="U161" s="43">
        <v>5.744E-3</v>
      </c>
      <c r="W161" s="30"/>
      <c r="AA161" s="30">
        <v>0.13991374177863583</v>
      </c>
      <c r="AB161" s="43">
        <v>-6.9200000000000002E-4</v>
      </c>
      <c r="AC161" s="43">
        <v>-6.1899999999999998E-4</v>
      </c>
      <c r="AD161" s="43">
        <v>8.0000000000000007E-5</v>
      </c>
      <c r="AF161" s="30"/>
      <c r="AJ161" s="30">
        <v>0.13991374177863583</v>
      </c>
      <c r="AK161" s="43">
        <v>-3.156E-3</v>
      </c>
      <c r="AL161" s="43">
        <v>-3.1809999999999998E-3</v>
      </c>
      <c r="AM161" s="43">
        <v>1.0683E-2</v>
      </c>
      <c r="AO161" s="30"/>
      <c r="AS161" s="30">
        <v>0.13991374177863583</v>
      </c>
      <c r="AT161" s="43">
        <v>-2.9500000000000001E-4</v>
      </c>
      <c r="AU161" s="43">
        <v>-2.9500000000000001E-4</v>
      </c>
      <c r="AV161" s="43">
        <v>-1.4999999999999999E-4</v>
      </c>
      <c r="AX161" s="30"/>
      <c r="BB161" s="30">
        <v>0.13991374177863583</v>
      </c>
      <c r="BC161" s="43">
        <v>-3.0219999999999999E-3</v>
      </c>
      <c r="BD161" s="43">
        <v>-3.0479999999999999E-3</v>
      </c>
      <c r="BE161" s="43">
        <v>1.0869E-2</v>
      </c>
      <c r="BG161" s="30"/>
      <c r="BK161" s="30">
        <v>0.13991374177863583</v>
      </c>
      <c r="BL161" s="43">
        <v>-2.92E-4</v>
      </c>
      <c r="BM161" s="43">
        <v>-2.9100000000000003E-4</v>
      </c>
      <c r="BN161" s="43">
        <v>-1.3899999999999999E-4</v>
      </c>
      <c r="BP161" s="30"/>
      <c r="BT161" s="30">
        <v>0.13991374177863583</v>
      </c>
      <c r="BU161" s="43">
        <v>-2.4420000000000002E-3</v>
      </c>
      <c r="BV161" s="43">
        <v>-2.444E-3</v>
      </c>
      <c r="BW161" s="43">
        <v>1.2156E-2</v>
      </c>
      <c r="BY161" s="30"/>
      <c r="CC161" s="30">
        <v>0.13991374177863583</v>
      </c>
      <c r="CD161" s="43">
        <v>-3.2499999999999999E-4</v>
      </c>
      <c r="CE161" s="43">
        <v>-3.0600000000000001E-4</v>
      </c>
      <c r="CF161" s="43">
        <v>5.0000000000000002E-5</v>
      </c>
      <c r="CH161" s="30"/>
      <c r="CL161" s="30">
        <v>0.13991374177863583</v>
      </c>
      <c r="CM161" s="43">
        <v>-1.838E-3</v>
      </c>
      <c r="CN161" s="43">
        <v>-1.312E-3</v>
      </c>
      <c r="CO161" s="43">
        <v>3.2550000000000001E-3</v>
      </c>
      <c r="CQ161" s="30"/>
      <c r="CU161" s="30">
        <v>0.13991374177863583</v>
      </c>
      <c r="CV161" s="43">
        <v>-5.0299999999999997E-4</v>
      </c>
      <c r="CW161" s="43">
        <v>-4.5100000000000001E-4</v>
      </c>
      <c r="CX161" s="43">
        <v>6.9999999999999999E-6</v>
      </c>
    </row>
    <row r="162" spans="14:102" x14ac:dyDescent="0.3">
      <c r="N162" s="30"/>
      <c r="R162" s="30">
        <v>0.13991374177863583</v>
      </c>
      <c r="S162" s="43">
        <v>-3.663E-3</v>
      </c>
      <c r="T162" s="43">
        <v>-2.7759999999999998E-3</v>
      </c>
      <c r="U162" s="43">
        <v>5.744E-3</v>
      </c>
      <c r="W162" s="30"/>
      <c r="AA162" s="30">
        <v>0.13991374177863583</v>
      </c>
      <c r="AB162" s="43">
        <v>-6.9200000000000002E-4</v>
      </c>
      <c r="AC162" s="43">
        <v>-6.1899999999999998E-4</v>
      </c>
      <c r="AD162" s="43">
        <v>8.0000000000000007E-5</v>
      </c>
      <c r="AF162" s="30"/>
      <c r="AJ162" s="30">
        <v>0.13991374177863583</v>
      </c>
      <c r="AK162" s="43">
        <v>-3.156E-3</v>
      </c>
      <c r="AL162" s="43">
        <v>-3.1809999999999998E-3</v>
      </c>
      <c r="AM162" s="43">
        <v>1.0683E-2</v>
      </c>
      <c r="AO162" s="30"/>
      <c r="AS162" s="30">
        <v>0.13991374177863583</v>
      </c>
      <c r="AT162" s="43">
        <v>-2.9500000000000001E-4</v>
      </c>
      <c r="AU162" s="43">
        <v>-2.9500000000000001E-4</v>
      </c>
      <c r="AV162" s="43">
        <v>-1.4999999999999999E-4</v>
      </c>
      <c r="AX162" s="30"/>
      <c r="BB162" s="30">
        <v>0.13991374177863583</v>
      </c>
      <c r="BC162" s="43">
        <v>-3.0219999999999999E-3</v>
      </c>
      <c r="BD162" s="43">
        <v>-3.0479999999999999E-3</v>
      </c>
      <c r="BE162" s="43">
        <v>1.0869E-2</v>
      </c>
      <c r="BG162" s="30"/>
      <c r="BK162" s="30">
        <v>0.13991374177863583</v>
      </c>
      <c r="BL162" s="43">
        <v>-2.92E-4</v>
      </c>
      <c r="BM162" s="43">
        <v>-2.9100000000000003E-4</v>
      </c>
      <c r="BN162" s="43">
        <v>-1.3899999999999999E-4</v>
      </c>
      <c r="BP162" s="30"/>
      <c r="BT162" s="30">
        <v>0.13991374177863583</v>
      </c>
      <c r="BU162" s="43">
        <v>-2.4420000000000002E-3</v>
      </c>
      <c r="BV162" s="43">
        <v>-2.444E-3</v>
      </c>
      <c r="BW162" s="43">
        <v>1.2156E-2</v>
      </c>
      <c r="BY162" s="30"/>
      <c r="CC162" s="30">
        <v>0.13991374177863583</v>
      </c>
      <c r="CD162" s="43">
        <v>-3.2499999999999999E-4</v>
      </c>
      <c r="CE162" s="43">
        <v>-3.0600000000000001E-4</v>
      </c>
      <c r="CF162" s="43">
        <v>5.0000000000000002E-5</v>
      </c>
      <c r="CH162" s="30"/>
      <c r="CL162" s="30">
        <v>0.13991374177863583</v>
      </c>
      <c r="CM162" s="43">
        <v>-1.838E-3</v>
      </c>
      <c r="CN162" s="43">
        <v>-1.312E-3</v>
      </c>
      <c r="CO162" s="43">
        <v>3.2550000000000001E-3</v>
      </c>
      <c r="CQ162" s="30"/>
      <c r="CU162" s="30">
        <v>0.13991374177863583</v>
      </c>
      <c r="CV162" s="43">
        <v>-5.0299999999999997E-4</v>
      </c>
      <c r="CW162" s="43">
        <v>-4.5100000000000001E-4</v>
      </c>
      <c r="CX162" s="43">
        <v>6.9999999999999999E-6</v>
      </c>
    </row>
    <row r="163" spans="14:102" x14ac:dyDescent="0.3">
      <c r="N163" s="30"/>
      <c r="R163" s="30">
        <v>0.14091313347863582</v>
      </c>
      <c r="S163" s="43">
        <v>-3.715E-3</v>
      </c>
      <c r="T163" s="43">
        <v>-2.8110000000000001E-3</v>
      </c>
      <c r="U163" s="43">
        <v>5.8630000000000002E-3</v>
      </c>
      <c r="W163" s="30"/>
      <c r="AA163" s="30">
        <v>0.14091313347863582</v>
      </c>
      <c r="AB163" s="43">
        <v>-6.96E-4</v>
      </c>
      <c r="AC163" s="43">
        <v>-6.2200000000000005E-4</v>
      </c>
      <c r="AD163" s="43">
        <v>8.2000000000000001E-5</v>
      </c>
      <c r="AF163" s="30"/>
      <c r="AJ163" s="30">
        <v>0.14091313347863582</v>
      </c>
      <c r="AK163" s="43">
        <v>-3.192E-3</v>
      </c>
      <c r="AL163" s="43">
        <v>-3.2169999999999998E-3</v>
      </c>
      <c r="AM163" s="43">
        <v>1.0833000000000001E-2</v>
      </c>
      <c r="AO163" s="30"/>
      <c r="AS163" s="30">
        <v>0.14091313347863582</v>
      </c>
      <c r="AT163" s="43">
        <v>-2.92E-4</v>
      </c>
      <c r="AU163" s="43">
        <v>-2.92E-4</v>
      </c>
      <c r="AV163" s="43">
        <v>-1.5300000000000001E-4</v>
      </c>
      <c r="AX163" s="30"/>
      <c r="BB163" s="30">
        <v>0.14091313347863582</v>
      </c>
      <c r="BC163" s="43">
        <v>-3.052E-3</v>
      </c>
      <c r="BD163" s="43">
        <v>-3.078E-3</v>
      </c>
      <c r="BE163" s="43">
        <v>1.1025999999999999E-2</v>
      </c>
      <c r="BG163" s="30"/>
      <c r="BK163" s="30">
        <v>0.14091313347863582</v>
      </c>
      <c r="BL163" s="43">
        <v>-2.8899999999999998E-4</v>
      </c>
      <c r="BM163" s="43">
        <v>-2.8899999999999998E-4</v>
      </c>
      <c r="BN163" s="43">
        <v>-1.4200000000000001E-4</v>
      </c>
      <c r="BP163" s="30"/>
      <c r="BT163" s="30">
        <v>0.14091313347863582</v>
      </c>
      <c r="BU163" s="43">
        <v>-2.464E-3</v>
      </c>
      <c r="BV163" s="43">
        <v>-2.4659999999999999E-3</v>
      </c>
      <c r="BW163" s="43">
        <v>1.2319E-2</v>
      </c>
      <c r="BY163" s="30"/>
      <c r="CC163" s="30">
        <v>0.14091313347863582</v>
      </c>
      <c r="CD163" s="43">
        <v>-3.2299999999999999E-4</v>
      </c>
      <c r="CE163" s="43">
        <v>-3.0299999999999999E-4</v>
      </c>
      <c r="CF163" s="43">
        <v>4.8000000000000001E-5</v>
      </c>
      <c r="CH163" s="30"/>
      <c r="CL163" s="30">
        <v>0.14091313347863582</v>
      </c>
      <c r="CM163" s="43">
        <v>-1.848E-3</v>
      </c>
      <c r="CN163" s="43">
        <v>-1.3129999999999999E-3</v>
      </c>
      <c r="CO163" s="43">
        <v>3.3300000000000001E-3</v>
      </c>
      <c r="CQ163" s="30"/>
      <c r="CU163" s="30">
        <v>0.14091313347863582</v>
      </c>
      <c r="CV163" s="43">
        <v>-5.0699999999999996E-4</v>
      </c>
      <c r="CW163" s="43">
        <v>-4.5399999999999998E-4</v>
      </c>
      <c r="CX163" s="43">
        <v>1.0000000000000001E-5</v>
      </c>
    </row>
    <row r="164" spans="14:102" x14ac:dyDescent="0.3">
      <c r="N164" s="30"/>
      <c r="R164" s="30">
        <v>0.14191252517863581</v>
      </c>
      <c r="S164" s="43">
        <v>-3.7659999999999998E-3</v>
      </c>
      <c r="T164" s="43">
        <v>-2.8470000000000001E-3</v>
      </c>
      <c r="U164" s="43">
        <v>5.9810000000000002E-3</v>
      </c>
      <c r="W164" s="30"/>
      <c r="AA164" s="30">
        <v>0.14191252517863581</v>
      </c>
      <c r="AB164" s="43">
        <v>-6.9999999999999999E-4</v>
      </c>
      <c r="AC164" s="43">
        <v>-6.2600000000000004E-4</v>
      </c>
      <c r="AD164" s="43">
        <v>8.5000000000000006E-5</v>
      </c>
      <c r="AF164" s="30"/>
      <c r="AJ164" s="30">
        <v>0.14191252517863581</v>
      </c>
      <c r="AK164" s="43">
        <v>-3.228E-3</v>
      </c>
      <c r="AL164" s="43">
        <v>-3.2539999999999999E-3</v>
      </c>
      <c r="AM164" s="43">
        <v>1.098E-2</v>
      </c>
      <c r="AO164" s="30"/>
      <c r="AS164" s="30">
        <v>0.14191252517863581</v>
      </c>
      <c r="AT164" s="43">
        <v>-2.8899999999999998E-4</v>
      </c>
      <c r="AU164" s="43">
        <v>-2.8899999999999998E-4</v>
      </c>
      <c r="AV164" s="43">
        <v>-1.56E-4</v>
      </c>
      <c r="AX164" s="30"/>
      <c r="BB164" s="30">
        <v>0.14191252517863581</v>
      </c>
      <c r="BC164" s="43">
        <v>-3.0769999999999999E-3</v>
      </c>
      <c r="BD164" s="43">
        <v>-3.104E-3</v>
      </c>
      <c r="BE164" s="43">
        <v>1.1187000000000001E-2</v>
      </c>
      <c r="BG164" s="30"/>
      <c r="BK164" s="30">
        <v>0.14191252517863581</v>
      </c>
      <c r="BL164" s="43">
        <v>-2.8600000000000001E-4</v>
      </c>
      <c r="BM164" s="43">
        <v>-2.8600000000000001E-4</v>
      </c>
      <c r="BN164" s="43">
        <v>-1.45E-4</v>
      </c>
      <c r="BP164" s="30"/>
      <c r="BT164" s="30">
        <v>0.14191252517863581</v>
      </c>
      <c r="BU164" s="43">
        <v>-2.4859999999999999E-3</v>
      </c>
      <c r="BV164" s="43">
        <v>-2.4880000000000002E-3</v>
      </c>
      <c r="BW164" s="43">
        <v>1.2481000000000001E-2</v>
      </c>
      <c r="BY164" s="30"/>
      <c r="CC164" s="30">
        <v>0.14191252517863581</v>
      </c>
      <c r="CD164" s="43">
        <v>-3.21E-4</v>
      </c>
      <c r="CE164" s="43">
        <v>-3.01E-4</v>
      </c>
      <c r="CF164" s="43">
        <v>4.6E-5</v>
      </c>
      <c r="CH164" s="30"/>
      <c r="CL164" s="30">
        <v>0.14191252517863581</v>
      </c>
      <c r="CM164" s="43">
        <v>-1.859E-3</v>
      </c>
      <c r="CN164" s="43">
        <v>-1.315E-3</v>
      </c>
      <c r="CO164" s="43">
        <v>3.4039999999999999E-3</v>
      </c>
      <c r="CQ164" s="30"/>
      <c r="CU164" s="30">
        <v>0.14191252517863581</v>
      </c>
      <c r="CV164" s="43">
        <v>-5.1199999999999998E-4</v>
      </c>
      <c r="CW164" s="43">
        <v>-4.57E-4</v>
      </c>
      <c r="CX164" s="43">
        <v>1.2999999999999999E-5</v>
      </c>
    </row>
    <row r="165" spans="14:102" x14ac:dyDescent="0.3">
      <c r="N165" s="30"/>
      <c r="R165" s="30">
        <v>0.1429119168786358</v>
      </c>
      <c r="S165" s="43">
        <v>-3.8159999999999999E-3</v>
      </c>
      <c r="T165" s="43">
        <v>-2.8809999999999999E-3</v>
      </c>
      <c r="U165" s="43">
        <v>6.0949999999999997E-3</v>
      </c>
      <c r="W165" s="30"/>
      <c r="AA165" s="30">
        <v>0.1429119168786358</v>
      </c>
      <c r="AB165" s="43">
        <v>-7.0399999999999998E-4</v>
      </c>
      <c r="AC165" s="43">
        <v>-6.29E-4</v>
      </c>
      <c r="AD165" s="43">
        <v>8.7999999999999998E-5</v>
      </c>
      <c r="AF165" s="30"/>
      <c r="AJ165" s="30">
        <v>0.1429119168786358</v>
      </c>
      <c r="AK165" s="43">
        <v>-3.2629999999999998E-3</v>
      </c>
      <c r="AL165" s="43">
        <v>-3.29E-3</v>
      </c>
      <c r="AM165" s="43">
        <v>1.1124E-2</v>
      </c>
      <c r="AO165" s="30"/>
      <c r="AS165" s="30">
        <v>0.1429119168786358</v>
      </c>
      <c r="AT165" s="43">
        <v>-2.8699999999999998E-4</v>
      </c>
      <c r="AU165" s="43">
        <v>-2.8699999999999998E-4</v>
      </c>
      <c r="AV165" s="43">
        <v>-1.5799999999999999E-4</v>
      </c>
      <c r="AX165" s="30"/>
      <c r="BB165" s="30">
        <v>0.1429119168786358</v>
      </c>
      <c r="BC165" s="43">
        <v>-3.1099999999999999E-3</v>
      </c>
      <c r="BD165" s="43">
        <v>-3.137E-3</v>
      </c>
      <c r="BE165" s="43">
        <v>1.1335E-2</v>
      </c>
      <c r="BG165" s="30"/>
      <c r="BK165" s="30">
        <v>0.1429119168786358</v>
      </c>
      <c r="BL165" s="43">
        <v>-2.8400000000000002E-4</v>
      </c>
      <c r="BM165" s="43">
        <v>-2.8299999999999999E-4</v>
      </c>
      <c r="BN165" s="43">
        <v>-1.47E-4</v>
      </c>
      <c r="BP165" s="30"/>
      <c r="BT165" s="30">
        <v>0.1429119168786358</v>
      </c>
      <c r="BU165" s="43">
        <v>-2.5070000000000001E-3</v>
      </c>
      <c r="BV165" s="43">
        <v>-2.5089999999999999E-3</v>
      </c>
      <c r="BW165" s="43">
        <v>1.2638999999999999E-2</v>
      </c>
      <c r="BY165" s="30"/>
      <c r="CC165" s="30">
        <v>0.1429119168786358</v>
      </c>
      <c r="CD165" s="43">
        <v>-3.19E-4</v>
      </c>
      <c r="CE165" s="43">
        <v>-2.99E-4</v>
      </c>
      <c r="CF165" s="43">
        <v>4.3999999999999999E-5</v>
      </c>
      <c r="CH165" s="30"/>
      <c r="CL165" s="30">
        <v>0.1429119168786358</v>
      </c>
      <c r="CM165" s="43">
        <v>-1.869E-3</v>
      </c>
      <c r="CN165" s="43">
        <v>-1.3159999999999999E-3</v>
      </c>
      <c r="CO165" s="43">
        <v>3.4770000000000001E-3</v>
      </c>
      <c r="CQ165" s="30"/>
      <c r="CU165" s="30">
        <v>0.1429119168786358</v>
      </c>
      <c r="CV165" s="43">
        <v>-5.1500000000000005E-4</v>
      </c>
      <c r="CW165" s="43">
        <v>-4.6099999999999998E-4</v>
      </c>
      <c r="CX165" s="43">
        <v>1.5999999999999999E-5</v>
      </c>
    </row>
    <row r="166" spans="14:102" x14ac:dyDescent="0.3">
      <c r="N166" s="30"/>
      <c r="R166" s="30">
        <v>0.14391130857863579</v>
      </c>
      <c r="S166" s="43">
        <v>-3.8670000000000002E-3</v>
      </c>
      <c r="T166" s="43">
        <v>-2.9160000000000002E-3</v>
      </c>
      <c r="U166" s="43">
        <v>6.2129999999999998E-3</v>
      </c>
      <c r="W166" s="30"/>
      <c r="AA166" s="30">
        <v>0.14391130857863579</v>
      </c>
      <c r="AB166" s="43">
        <v>-7.0799999999999997E-4</v>
      </c>
      <c r="AC166" s="43">
        <v>-6.3299999999999999E-4</v>
      </c>
      <c r="AD166" s="43">
        <v>9.0000000000000006E-5</v>
      </c>
      <c r="AF166" s="30"/>
      <c r="AJ166" s="30">
        <v>0.14391130857863579</v>
      </c>
      <c r="AK166" s="43">
        <v>-3.2989999999999998E-3</v>
      </c>
      <c r="AL166" s="43">
        <v>-3.326E-3</v>
      </c>
      <c r="AM166" s="43">
        <v>1.1273E-2</v>
      </c>
      <c r="AO166" s="30"/>
      <c r="AS166" s="30">
        <v>0.14391130857863579</v>
      </c>
      <c r="AT166" s="43">
        <v>-2.8400000000000002E-4</v>
      </c>
      <c r="AU166" s="43">
        <v>-2.8400000000000002E-4</v>
      </c>
      <c r="AV166" s="43">
        <v>-1.6100000000000001E-4</v>
      </c>
      <c r="AX166" s="30"/>
      <c r="BB166" s="30">
        <v>0.14391130857863579</v>
      </c>
      <c r="BC166" s="43">
        <v>-3.1389999999999999E-3</v>
      </c>
      <c r="BD166" s="43">
        <v>-3.166E-3</v>
      </c>
      <c r="BE166" s="43">
        <v>1.1494000000000001E-2</v>
      </c>
      <c r="BG166" s="30"/>
      <c r="BK166" s="30">
        <v>0.14391130857863579</v>
      </c>
      <c r="BL166" s="43">
        <v>-2.81E-4</v>
      </c>
      <c r="BM166" s="43">
        <v>-2.7999999999999998E-4</v>
      </c>
      <c r="BN166" s="43">
        <v>-1.4999999999999999E-4</v>
      </c>
      <c r="BP166" s="30"/>
      <c r="BT166" s="30">
        <v>0.14391130857863579</v>
      </c>
      <c r="BU166" s="43">
        <v>-2.5279999999999999E-3</v>
      </c>
      <c r="BV166" s="43">
        <v>-2.5309999999999998E-3</v>
      </c>
      <c r="BW166" s="43">
        <v>1.2801999999999999E-2</v>
      </c>
      <c r="BY166" s="30"/>
      <c r="CC166" s="30">
        <v>0.14391130857863579</v>
      </c>
      <c r="CD166" s="43">
        <v>-3.1599999999999998E-4</v>
      </c>
      <c r="CE166" s="43">
        <v>-2.9700000000000001E-4</v>
      </c>
      <c r="CF166" s="43">
        <v>4.1E-5</v>
      </c>
      <c r="CH166" s="30"/>
      <c r="CL166" s="30">
        <v>0.14391130857863579</v>
      </c>
      <c r="CM166" s="43">
        <v>-1.879E-3</v>
      </c>
      <c r="CN166" s="43">
        <v>-1.3179999999999999E-3</v>
      </c>
      <c r="CO166" s="43">
        <v>3.5509999999999999E-3</v>
      </c>
      <c r="CQ166" s="30"/>
      <c r="CU166" s="30">
        <v>0.14391130857863579</v>
      </c>
      <c r="CV166" s="43">
        <v>-5.1999999999999995E-4</v>
      </c>
      <c r="CW166" s="43">
        <v>-4.64E-4</v>
      </c>
      <c r="CX166" s="43">
        <v>2.0000000000000002E-5</v>
      </c>
    </row>
    <row r="167" spans="14:102" x14ac:dyDescent="0.3">
      <c r="N167" s="30"/>
      <c r="R167" s="30">
        <v>0.14491070027863578</v>
      </c>
      <c r="S167" s="43">
        <v>-3.9439999999999996E-3</v>
      </c>
      <c r="T167" s="43">
        <v>-2.9759999999999999E-3</v>
      </c>
      <c r="U167" s="43">
        <v>6.319E-3</v>
      </c>
      <c r="W167" s="30"/>
      <c r="AA167" s="30">
        <v>0.14491070027863578</v>
      </c>
      <c r="AB167" s="43">
        <v>-7.1199999999999996E-4</v>
      </c>
      <c r="AC167" s="43">
        <v>-6.3599999999999996E-4</v>
      </c>
      <c r="AD167" s="43">
        <v>9.2999999999999997E-5</v>
      </c>
      <c r="AF167" s="30"/>
      <c r="AJ167" s="30">
        <v>0.14491070027863578</v>
      </c>
      <c r="AK167" s="43">
        <v>-3.333E-3</v>
      </c>
      <c r="AL167" s="43">
        <v>-3.3600000000000001E-3</v>
      </c>
      <c r="AM167" s="43">
        <v>1.1428000000000001E-2</v>
      </c>
      <c r="AO167" s="30"/>
      <c r="AS167" s="30">
        <v>0.14491070027863578</v>
      </c>
      <c r="AT167" s="43">
        <v>-2.81E-4</v>
      </c>
      <c r="AU167" s="43">
        <v>-2.81E-4</v>
      </c>
      <c r="AV167" s="43">
        <v>-1.65E-4</v>
      </c>
      <c r="AX167" s="30"/>
      <c r="BB167" s="30">
        <v>0.14491070027863578</v>
      </c>
      <c r="BC167" s="43">
        <v>-3.1679999999999998E-3</v>
      </c>
      <c r="BD167" s="43">
        <v>-3.1960000000000001E-3</v>
      </c>
      <c r="BE167" s="43">
        <v>1.1655E-2</v>
      </c>
      <c r="BG167" s="30"/>
      <c r="BK167" s="30">
        <v>0.14491070027863578</v>
      </c>
      <c r="BL167" s="43">
        <v>-2.7799999999999998E-4</v>
      </c>
      <c r="BM167" s="43">
        <v>-2.7700000000000001E-4</v>
      </c>
      <c r="BN167" s="43">
        <v>-1.5300000000000001E-4</v>
      </c>
      <c r="BP167" s="30"/>
      <c r="BT167" s="30">
        <v>0.14491070027863578</v>
      </c>
      <c r="BU167" s="43">
        <v>-2.552E-3</v>
      </c>
      <c r="BV167" s="43">
        <v>-2.555E-3</v>
      </c>
      <c r="BW167" s="43">
        <v>1.2966E-2</v>
      </c>
      <c r="BY167" s="30"/>
      <c r="CC167" s="30">
        <v>0.14491070027863578</v>
      </c>
      <c r="CD167" s="43">
        <v>-3.1399999999999999E-4</v>
      </c>
      <c r="CE167" s="43">
        <v>-2.9399999999999999E-4</v>
      </c>
      <c r="CF167" s="43">
        <v>3.8999999999999999E-5</v>
      </c>
      <c r="CH167" s="30"/>
      <c r="CL167" s="30">
        <v>0.14491070027863578</v>
      </c>
      <c r="CM167" s="43">
        <v>-1.89E-3</v>
      </c>
      <c r="CN167" s="43">
        <v>-1.32E-3</v>
      </c>
      <c r="CO167" s="43">
        <v>3.6259999999999999E-3</v>
      </c>
      <c r="CQ167" s="30"/>
      <c r="CU167" s="30">
        <v>0.14491070027863578</v>
      </c>
      <c r="CV167" s="43">
        <v>-5.2400000000000005E-4</v>
      </c>
      <c r="CW167" s="43">
        <v>-4.6700000000000002E-4</v>
      </c>
      <c r="CX167" s="43">
        <v>2.3E-5</v>
      </c>
    </row>
    <row r="168" spans="14:102" x14ac:dyDescent="0.3">
      <c r="N168" s="30"/>
      <c r="R168" s="30">
        <v>0.14591009197863578</v>
      </c>
      <c r="S168" s="43">
        <v>-4.0090000000000004E-3</v>
      </c>
      <c r="T168" s="43">
        <v>-3.0240000000000002E-3</v>
      </c>
      <c r="U168" s="43">
        <v>6.4289999999999998E-3</v>
      </c>
      <c r="W168" s="30"/>
      <c r="AA168" s="30">
        <v>0.14591009197863578</v>
      </c>
      <c r="AB168" s="43">
        <v>-7.1599999999999995E-4</v>
      </c>
      <c r="AC168" s="43">
        <v>-6.3900000000000003E-4</v>
      </c>
      <c r="AD168" s="43">
        <v>9.5000000000000005E-5</v>
      </c>
      <c r="AF168" s="30"/>
      <c r="AJ168" s="30">
        <v>0.14591009197863578</v>
      </c>
      <c r="AK168" s="43">
        <v>-3.3609999999999998E-3</v>
      </c>
      <c r="AL168" s="43">
        <v>-3.388E-3</v>
      </c>
      <c r="AM168" s="43">
        <v>1.1586000000000001E-2</v>
      </c>
      <c r="AO168" s="30"/>
      <c r="AS168" s="30">
        <v>0.14591009197863578</v>
      </c>
      <c r="AT168" s="43">
        <v>-2.7799999999999998E-4</v>
      </c>
      <c r="AU168" s="43">
        <v>-2.7799999999999998E-4</v>
      </c>
      <c r="AV168" s="43">
        <v>-1.6799999999999999E-4</v>
      </c>
      <c r="AX168" s="30"/>
      <c r="BB168" s="30">
        <v>0.14591009197863578</v>
      </c>
      <c r="BC168" s="43">
        <v>-3.1970000000000002E-3</v>
      </c>
      <c r="BD168" s="43">
        <v>-3.225E-3</v>
      </c>
      <c r="BE168" s="43">
        <v>1.1813000000000001E-2</v>
      </c>
      <c r="BG168" s="30"/>
      <c r="BK168" s="30">
        <v>0.14591009197863578</v>
      </c>
      <c r="BL168" s="43">
        <v>-2.7500000000000002E-4</v>
      </c>
      <c r="BM168" s="43">
        <v>-2.7399999999999999E-4</v>
      </c>
      <c r="BN168" s="43">
        <v>-1.56E-4</v>
      </c>
      <c r="BP168" s="30"/>
      <c r="BT168" s="30">
        <v>0.14591009197863578</v>
      </c>
      <c r="BU168" s="43">
        <v>-2.5739999999999999E-3</v>
      </c>
      <c r="BV168" s="43">
        <v>-2.578E-3</v>
      </c>
      <c r="BW168" s="43">
        <v>1.3128000000000001E-2</v>
      </c>
      <c r="BY168" s="30"/>
      <c r="CC168" s="30">
        <v>0.14591009197863578</v>
      </c>
      <c r="CD168" s="43">
        <v>-3.1199999999999999E-4</v>
      </c>
      <c r="CE168" s="43">
        <v>-2.92E-4</v>
      </c>
      <c r="CF168" s="43">
        <v>3.6999999999999998E-5</v>
      </c>
      <c r="CH168" s="30"/>
      <c r="CL168" s="30">
        <v>0.14591009197863578</v>
      </c>
      <c r="CM168" s="43">
        <v>-1.9E-3</v>
      </c>
      <c r="CN168" s="43">
        <v>-1.3209999999999999E-3</v>
      </c>
      <c r="CO168" s="43">
        <v>3.7000000000000002E-3</v>
      </c>
      <c r="CQ168" s="30"/>
      <c r="CU168" s="30">
        <v>0.14591009197863578</v>
      </c>
      <c r="CV168" s="43">
        <v>-5.2800000000000004E-4</v>
      </c>
      <c r="CW168" s="43">
        <v>-4.7100000000000001E-4</v>
      </c>
      <c r="CX168" s="43">
        <v>2.5999999999999998E-5</v>
      </c>
    </row>
    <row r="169" spans="14:102" x14ac:dyDescent="0.3">
      <c r="N169" s="30"/>
      <c r="R169" s="30">
        <v>0.14690948367863577</v>
      </c>
      <c r="S169" s="43">
        <v>-4.0769999999999999E-3</v>
      </c>
      <c r="T169" s="43">
        <v>-3.075E-3</v>
      </c>
      <c r="U169" s="43">
        <v>6.5389999999999997E-3</v>
      </c>
      <c r="W169" s="30"/>
      <c r="AA169" s="30">
        <v>0.14690948367863577</v>
      </c>
      <c r="AB169" s="43">
        <v>-7.2000000000000005E-4</v>
      </c>
      <c r="AC169" s="43">
        <v>-6.4300000000000002E-4</v>
      </c>
      <c r="AD169" s="43">
        <v>9.7999999999999997E-5</v>
      </c>
      <c r="AF169" s="30"/>
      <c r="AJ169" s="30">
        <v>0.14690948367863577</v>
      </c>
      <c r="AK169" s="43">
        <v>-3.3909999999999999E-3</v>
      </c>
      <c r="AL169" s="43">
        <v>-3.4190000000000002E-3</v>
      </c>
      <c r="AM169" s="43">
        <v>1.1742000000000001E-2</v>
      </c>
      <c r="AO169" s="30"/>
      <c r="AS169" s="30">
        <v>0.14690948367863577</v>
      </c>
      <c r="AT169" s="43">
        <v>-2.7500000000000002E-4</v>
      </c>
      <c r="AU169" s="43">
        <v>-2.7500000000000002E-4</v>
      </c>
      <c r="AV169" s="43">
        <v>-1.7100000000000001E-4</v>
      </c>
      <c r="AX169" s="30"/>
      <c r="BB169" s="30">
        <v>0.14690948367863577</v>
      </c>
      <c r="BC169" s="43">
        <v>-3.225E-3</v>
      </c>
      <c r="BD169" s="43">
        <v>-3.2539999999999999E-3</v>
      </c>
      <c r="BE169" s="43">
        <v>1.1971000000000001E-2</v>
      </c>
      <c r="BG169" s="30"/>
      <c r="BK169" s="30">
        <v>0.14690948367863577</v>
      </c>
      <c r="BL169" s="43">
        <v>-2.72E-4</v>
      </c>
      <c r="BM169" s="43">
        <v>-2.7099999999999997E-4</v>
      </c>
      <c r="BN169" s="43">
        <v>-1.5899999999999999E-4</v>
      </c>
      <c r="BP169" s="30"/>
      <c r="BT169" s="30">
        <v>0.14690948367863577</v>
      </c>
      <c r="BU169" s="43">
        <v>-2.5969999999999999E-3</v>
      </c>
      <c r="BV169" s="43">
        <v>-2.601E-3</v>
      </c>
      <c r="BW169" s="43">
        <v>1.329E-2</v>
      </c>
      <c r="BY169" s="30"/>
      <c r="CC169" s="30">
        <v>0.14690948367863577</v>
      </c>
      <c r="CD169" s="43">
        <v>-3.0899999999999998E-4</v>
      </c>
      <c r="CE169" s="43">
        <v>-2.9E-4</v>
      </c>
      <c r="CF169" s="43">
        <v>3.4E-5</v>
      </c>
      <c r="CH169" s="30"/>
      <c r="CL169" s="30">
        <v>0.14690948367863577</v>
      </c>
      <c r="CM169" s="43">
        <v>-1.91E-3</v>
      </c>
      <c r="CN169" s="43">
        <v>-1.323E-3</v>
      </c>
      <c r="CO169" s="43">
        <v>3.774E-3</v>
      </c>
      <c r="CQ169" s="30"/>
      <c r="CU169" s="30">
        <v>0.14690948367863577</v>
      </c>
      <c r="CV169" s="43">
        <v>-5.3200000000000003E-4</v>
      </c>
      <c r="CW169" s="43">
        <v>-4.7399999999999997E-4</v>
      </c>
      <c r="CX169" s="43">
        <v>2.9E-5</v>
      </c>
    </row>
    <row r="170" spans="14:102" x14ac:dyDescent="0.3">
      <c r="N170" s="30"/>
      <c r="R170" s="30">
        <v>0.14790887537863576</v>
      </c>
      <c r="S170" s="43">
        <v>-4.143E-3</v>
      </c>
      <c r="T170" s="43">
        <v>-3.1250000000000002E-3</v>
      </c>
      <c r="U170" s="43">
        <v>6.6490000000000004E-3</v>
      </c>
      <c r="W170" s="30"/>
      <c r="AA170" s="30">
        <v>0.14790887537863576</v>
      </c>
      <c r="AB170" s="43">
        <v>-7.2400000000000003E-4</v>
      </c>
      <c r="AC170" s="43">
        <v>-6.4599999999999998E-4</v>
      </c>
      <c r="AD170" s="43">
        <v>1E-4</v>
      </c>
      <c r="AF170" s="30"/>
      <c r="AJ170" s="30">
        <v>0.14790887537863576</v>
      </c>
      <c r="AK170" s="43">
        <v>-3.4220000000000001E-3</v>
      </c>
      <c r="AL170" s="43">
        <v>-3.4499999999999999E-3</v>
      </c>
      <c r="AM170" s="43">
        <v>1.1898000000000001E-2</v>
      </c>
      <c r="AO170" s="30"/>
      <c r="AS170" s="30">
        <v>0.14790887537863576</v>
      </c>
      <c r="AT170" s="43">
        <v>-2.7300000000000002E-4</v>
      </c>
      <c r="AU170" s="43">
        <v>-2.72E-4</v>
      </c>
      <c r="AV170" s="43">
        <v>-1.74E-4</v>
      </c>
      <c r="AX170" s="30"/>
      <c r="BB170" s="30">
        <v>0.14790887537863576</v>
      </c>
      <c r="BC170" s="43">
        <v>-3.2539999999999999E-3</v>
      </c>
      <c r="BD170" s="43">
        <v>-3.2829999999999999E-3</v>
      </c>
      <c r="BE170" s="43">
        <v>1.2128999999999999E-2</v>
      </c>
      <c r="BG170" s="30"/>
      <c r="BK170" s="30">
        <v>0.14790887537863576</v>
      </c>
      <c r="BL170" s="43">
        <v>-2.6899999999999998E-4</v>
      </c>
      <c r="BM170" s="43">
        <v>-2.6899999999999998E-4</v>
      </c>
      <c r="BN170" s="43">
        <v>-1.6200000000000001E-4</v>
      </c>
      <c r="BP170" s="30"/>
      <c r="BT170" s="30">
        <v>0.14790887537863576</v>
      </c>
      <c r="BU170" s="43">
        <v>-2.6189999999999998E-3</v>
      </c>
      <c r="BV170" s="43">
        <v>-2.6229999999999999E-3</v>
      </c>
      <c r="BW170" s="43">
        <v>1.3453E-2</v>
      </c>
      <c r="BY170" s="30"/>
      <c r="CC170" s="30">
        <v>0.14790887537863576</v>
      </c>
      <c r="CD170" s="43">
        <v>-3.0699999999999998E-4</v>
      </c>
      <c r="CE170" s="43">
        <v>-2.8699999999999998E-4</v>
      </c>
      <c r="CF170" s="43">
        <v>3.1999999999999999E-5</v>
      </c>
      <c r="CH170" s="30"/>
      <c r="CL170" s="30">
        <v>0.14790887537863576</v>
      </c>
      <c r="CM170" s="43">
        <v>-1.921E-3</v>
      </c>
      <c r="CN170" s="43">
        <v>-1.3240000000000001E-3</v>
      </c>
      <c r="CO170" s="43">
        <v>3.8479999999999999E-3</v>
      </c>
      <c r="CQ170" s="30"/>
      <c r="CU170" s="30">
        <v>0.14790887537863576</v>
      </c>
      <c r="CV170" s="43">
        <v>-5.3600000000000002E-4</v>
      </c>
      <c r="CW170" s="43">
        <v>-4.7699999999999999E-4</v>
      </c>
      <c r="CX170" s="43">
        <v>3.1999999999999999E-5</v>
      </c>
    </row>
    <row r="171" spans="14:102" x14ac:dyDescent="0.3">
      <c r="N171" s="30"/>
      <c r="R171" s="30">
        <v>0.14890826707863575</v>
      </c>
      <c r="S171" s="43">
        <v>-4.2100000000000002E-3</v>
      </c>
      <c r="T171" s="43">
        <v>-3.1749999999999999E-3</v>
      </c>
      <c r="U171" s="43">
        <v>6.7590000000000003E-3</v>
      </c>
      <c r="W171" s="30"/>
      <c r="AA171" s="30">
        <v>0.14890826707863575</v>
      </c>
      <c r="AB171" s="43">
        <v>-7.2800000000000002E-4</v>
      </c>
      <c r="AC171" s="43">
        <v>-6.4999999999999997E-4</v>
      </c>
      <c r="AD171" s="43">
        <v>1.03E-4</v>
      </c>
      <c r="AF171" s="30"/>
      <c r="AJ171" s="30">
        <v>0.14890826707863575</v>
      </c>
      <c r="AK171" s="43">
        <v>-3.4520000000000002E-3</v>
      </c>
      <c r="AL171" s="43">
        <v>-3.48E-3</v>
      </c>
      <c r="AM171" s="43">
        <v>1.2054E-2</v>
      </c>
      <c r="AO171" s="30"/>
      <c r="AS171" s="30">
        <v>0.14890826707863575</v>
      </c>
      <c r="AT171" s="43">
        <v>-2.7E-4</v>
      </c>
      <c r="AU171" s="43">
        <v>-2.7E-4</v>
      </c>
      <c r="AV171" s="43">
        <v>-1.7699999999999999E-4</v>
      </c>
      <c r="AX171" s="30"/>
      <c r="BB171" s="30">
        <v>0.14890826707863575</v>
      </c>
      <c r="BC171" s="43">
        <v>-3.2829999999999999E-3</v>
      </c>
      <c r="BD171" s="43">
        <v>-3.3119999999999998E-3</v>
      </c>
      <c r="BE171" s="43">
        <v>1.2289E-2</v>
      </c>
      <c r="BG171" s="30"/>
      <c r="BK171" s="30">
        <v>0.14890826707863575</v>
      </c>
      <c r="BL171" s="43">
        <v>-2.6600000000000001E-4</v>
      </c>
      <c r="BM171" s="43">
        <v>-2.6600000000000001E-4</v>
      </c>
      <c r="BN171" s="43">
        <v>-1.65E-4</v>
      </c>
      <c r="BP171" s="30"/>
      <c r="BT171" s="30">
        <v>0.14890826707863575</v>
      </c>
      <c r="BU171" s="43">
        <v>-2.6419999999999998E-3</v>
      </c>
      <c r="BV171" s="43">
        <v>-2.647E-3</v>
      </c>
      <c r="BW171" s="43">
        <v>1.3615E-2</v>
      </c>
      <c r="BY171" s="30"/>
      <c r="CC171" s="30">
        <v>0.14890826707863575</v>
      </c>
      <c r="CD171" s="43">
        <v>-3.0499999999999999E-4</v>
      </c>
      <c r="CE171" s="43">
        <v>-2.8499999999999999E-4</v>
      </c>
      <c r="CF171" s="43">
        <v>3.0000000000000001E-5</v>
      </c>
      <c r="CH171" s="30"/>
      <c r="CL171" s="30">
        <v>0.14890826707863575</v>
      </c>
      <c r="CM171" s="43">
        <v>-1.931E-3</v>
      </c>
      <c r="CN171" s="43">
        <v>-1.3259999999999999E-3</v>
      </c>
      <c r="CO171" s="43">
        <v>3.9230000000000003E-3</v>
      </c>
      <c r="CQ171" s="30"/>
      <c r="CU171" s="30">
        <v>0.14890826707863575</v>
      </c>
      <c r="CV171" s="43">
        <v>-5.4000000000000001E-4</v>
      </c>
      <c r="CW171" s="43">
        <v>-4.8099999999999998E-4</v>
      </c>
      <c r="CX171" s="43">
        <v>3.4999999999999997E-5</v>
      </c>
    </row>
    <row r="172" spans="14:102" x14ac:dyDescent="0.3">
      <c r="N172" s="30"/>
      <c r="R172" s="30">
        <v>0.14990765877863585</v>
      </c>
      <c r="S172" s="43">
        <v>-4.3020000000000003E-3</v>
      </c>
      <c r="T172" s="43">
        <v>-3.2490000000000002E-3</v>
      </c>
      <c r="U172" s="43">
        <v>6.862E-3</v>
      </c>
      <c r="W172" s="30"/>
      <c r="AA172" s="30">
        <v>0.14990765877863585</v>
      </c>
      <c r="AB172" s="43">
        <v>-7.3200000000000001E-4</v>
      </c>
      <c r="AC172" s="43">
        <v>-6.5300000000000004E-4</v>
      </c>
      <c r="AD172" s="43">
        <v>1.05E-4</v>
      </c>
      <c r="AF172" s="30"/>
      <c r="AJ172" s="30">
        <v>0.14990765877863585</v>
      </c>
      <c r="AK172" s="43">
        <v>-3.4819999999999999E-3</v>
      </c>
      <c r="AL172" s="43">
        <v>-3.5100000000000001E-3</v>
      </c>
      <c r="AM172" s="43">
        <v>1.221E-2</v>
      </c>
      <c r="AO172" s="30"/>
      <c r="AS172" s="30">
        <v>0.14990765877863585</v>
      </c>
      <c r="AT172" s="43">
        <v>-2.6699999999999998E-4</v>
      </c>
      <c r="AU172" s="43">
        <v>-2.6699999999999998E-4</v>
      </c>
      <c r="AV172" s="43">
        <v>-1.8000000000000001E-4</v>
      </c>
      <c r="AX172" s="30"/>
      <c r="BB172" s="30">
        <v>0.14990765877863585</v>
      </c>
      <c r="BC172" s="43">
        <v>-3.3119999999999998E-3</v>
      </c>
      <c r="BD172" s="43">
        <v>-3.3409999999999998E-3</v>
      </c>
      <c r="BE172" s="43">
        <v>1.2446E-2</v>
      </c>
      <c r="BG172" s="30"/>
      <c r="BK172" s="30">
        <v>0.14990765877863585</v>
      </c>
      <c r="BL172" s="43">
        <v>-2.6400000000000002E-4</v>
      </c>
      <c r="BM172" s="43">
        <v>-2.63E-4</v>
      </c>
      <c r="BN172" s="43">
        <v>-1.6699999999999999E-4</v>
      </c>
      <c r="BP172" s="30"/>
      <c r="BT172" s="30">
        <v>0.14990765877863585</v>
      </c>
      <c r="BU172" s="43">
        <v>-2.666E-3</v>
      </c>
      <c r="BV172" s="43">
        <v>-2.6700000000000001E-3</v>
      </c>
      <c r="BW172" s="43">
        <v>1.3776999999999999E-2</v>
      </c>
      <c r="BY172" s="30"/>
      <c r="CC172" s="30">
        <v>0.14990765877863585</v>
      </c>
      <c r="CD172" s="43">
        <v>-3.0200000000000002E-4</v>
      </c>
      <c r="CE172" s="43">
        <v>-2.8299999999999999E-4</v>
      </c>
      <c r="CF172" s="43">
        <v>2.6999999999999999E-5</v>
      </c>
      <c r="CH172" s="30"/>
      <c r="CL172" s="30">
        <v>0.14990765877863585</v>
      </c>
      <c r="CM172" s="43">
        <v>-1.9449999999999999E-3</v>
      </c>
      <c r="CN172" s="43">
        <v>-1.3320000000000001E-3</v>
      </c>
      <c r="CO172" s="43">
        <v>3.9880000000000002E-3</v>
      </c>
      <c r="CQ172" s="30"/>
      <c r="CU172" s="30">
        <v>0.14990765877863585</v>
      </c>
      <c r="CV172" s="43">
        <v>-5.44E-4</v>
      </c>
      <c r="CW172" s="43">
        <v>-4.84E-4</v>
      </c>
      <c r="CX172" s="43">
        <v>3.8000000000000002E-5</v>
      </c>
    </row>
    <row r="173" spans="14:102" x14ac:dyDescent="0.3">
      <c r="N173" s="30"/>
      <c r="R173" s="30">
        <v>0.14990765877863585</v>
      </c>
      <c r="S173" s="43">
        <v>-4.3020000000000003E-3</v>
      </c>
      <c r="T173" s="43">
        <v>-3.2490000000000002E-3</v>
      </c>
      <c r="U173" s="43">
        <v>6.862E-3</v>
      </c>
      <c r="W173" s="30"/>
      <c r="AA173" s="30">
        <v>0.14990765877863585</v>
      </c>
      <c r="AB173" s="43">
        <v>-7.3200000000000001E-4</v>
      </c>
      <c r="AC173" s="43">
        <v>-6.5300000000000004E-4</v>
      </c>
      <c r="AD173" s="43">
        <v>1.05E-4</v>
      </c>
      <c r="AF173" s="30"/>
      <c r="AJ173" s="30">
        <v>0.14990765877863585</v>
      </c>
      <c r="AK173" s="43">
        <v>-3.4819999999999999E-3</v>
      </c>
      <c r="AL173" s="43">
        <v>-3.5100000000000001E-3</v>
      </c>
      <c r="AM173" s="43">
        <v>1.221E-2</v>
      </c>
      <c r="AO173" s="30"/>
      <c r="AS173" s="30">
        <v>0.14990765877863585</v>
      </c>
      <c r="AT173" s="43">
        <v>-2.6699999999999998E-4</v>
      </c>
      <c r="AU173" s="43">
        <v>-2.6699999999999998E-4</v>
      </c>
      <c r="AV173" s="43">
        <v>-1.8000000000000001E-4</v>
      </c>
      <c r="AX173" s="30"/>
      <c r="BB173" s="30">
        <v>0.14990765877863585</v>
      </c>
      <c r="BC173" s="43">
        <v>-3.3119999999999998E-3</v>
      </c>
      <c r="BD173" s="43">
        <v>-3.3409999999999998E-3</v>
      </c>
      <c r="BE173" s="43">
        <v>1.2446E-2</v>
      </c>
      <c r="BG173" s="30"/>
      <c r="BK173" s="30">
        <v>0.14990765877863585</v>
      </c>
      <c r="BL173" s="43">
        <v>-2.6400000000000002E-4</v>
      </c>
      <c r="BM173" s="43">
        <v>-2.63E-4</v>
      </c>
      <c r="BN173" s="43">
        <v>-1.6699999999999999E-4</v>
      </c>
      <c r="BP173" s="30"/>
      <c r="BT173" s="30">
        <v>0.14990765877863585</v>
      </c>
      <c r="BU173" s="43">
        <v>-2.666E-3</v>
      </c>
      <c r="BV173" s="43">
        <v>-2.6700000000000001E-3</v>
      </c>
      <c r="BW173" s="43">
        <v>1.3776999999999999E-2</v>
      </c>
      <c r="BY173" s="30"/>
      <c r="CC173" s="30">
        <v>0.14990765877863585</v>
      </c>
      <c r="CD173" s="43">
        <v>-3.0200000000000002E-4</v>
      </c>
      <c r="CE173" s="43">
        <v>-2.8299999999999999E-4</v>
      </c>
      <c r="CF173" s="43">
        <v>2.6999999999999999E-5</v>
      </c>
      <c r="CH173" s="30"/>
      <c r="CL173" s="30">
        <v>0.14990765877863585</v>
      </c>
      <c r="CM173" s="43">
        <v>-1.9449999999999999E-3</v>
      </c>
      <c r="CN173" s="43">
        <v>-1.3320000000000001E-3</v>
      </c>
      <c r="CO173" s="43">
        <v>3.9880000000000002E-3</v>
      </c>
      <c r="CQ173" s="30"/>
      <c r="CU173" s="30">
        <v>0.14990765877863585</v>
      </c>
      <c r="CV173" s="43">
        <v>-5.44E-4</v>
      </c>
      <c r="CW173" s="43">
        <v>-4.84E-4</v>
      </c>
      <c r="CX173" s="43">
        <v>3.8000000000000002E-5</v>
      </c>
    </row>
    <row r="174" spans="14:102" x14ac:dyDescent="0.3">
      <c r="N174" s="30"/>
      <c r="R174" s="30">
        <v>0.15090705047863584</v>
      </c>
      <c r="S174" s="43">
        <v>-4.3909999999999999E-3</v>
      </c>
      <c r="T174" s="43">
        <v>-3.32E-3</v>
      </c>
      <c r="U174" s="43">
        <v>6.9670000000000001E-3</v>
      </c>
      <c r="W174" s="30"/>
      <c r="AA174" s="30">
        <v>0.15090705047863584</v>
      </c>
      <c r="AB174" s="43">
        <v>-7.36E-4</v>
      </c>
      <c r="AC174" s="43">
        <v>-6.5700000000000003E-4</v>
      </c>
      <c r="AD174" s="43">
        <v>1.08E-4</v>
      </c>
      <c r="AF174" s="30"/>
      <c r="AJ174" s="30">
        <v>0.15090705047863584</v>
      </c>
      <c r="AK174" s="43">
        <v>-3.5109999999999998E-3</v>
      </c>
      <c r="AL174" s="43">
        <v>-3.5400000000000002E-3</v>
      </c>
      <c r="AM174" s="43">
        <v>1.2366E-2</v>
      </c>
      <c r="AO174" s="30"/>
      <c r="AS174" s="30">
        <v>0.15090705047863584</v>
      </c>
      <c r="AT174" s="43">
        <v>-2.6400000000000002E-4</v>
      </c>
      <c r="AU174" s="43">
        <v>-2.6400000000000002E-4</v>
      </c>
      <c r="AV174" s="43">
        <v>-1.8200000000000001E-4</v>
      </c>
      <c r="AX174" s="30"/>
      <c r="BB174" s="30">
        <v>0.15090705047863584</v>
      </c>
      <c r="BC174" s="43">
        <v>-3.3400000000000001E-3</v>
      </c>
      <c r="BD174" s="43">
        <v>-3.3700000000000002E-3</v>
      </c>
      <c r="BE174" s="43">
        <v>1.2604000000000001E-2</v>
      </c>
      <c r="BG174" s="30"/>
      <c r="BK174" s="30">
        <v>0.15090705047863584</v>
      </c>
      <c r="BL174" s="43">
        <v>-2.61E-4</v>
      </c>
      <c r="BM174" s="43">
        <v>-2.5999999999999998E-4</v>
      </c>
      <c r="BN174" s="43">
        <v>-1.7000000000000001E-4</v>
      </c>
      <c r="BP174" s="30"/>
      <c r="BT174" s="30">
        <v>0.15090705047863584</v>
      </c>
      <c r="BU174" s="43">
        <v>-2.689E-3</v>
      </c>
      <c r="BV174" s="43">
        <v>-2.6940000000000002E-3</v>
      </c>
      <c r="BW174" s="43">
        <v>1.3937E-2</v>
      </c>
      <c r="BY174" s="30"/>
      <c r="CC174" s="30">
        <v>0.15090705047863584</v>
      </c>
      <c r="CD174" s="43">
        <v>-2.9999999999999997E-4</v>
      </c>
      <c r="CE174" s="43">
        <v>-2.81E-4</v>
      </c>
      <c r="CF174" s="43">
        <v>2.5000000000000001E-5</v>
      </c>
      <c r="CH174" s="30"/>
      <c r="CL174" s="30">
        <v>0.15090705047863584</v>
      </c>
      <c r="CM174" s="43">
        <v>-1.9589999999999998E-3</v>
      </c>
      <c r="CN174" s="43">
        <v>-1.338E-3</v>
      </c>
      <c r="CO174" s="43">
        <v>4.052E-3</v>
      </c>
      <c r="CQ174" s="30"/>
      <c r="CU174" s="30">
        <v>0.15090705047863584</v>
      </c>
      <c r="CV174" s="43">
        <v>-5.4799999999999998E-4</v>
      </c>
      <c r="CW174" s="43">
        <v>-4.8700000000000002E-4</v>
      </c>
      <c r="CX174" s="43">
        <v>4.1E-5</v>
      </c>
    </row>
    <row r="175" spans="14:102" x14ac:dyDescent="0.3">
      <c r="N175" s="30"/>
      <c r="R175" s="30">
        <v>0.1519064421786358</v>
      </c>
      <c r="S175" s="43">
        <v>-4.4790000000000003E-3</v>
      </c>
      <c r="T175" s="43">
        <v>-3.3899999999999998E-3</v>
      </c>
      <c r="U175" s="43">
        <v>7.0699999999999999E-3</v>
      </c>
      <c r="W175" s="30"/>
      <c r="AA175" s="30">
        <v>0.1519064421786358</v>
      </c>
      <c r="AB175" s="43">
        <v>-7.3999999999999999E-4</v>
      </c>
      <c r="AC175" s="43">
        <v>-6.6E-4</v>
      </c>
      <c r="AD175" s="43">
        <v>1.1E-4</v>
      </c>
      <c r="AF175" s="30"/>
      <c r="AJ175" s="30">
        <v>0.1519064421786358</v>
      </c>
      <c r="AK175" s="43">
        <v>-3.542E-3</v>
      </c>
      <c r="AL175" s="43">
        <v>-3.571E-3</v>
      </c>
      <c r="AM175" s="43">
        <v>1.252E-2</v>
      </c>
      <c r="AO175" s="30"/>
      <c r="AS175" s="30">
        <v>0.1519064421786358</v>
      </c>
      <c r="AT175" s="43">
        <v>-2.61E-4</v>
      </c>
      <c r="AU175" s="43">
        <v>-2.61E-4</v>
      </c>
      <c r="AV175" s="43">
        <v>-1.85E-4</v>
      </c>
      <c r="AX175" s="30"/>
      <c r="BB175" s="30">
        <v>0.1519064421786358</v>
      </c>
      <c r="BC175" s="43">
        <v>-3.369E-3</v>
      </c>
      <c r="BD175" s="43">
        <v>-3.3990000000000001E-3</v>
      </c>
      <c r="BE175" s="43">
        <v>1.2760000000000001E-2</v>
      </c>
      <c r="BG175" s="30"/>
      <c r="BK175" s="30">
        <v>0.1519064421786358</v>
      </c>
      <c r="BL175" s="43">
        <v>-2.5799999999999998E-4</v>
      </c>
      <c r="BM175" s="43">
        <v>-2.5700000000000001E-4</v>
      </c>
      <c r="BN175" s="43">
        <v>-1.73E-4</v>
      </c>
      <c r="BP175" s="30"/>
      <c r="BT175" s="30">
        <v>0.1519064421786358</v>
      </c>
      <c r="BU175" s="43">
        <v>-2.712E-3</v>
      </c>
      <c r="BV175" s="43">
        <v>-2.7169999999999998E-3</v>
      </c>
      <c r="BW175" s="43">
        <v>1.4097E-2</v>
      </c>
      <c r="BY175" s="30"/>
      <c r="CC175" s="30">
        <v>0.1519064421786358</v>
      </c>
      <c r="CD175" s="43">
        <v>-2.9799999999999998E-4</v>
      </c>
      <c r="CE175" s="43">
        <v>-2.7799999999999998E-4</v>
      </c>
      <c r="CF175" s="43">
        <v>2.3E-5</v>
      </c>
      <c r="CH175" s="30"/>
      <c r="CL175" s="30">
        <v>0.1519064421786358</v>
      </c>
      <c r="CM175" s="43">
        <v>-1.9729999999999999E-3</v>
      </c>
      <c r="CN175" s="43">
        <v>-1.3439999999999999E-3</v>
      </c>
      <c r="CO175" s="43">
        <v>4.1149999999999997E-3</v>
      </c>
      <c r="CQ175" s="30"/>
      <c r="CU175" s="30">
        <v>0.1519064421786358</v>
      </c>
      <c r="CV175" s="43">
        <v>-5.5199999999999997E-4</v>
      </c>
      <c r="CW175" s="43">
        <v>-4.9100000000000001E-4</v>
      </c>
      <c r="CX175" s="43">
        <v>4.5000000000000003E-5</v>
      </c>
    </row>
    <row r="176" spans="14:102" x14ac:dyDescent="0.3">
      <c r="N176" s="30"/>
      <c r="R176" s="30">
        <v>0.15290583387863579</v>
      </c>
      <c r="S176" s="43">
        <v>-4.5869999999999999E-3</v>
      </c>
      <c r="T176" s="43">
        <v>-3.4789999999999999E-3</v>
      </c>
      <c r="U176" s="43">
        <v>7.1570000000000002E-3</v>
      </c>
      <c r="W176" s="30"/>
      <c r="AA176" s="30">
        <v>0.15290583387863579</v>
      </c>
      <c r="AB176" s="43">
        <v>-7.4399999999999998E-4</v>
      </c>
      <c r="AC176" s="43">
        <v>-6.6399999999999999E-4</v>
      </c>
      <c r="AD176" s="43">
        <v>1.13E-4</v>
      </c>
      <c r="AF176" s="30"/>
      <c r="AJ176" s="30">
        <v>0.15290583387863579</v>
      </c>
      <c r="AK176" s="43">
        <v>-3.5729999999999998E-3</v>
      </c>
      <c r="AL176" s="43">
        <v>-3.6020000000000002E-3</v>
      </c>
      <c r="AM176" s="43">
        <v>1.2673E-2</v>
      </c>
      <c r="AO176" s="30"/>
      <c r="AS176" s="30">
        <v>0.15290583387863579</v>
      </c>
      <c r="AT176" s="43">
        <v>-2.5900000000000001E-4</v>
      </c>
      <c r="AU176" s="43">
        <v>-2.5799999999999998E-4</v>
      </c>
      <c r="AV176" s="43">
        <v>-1.8799999999999999E-4</v>
      </c>
      <c r="AX176" s="30"/>
      <c r="BB176" s="30">
        <v>0.15290583387863579</v>
      </c>
      <c r="BC176" s="43">
        <v>-3.3969999999999998E-3</v>
      </c>
      <c r="BD176" s="43">
        <v>-3.4269999999999999E-3</v>
      </c>
      <c r="BE176" s="43">
        <v>1.2917E-2</v>
      </c>
      <c r="BG176" s="30"/>
      <c r="BK176" s="30">
        <v>0.15290583387863579</v>
      </c>
      <c r="BL176" s="43">
        <v>-2.5500000000000002E-4</v>
      </c>
      <c r="BM176" s="43">
        <v>-2.5399999999999999E-4</v>
      </c>
      <c r="BN176" s="43">
        <v>-1.76E-4</v>
      </c>
      <c r="BP176" s="30"/>
      <c r="BT176" s="30">
        <v>0.15290583387863579</v>
      </c>
      <c r="BU176" s="43">
        <v>-2.735E-3</v>
      </c>
      <c r="BV176" s="43">
        <v>-2.7409999999999999E-3</v>
      </c>
      <c r="BW176" s="43">
        <v>1.4257000000000001E-2</v>
      </c>
      <c r="BY176" s="30"/>
      <c r="CC176" s="30">
        <v>0.15290583387863579</v>
      </c>
      <c r="CD176" s="43">
        <v>-2.9599999999999998E-4</v>
      </c>
      <c r="CE176" s="43">
        <v>-2.7599999999999999E-4</v>
      </c>
      <c r="CF176" s="43">
        <v>2.0999999999999999E-5</v>
      </c>
      <c r="CH176" s="30"/>
      <c r="CL176" s="30">
        <v>0.15290583387863579</v>
      </c>
      <c r="CM176" s="43">
        <v>-1.9870000000000001E-3</v>
      </c>
      <c r="CN176" s="43">
        <v>-1.3500000000000001E-3</v>
      </c>
      <c r="CO176" s="43">
        <v>4.1780000000000003E-3</v>
      </c>
      <c r="CQ176" s="30"/>
      <c r="CU176" s="30">
        <v>0.15290583387863579</v>
      </c>
      <c r="CV176" s="43">
        <v>-5.5599999999999996E-4</v>
      </c>
      <c r="CW176" s="43">
        <v>-4.9399999999999997E-4</v>
      </c>
      <c r="CX176" s="43">
        <v>4.8000000000000001E-5</v>
      </c>
    </row>
    <row r="177" spans="14:102" x14ac:dyDescent="0.3">
      <c r="N177" s="30"/>
      <c r="R177" s="30">
        <v>0.15390522557863581</v>
      </c>
      <c r="S177" s="43">
        <v>-4.6899999999999997E-3</v>
      </c>
      <c r="T177" s="43">
        <v>-3.5639999999999999E-3</v>
      </c>
      <c r="U177" s="43">
        <v>7.2459999999999998E-3</v>
      </c>
      <c r="W177" s="30"/>
      <c r="AA177" s="30">
        <v>0.15390522557863581</v>
      </c>
      <c r="AB177" s="43">
        <v>-7.4799999999999997E-4</v>
      </c>
      <c r="AC177" s="43">
        <v>-6.6699999999999995E-4</v>
      </c>
      <c r="AD177" s="43">
        <v>1.15E-4</v>
      </c>
      <c r="AF177" s="30"/>
      <c r="AJ177" s="30">
        <v>0.15390522557863581</v>
      </c>
      <c r="AK177" s="43">
        <v>-3.6029999999999999E-3</v>
      </c>
      <c r="AL177" s="43">
        <v>-3.6329999999999999E-3</v>
      </c>
      <c r="AM177" s="43">
        <v>1.2826000000000001E-2</v>
      </c>
      <c r="AO177" s="30"/>
      <c r="AS177" s="30">
        <v>0.15390522557863581</v>
      </c>
      <c r="AT177" s="43">
        <v>-2.5599999999999999E-4</v>
      </c>
      <c r="AU177" s="43">
        <v>-2.5599999999999999E-4</v>
      </c>
      <c r="AV177" s="43">
        <v>-1.9100000000000001E-4</v>
      </c>
      <c r="AX177" s="30"/>
      <c r="BB177" s="30">
        <v>0.15390522557863581</v>
      </c>
      <c r="BC177" s="43">
        <v>-3.424E-3</v>
      </c>
      <c r="BD177" s="43">
        <v>-3.4550000000000002E-3</v>
      </c>
      <c r="BE177" s="43">
        <v>1.3072E-2</v>
      </c>
      <c r="BG177" s="30"/>
      <c r="BK177" s="30">
        <v>0.15390522557863581</v>
      </c>
      <c r="BL177" s="43">
        <v>-2.5300000000000002E-4</v>
      </c>
      <c r="BM177" s="43">
        <v>-2.52E-4</v>
      </c>
      <c r="BN177" s="43">
        <v>-1.7799999999999999E-4</v>
      </c>
      <c r="BP177" s="30"/>
      <c r="BT177" s="30">
        <v>0.15390522557863581</v>
      </c>
      <c r="BU177" s="43">
        <v>-2.758E-3</v>
      </c>
      <c r="BV177" s="43">
        <v>-2.764E-3</v>
      </c>
      <c r="BW177" s="43">
        <v>1.4415000000000001E-2</v>
      </c>
      <c r="BY177" s="30"/>
      <c r="CC177" s="30">
        <v>0.15390522557863581</v>
      </c>
      <c r="CD177" s="43">
        <v>-2.9399999999999999E-4</v>
      </c>
      <c r="CE177" s="43">
        <v>-2.7399999999999999E-4</v>
      </c>
      <c r="CF177" s="43">
        <v>1.9000000000000001E-5</v>
      </c>
      <c r="CH177" s="30"/>
      <c r="CL177" s="30">
        <v>0.15390522557863581</v>
      </c>
      <c r="CM177" s="43">
        <v>-2.0019999999999999E-3</v>
      </c>
      <c r="CN177" s="43">
        <v>-1.356E-3</v>
      </c>
      <c r="CO177" s="43">
        <v>4.241E-3</v>
      </c>
      <c r="CQ177" s="30"/>
      <c r="CU177" s="30">
        <v>0.15390522557863581</v>
      </c>
      <c r="CV177" s="43">
        <v>-5.5999999999999995E-4</v>
      </c>
      <c r="CW177" s="43">
        <v>-4.9700000000000005E-4</v>
      </c>
      <c r="CX177" s="43">
        <v>5.0000000000000002E-5</v>
      </c>
    </row>
    <row r="178" spans="14:102" x14ac:dyDescent="0.3">
      <c r="N178" s="30"/>
      <c r="R178" s="30">
        <v>0.1549046172786358</v>
      </c>
      <c r="S178" s="43">
        <v>-4.7930000000000004E-3</v>
      </c>
      <c r="T178" s="43">
        <v>-3.6489999999999999E-3</v>
      </c>
      <c r="U178" s="43">
        <v>7.3369999999999998E-3</v>
      </c>
      <c r="W178" s="30"/>
      <c r="AA178" s="30">
        <v>0.1549046172786358</v>
      </c>
      <c r="AB178" s="43">
        <v>-7.5199999999999996E-4</v>
      </c>
      <c r="AC178" s="43">
        <v>-6.7000000000000002E-4</v>
      </c>
      <c r="AD178" s="43">
        <v>1.18E-4</v>
      </c>
      <c r="AF178" s="30"/>
      <c r="AJ178" s="30">
        <v>0.1549046172786358</v>
      </c>
      <c r="AK178" s="43">
        <v>-3.6329999999999999E-3</v>
      </c>
      <c r="AL178" s="43">
        <v>-3.6640000000000002E-3</v>
      </c>
      <c r="AM178" s="43">
        <v>1.2978999999999999E-2</v>
      </c>
      <c r="AO178" s="30"/>
      <c r="AS178" s="30">
        <v>0.1549046172786358</v>
      </c>
      <c r="AT178" s="43">
        <v>-2.5300000000000002E-4</v>
      </c>
      <c r="AU178" s="43">
        <v>-2.5300000000000002E-4</v>
      </c>
      <c r="AV178" s="43">
        <v>-1.94E-4</v>
      </c>
      <c r="AX178" s="30"/>
      <c r="BB178" s="30">
        <v>0.1549046172786358</v>
      </c>
      <c r="BC178" s="43">
        <v>-3.4529999999999999E-3</v>
      </c>
      <c r="BD178" s="43">
        <v>-3.4840000000000001E-3</v>
      </c>
      <c r="BE178" s="43">
        <v>1.3228E-2</v>
      </c>
      <c r="BG178" s="30"/>
      <c r="BK178" s="30">
        <v>0.1549046172786358</v>
      </c>
      <c r="BL178" s="43">
        <v>-2.5000000000000001E-4</v>
      </c>
      <c r="BM178" s="43">
        <v>-2.4899999999999998E-4</v>
      </c>
      <c r="BN178" s="43">
        <v>-1.8100000000000001E-4</v>
      </c>
      <c r="BP178" s="30"/>
      <c r="BT178" s="30">
        <v>0.1549046172786358</v>
      </c>
      <c r="BU178" s="43">
        <v>-2.7820000000000002E-3</v>
      </c>
      <c r="BV178" s="43">
        <v>-2.7880000000000001E-3</v>
      </c>
      <c r="BW178" s="43">
        <v>1.4574E-2</v>
      </c>
      <c r="BY178" s="30"/>
      <c r="CC178" s="30">
        <v>0.1549046172786358</v>
      </c>
      <c r="CD178" s="43">
        <v>-2.92E-4</v>
      </c>
      <c r="CE178" s="43">
        <v>-2.72E-4</v>
      </c>
      <c r="CF178" s="43">
        <v>1.5999999999999999E-5</v>
      </c>
      <c r="CH178" s="30"/>
      <c r="CL178" s="30">
        <v>0.1549046172786358</v>
      </c>
      <c r="CM178" s="43">
        <v>-2.0170000000000001E-3</v>
      </c>
      <c r="CN178" s="43">
        <v>-1.3630000000000001E-3</v>
      </c>
      <c r="CO178" s="43">
        <v>4.3039999999999997E-3</v>
      </c>
      <c r="CQ178" s="30"/>
      <c r="CU178" s="30">
        <v>0.1549046172786358</v>
      </c>
      <c r="CV178" s="43">
        <v>-5.6400000000000005E-4</v>
      </c>
      <c r="CW178" s="43">
        <v>-5.0000000000000001E-4</v>
      </c>
      <c r="CX178" s="43">
        <v>5.3000000000000001E-5</v>
      </c>
    </row>
    <row r="179" spans="14:102" x14ac:dyDescent="0.3">
      <c r="N179" s="30"/>
      <c r="R179" s="30">
        <v>0.15590400897863579</v>
      </c>
      <c r="S179" s="43">
        <v>-4.9550000000000002E-3</v>
      </c>
      <c r="T179" s="43">
        <v>-3.79E-3</v>
      </c>
      <c r="U179" s="43">
        <v>7.4000000000000003E-3</v>
      </c>
      <c r="W179" s="30"/>
      <c r="AA179" s="30">
        <v>0.15590400897863579</v>
      </c>
      <c r="AB179" s="43">
        <v>-7.5600000000000005E-4</v>
      </c>
      <c r="AC179" s="43">
        <v>-6.7299999999999999E-4</v>
      </c>
      <c r="AD179" s="43">
        <v>1.2E-4</v>
      </c>
      <c r="AF179" s="30"/>
      <c r="AJ179" s="30">
        <v>0.15590400897863579</v>
      </c>
      <c r="AK179" s="43">
        <v>-3.663E-3</v>
      </c>
      <c r="AL179" s="43">
        <v>-3.6939999999999998E-3</v>
      </c>
      <c r="AM179" s="43">
        <v>1.3133000000000001E-2</v>
      </c>
      <c r="AO179" s="30"/>
      <c r="AS179" s="30">
        <v>0.15590400897863579</v>
      </c>
      <c r="AT179" s="43">
        <v>-2.5099999999999998E-4</v>
      </c>
      <c r="AU179" s="43">
        <v>-2.5000000000000001E-4</v>
      </c>
      <c r="AV179" s="43">
        <v>-1.9699999999999999E-4</v>
      </c>
      <c r="AX179" s="30"/>
      <c r="BB179" s="30">
        <v>0.15590400897863579</v>
      </c>
      <c r="BC179" s="43">
        <v>-3.4810000000000002E-3</v>
      </c>
      <c r="BD179" s="43">
        <v>-3.5119999999999999E-3</v>
      </c>
      <c r="BE179" s="43">
        <v>1.3384E-2</v>
      </c>
      <c r="BG179" s="30"/>
      <c r="BK179" s="30">
        <v>0.15590400897863579</v>
      </c>
      <c r="BL179" s="43">
        <v>-2.4699999999999999E-4</v>
      </c>
      <c r="BM179" s="43">
        <v>-2.4600000000000002E-4</v>
      </c>
      <c r="BN179" s="43">
        <v>-1.84E-4</v>
      </c>
      <c r="BP179" s="30"/>
      <c r="BT179" s="30">
        <v>0.15590400897863579</v>
      </c>
      <c r="BU179" s="43">
        <v>-2.8059999999999999E-3</v>
      </c>
      <c r="BV179" s="43">
        <v>-2.8119999999999998E-3</v>
      </c>
      <c r="BW179" s="43">
        <v>1.4733E-2</v>
      </c>
      <c r="BY179" s="30"/>
      <c r="CC179" s="30">
        <v>0.15590400897863579</v>
      </c>
      <c r="CD179" s="43">
        <v>-2.8899999999999998E-4</v>
      </c>
      <c r="CE179" s="43">
        <v>-2.7E-4</v>
      </c>
      <c r="CF179" s="43">
        <v>1.4E-5</v>
      </c>
      <c r="CH179" s="30"/>
      <c r="CL179" s="30">
        <v>0.15590400897863579</v>
      </c>
      <c r="CM179" s="43">
        <v>-2.0339999999999998E-3</v>
      </c>
      <c r="CN179" s="43">
        <v>-1.3730000000000001E-3</v>
      </c>
      <c r="CO179" s="43">
        <v>4.3660000000000001E-3</v>
      </c>
      <c r="CQ179" s="30"/>
      <c r="CU179" s="30">
        <v>0.15590400897863579</v>
      </c>
      <c r="CV179" s="43">
        <v>-5.6800000000000004E-4</v>
      </c>
      <c r="CW179" s="43">
        <v>-5.04E-4</v>
      </c>
      <c r="CX179" s="43">
        <v>5.5999999999999999E-5</v>
      </c>
    </row>
    <row r="180" spans="14:102" x14ac:dyDescent="0.3">
      <c r="N180" s="30"/>
      <c r="R180" s="30">
        <v>0.15690340067863578</v>
      </c>
      <c r="S180" s="43">
        <v>-5.1019999999999998E-3</v>
      </c>
      <c r="T180" s="43">
        <v>-3.9160000000000002E-3</v>
      </c>
      <c r="U180" s="43">
        <v>7.4700000000000001E-3</v>
      </c>
      <c r="W180" s="30"/>
      <c r="AA180" s="30">
        <v>0.15690340067863578</v>
      </c>
      <c r="AB180" s="43">
        <v>-7.6000000000000004E-4</v>
      </c>
      <c r="AC180" s="43">
        <v>-6.7699999999999998E-4</v>
      </c>
      <c r="AD180" s="43">
        <v>1.2300000000000001E-4</v>
      </c>
      <c r="AF180" s="30"/>
      <c r="AJ180" s="30">
        <v>0.15690340067863578</v>
      </c>
      <c r="AK180" s="43">
        <v>-3.6939999999999998E-3</v>
      </c>
      <c r="AL180" s="43">
        <v>-3.725E-3</v>
      </c>
      <c r="AM180" s="43">
        <v>1.3287999999999999E-2</v>
      </c>
      <c r="AO180" s="30"/>
      <c r="AS180" s="30">
        <v>0.15690340067863578</v>
      </c>
      <c r="AT180" s="43">
        <v>-2.4800000000000001E-4</v>
      </c>
      <c r="AU180" s="43">
        <v>-2.4800000000000001E-4</v>
      </c>
      <c r="AV180" s="43">
        <v>-2.0000000000000001E-4</v>
      </c>
      <c r="AX180" s="30"/>
      <c r="BB180" s="30">
        <v>0.15690340067863578</v>
      </c>
      <c r="BC180" s="43">
        <v>-3.5100000000000001E-3</v>
      </c>
      <c r="BD180" s="43">
        <v>-3.5409999999999999E-3</v>
      </c>
      <c r="BE180" s="43">
        <v>1.3540999999999999E-2</v>
      </c>
      <c r="BG180" s="30"/>
      <c r="BK180" s="30">
        <v>0.15690340067863578</v>
      </c>
      <c r="BL180" s="43">
        <v>-2.4399999999999999E-4</v>
      </c>
      <c r="BM180" s="43">
        <v>-2.43E-4</v>
      </c>
      <c r="BN180" s="43">
        <v>-1.8699999999999999E-4</v>
      </c>
      <c r="BP180" s="30"/>
      <c r="BT180" s="30">
        <v>0.15690340067863578</v>
      </c>
      <c r="BU180" s="43">
        <v>-2.8300000000000001E-3</v>
      </c>
      <c r="BV180" s="43">
        <v>-2.836E-3</v>
      </c>
      <c r="BW180" s="43">
        <v>1.4892000000000001E-2</v>
      </c>
      <c r="BY180" s="30"/>
      <c r="CC180" s="30">
        <v>0.15690340067863578</v>
      </c>
      <c r="CD180" s="43">
        <v>-2.8699999999999998E-4</v>
      </c>
      <c r="CE180" s="43">
        <v>-2.6699999999999998E-4</v>
      </c>
      <c r="CF180" s="43">
        <v>1.2E-5</v>
      </c>
      <c r="CH180" s="30"/>
      <c r="CL180" s="30">
        <v>0.15690340067863578</v>
      </c>
      <c r="CM180" s="43">
        <v>-2.0509999999999999E-3</v>
      </c>
      <c r="CN180" s="43">
        <v>-1.3810000000000001E-3</v>
      </c>
      <c r="CO180" s="43">
        <v>4.4299999999999999E-3</v>
      </c>
      <c r="CQ180" s="30"/>
      <c r="CU180" s="30">
        <v>0.15690340067863578</v>
      </c>
      <c r="CV180" s="43">
        <v>-5.7399999999999997E-4</v>
      </c>
      <c r="CW180" s="43">
        <v>-5.0900000000000001E-4</v>
      </c>
      <c r="CX180" s="43">
        <v>6.3E-5</v>
      </c>
    </row>
    <row r="181" spans="14:102" x14ac:dyDescent="0.3">
      <c r="N181" s="30"/>
      <c r="R181" s="30">
        <v>0.15790279237863578</v>
      </c>
      <c r="S181" s="43">
        <v>-5.2209999999999999E-3</v>
      </c>
      <c r="T181" s="43">
        <v>-4.0169999999999997E-3</v>
      </c>
      <c r="U181" s="43">
        <v>7.5440000000000004E-3</v>
      </c>
      <c r="W181" s="30"/>
      <c r="AA181" s="30">
        <v>0.15790279237863578</v>
      </c>
      <c r="AB181" s="43">
        <v>-7.6400000000000003E-4</v>
      </c>
      <c r="AC181" s="43">
        <v>-6.8000000000000005E-4</v>
      </c>
      <c r="AD181" s="43">
        <v>1.25E-4</v>
      </c>
      <c r="AF181" s="30"/>
      <c r="AJ181" s="30">
        <v>0.15790279237863578</v>
      </c>
      <c r="AK181" s="43">
        <v>-3.7230000000000002E-3</v>
      </c>
      <c r="AL181" s="43">
        <v>-3.7550000000000001E-3</v>
      </c>
      <c r="AM181" s="43">
        <v>1.3440000000000001E-2</v>
      </c>
      <c r="AO181" s="30"/>
      <c r="AS181" s="30">
        <v>0.15790279237863578</v>
      </c>
      <c r="AT181" s="43">
        <v>-2.4499999999999999E-4</v>
      </c>
      <c r="AU181" s="43">
        <v>-2.4499999999999999E-4</v>
      </c>
      <c r="AV181" s="43">
        <v>-2.02E-4</v>
      </c>
      <c r="AX181" s="30"/>
      <c r="BB181" s="30">
        <v>0.15790279237863578</v>
      </c>
      <c r="BC181" s="43">
        <v>-3.5379999999999999E-3</v>
      </c>
      <c r="BD181" s="43">
        <v>-3.5699999999999998E-3</v>
      </c>
      <c r="BE181" s="43">
        <v>1.3696E-2</v>
      </c>
      <c r="BG181" s="30"/>
      <c r="BK181" s="30">
        <v>0.15790279237863578</v>
      </c>
      <c r="BL181" s="43">
        <v>-2.41E-4</v>
      </c>
      <c r="BM181" s="43">
        <v>-2.41E-4</v>
      </c>
      <c r="BN181" s="43">
        <v>-1.8900000000000001E-4</v>
      </c>
      <c r="BP181" s="30"/>
      <c r="BT181" s="30">
        <v>0.15790279237863578</v>
      </c>
      <c r="BU181" s="43">
        <v>-2.8530000000000001E-3</v>
      </c>
      <c r="BV181" s="43">
        <v>-2.8600000000000001E-3</v>
      </c>
      <c r="BW181" s="43">
        <v>1.5049E-2</v>
      </c>
      <c r="BY181" s="30"/>
      <c r="CC181" s="30">
        <v>0.15790279237863578</v>
      </c>
      <c r="CD181" s="43">
        <v>-2.8499999999999999E-4</v>
      </c>
      <c r="CE181" s="43">
        <v>-2.6499999999999999E-4</v>
      </c>
      <c r="CF181" s="43">
        <v>1.0000000000000001E-5</v>
      </c>
      <c r="CH181" s="30"/>
      <c r="CL181" s="30">
        <v>0.15790279237863578</v>
      </c>
      <c r="CM181" s="43">
        <v>-2.068E-3</v>
      </c>
      <c r="CN181" s="43">
        <v>-1.39E-3</v>
      </c>
      <c r="CO181" s="43">
        <v>4.4920000000000003E-3</v>
      </c>
      <c r="CQ181" s="30"/>
      <c r="CU181" s="30">
        <v>0.15790279237863578</v>
      </c>
      <c r="CV181" s="43">
        <v>-5.8E-4</v>
      </c>
      <c r="CW181" s="43">
        <v>-5.13E-4</v>
      </c>
      <c r="CX181" s="43">
        <v>6.7999999999999999E-5</v>
      </c>
    </row>
    <row r="182" spans="14:102" x14ac:dyDescent="0.3">
      <c r="N182" s="30"/>
      <c r="R182" s="30">
        <v>0.15890218407863577</v>
      </c>
      <c r="S182" s="43">
        <v>-5.3489999999999996E-3</v>
      </c>
      <c r="T182" s="43">
        <v>-4.1260000000000003E-3</v>
      </c>
      <c r="U182" s="43">
        <v>7.6160000000000004E-3</v>
      </c>
      <c r="W182" s="30"/>
      <c r="AA182" s="30">
        <v>0.15890218407863577</v>
      </c>
      <c r="AB182" s="43">
        <v>-7.6800000000000002E-4</v>
      </c>
      <c r="AC182" s="43">
        <v>-6.8300000000000001E-4</v>
      </c>
      <c r="AD182" s="43">
        <v>1.27E-4</v>
      </c>
      <c r="AF182" s="30"/>
      <c r="AJ182" s="30">
        <v>0.15890218407863577</v>
      </c>
      <c r="AK182" s="43">
        <v>-3.7529999999999998E-3</v>
      </c>
      <c r="AL182" s="43">
        <v>-3.7850000000000002E-3</v>
      </c>
      <c r="AM182" s="43">
        <v>1.359E-2</v>
      </c>
      <c r="AO182" s="30"/>
      <c r="AS182" s="30">
        <v>0.15890218407863577</v>
      </c>
      <c r="AT182" s="43">
        <v>-2.43E-4</v>
      </c>
      <c r="AU182" s="43">
        <v>-2.42E-4</v>
      </c>
      <c r="AV182" s="43">
        <v>-2.05E-4</v>
      </c>
      <c r="AX182" s="30"/>
      <c r="BB182" s="30">
        <v>0.15890218407863577</v>
      </c>
      <c r="BC182" s="43">
        <v>-3.5669999999999999E-3</v>
      </c>
      <c r="BD182" s="43">
        <v>-3.5990000000000002E-3</v>
      </c>
      <c r="BE182" s="43">
        <v>1.3847999999999999E-2</v>
      </c>
      <c r="BG182" s="30"/>
      <c r="BK182" s="30">
        <v>0.15890218407863577</v>
      </c>
      <c r="BL182" s="43">
        <v>-2.3900000000000001E-4</v>
      </c>
      <c r="BM182" s="43">
        <v>-2.3800000000000001E-4</v>
      </c>
      <c r="BN182" s="43">
        <v>-1.92E-4</v>
      </c>
      <c r="BP182" s="30"/>
      <c r="BT182" s="30">
        <v>0.15890218407863577</v>
      </c>
      <c r="BU182" s="43">
        <v>-2.8760000000000001E-3</v>
      </c>
      <c r="BV182" s="43">
        <v>-2.8839999999999998E-3</v>
      </c>
      <c r="BW182" s="43">
        <v>1.5204000000000001E-2</v>
      </c>
      <c r="BY182" s="30"/>
      <c r="CC182" s="30">
        <v>0.15890218407863577</v>
      </c>
      <c r="CD182" s="43">
        <v>-2.8299999999999999E-4</v>
      </c>
      <c r="CE182" s="43">
        <v>-2.63E-4</v>
      </c>
      <c r="CF182" s="43">
        <v>7.9999999999999996E-6</v>
      </c>
      <c r="CH182" s="30"/>
      <c r="CL182" s="30">
        <v>0.15890218407863577</v>
      </c>
      <c r="CM182" s="43">
        <v>-2.0839999999999999E-3</v>
      </c>
      <c r="CN182" s="43">
        <v>-1.3979999999999999E-3</v>
      </c>
      <c r="CO182" s="43">
        <v>4.5539999999999999E-3</v>
      </c>
      <c r="CQ182" s="30"/>
      <c r="CU182" s="30">
        <v>0.15890218407863577</v>
      </c>
      <c r="CV182" s="43">
        <v>-5.8500000000000002E-4</v>
      </c>
      <c r="CW182" s="43">
        <v>-5.1699999999999999E-4</v>
      </c>
      <c r="CX182" s="43">
        <v>7.3999999999999996E-5</v>
      </c>
    </row>
    <row r="183" spans="14:102" x14ac:dyDescent="0.3">
      <c r="N183" s="30"/>
      <c r="R183" s="30">
        <v>0.15990157577863576</v>
      </c>
      <c r="S183" s="43">
        <v>-5.6039999999999996E-3</v>
      </c>
      <c r="T183" s="43">
        <v>-4.359E-3</v>
      </c>
      <c r="U183" s="43">
        <v>7.5940000000000001E-3</v>
      </c>
      <c r="W183" s="30"/>
      <c r="AA183" s="30">
        <v>0.15990157577863576</v>
      </c>
      <c r="AB183" s="43">
        <v>-7.7099999999999998E-4</v>
      </c>
      <c r="AC183" s="43">
        <v>-6.8599999999999998E-4</v>
      </c>
      <c r="AD183" s="43">
        <v>1.2999999999999999E-4</v>
      </c>
      <c r="AF183" s="30"/>
      <c r="AJ183" s="30">
        <v>0.15990157577863576</v>
      </c>
      <c r="AK183" s="43">
        <v>-3.784E-3</v>
      </c>
      <c r="AL183" s="43">
        <v>-3.8159999999999999E-3</v>
      </c>
      <c r="AM183" s="43">
        <v>1.3743999999999999E-2</v>
      </c>
      <c r="AO183" s="30"/>
      <c r="AS183" s="30">
        <v>0.15990157577863576</v>
      </c>
      <c r="AT183" s="43">
        <v>-2.4000000000000001E-4</v>
      </c>
      <c r="AU183" s="43">
        <v>-2.4000000000000001E-4</v>
      </c>
      <c r="AV183" s="43">
        <v>-2.0799999999999999E-4</v>
      </c>
      <c r="AX183" s="30"/>
      <c r="BB183" s="30">
        <v>0.15990157577863576</v>
      </c>
      <c r="BC183" s="43">
        <v>-3.5959999999999998E-3</v>
      </c>
      <c r="BD183" s="43">
        <v>-3.6289999999999998E-3</v>
      </c>
      <c r="BE183" s="43">
        <v>1.4004000000000001E-2</v>
      </c>
      <c r="BG183" s="30"/>
      <c r="BK183" s="30">
        <v>0.15990157577863576</v>
      </c>
      <c r="BL183" s="43">
        <v>-2.3599999999999999E-4</v>
      </c>
      <c r="BM183" s="43">
        <v>-2.3499999999999999E-4</v>
      </c>
      <c r="BN183" s="43">
        <v>-1.95E-4</v>
      </c>
      <c r="BP183" s="30"/>
      <c r="BT183" s="30">
        <v>0.15990157577863576</v>
      </c>
      <c r="BU183" s="43">
        <v>-2.8999999999999998E-3</v>
      </c>
      <c r="BV183" s="43">
        <v>-2.908E-3</v>
      </c>
      <c r="BW183" s="43">
        <v>1.5363E-2</v>
      </c>
      <c r="BY183" s="30"/>
      <c r="CC183" s="30">
        <v>0.15990157577863576</v>
      </c>
      <c r="CD183" s="43">
        <v>-2.81E-4</v>
      </c>
      <c r="CE183" s="43">
        <v>-2.61E-4</v>
      </c>
      <c r="CF183" s="43">
        <v>5.0000000000000004E-6</v>
      </c>
      <c r="CH183" s="30"/>
      <c r="CL183" s="30">
        <v>0.15990157577863576</v>
      </c>
      <c r="CM183" s="43">
        <v>-2.101E-3</v>
      </c>
      <c r="CN183" s="43">
        <v>-1.4059999999999999E-3</v>
      </c>
      <c r="CO183" s="43">
        <v>4.6179999999999997E-3</v>
      </c>
      <c r="CQ183" s="30"/>
      <c r="CU183" s="30">
        <v>0.15990157577863576</v>
      </c>
      <c r="CV183" s="43">
        <v>-5.9100000000000005E-4</v>
      </c>
      <c r="CW183" s="43">
        <v>-5.22E-4</v>
      </c>
      <c r="CX183" s="43">
        <v>7.8999999999999996E-5</v>
      </c>
    </row>
    <row r="184" spans="14:102" x14ac:dyDescent="0.3">
      <c r="N184" s="30"/>
      <c r="R184" s="30">
        <v>0.15990157577863576</v>
      </c>
      <c r="S184" s="43">
        <v>-5.6039999999999996E-3</v>
      </c>
      <c r="T184" s="43">
        <v>-4.359E-3</v>
      </c>
      <c r="U184" s="43">
        <v>7.5940000000000001E-3</v>
      </c>
      <c r="W184" s="30"/>
      <c r="AA184" s="30">
        <v>0.15990157577863576</v>
      </c>
      <c r="AB184" s="43">
        <v>-7.7099999999999998E-4</v>
      </c>
      <c r="AC184" s="43">
        <v>-6.8599999999999998E-4</v>
      </c>
      <c r="AD184" s="43">
        <v>1.2999999999999999E-4</v>
      </c>
      <c r="AF184" s="30"/>
      <c r="AJ184" s="30">
        <v>0.15990157577863576</v>
      </c>
      <c r="AK184" s="43">
        <v>-3.784E-3</v>
      </c>
      <c r="AL184" s="43">
        <v>-3.8159999999999999E-3</v>
      </c>
      <c r="AM184" s="43">
        <v>1.3743999999999999E-2</v>
      </c>
      <c r="AO184" s="30"/>
      <c r="AS184" s="30">
        <v>0.15990157577863576</v>
      </c>
      <c r="AT184" s="43">
        <v>-2.4000000000000001E-4</v>
      </c>
      <c r="AU184" s="43">
        <v>-2.4000000000000001E-4</v>
      </c>
      <c r="AV184" s="43">
        <v>-2.0799999999999999E-4</v>
      </c>
      <c r="AX184" s="30"/>
      <c r="BB184" s="30">
        <v>0.15990157577863576</v>
      </c>
      <c r="BC184" s="43">
        <v>-3.5959999999999998E-3</v>
      </c>
      <c r="BD184" s="43">
        <v>-3.6289999999999998E-3</v>
      </c>
      <c r="BE184" s="43">
        <v>1.4004000000000001E-2</v>
      </c>
      <c r="BG184" s="30"/>
      <c r="BK184" s="30">
        <v>0.15990157577863576</v>
      </c>
      <c r="BL184" s="43">
        <v>-2.3599999999999999E-4</v>
      </c>
      <c r="BM184" s="43">
        <v>-2.3499999999999999E-4</v>
      </c>
      <c r="BN184" s="43">
        <v>-1.95E-4</v>
      </c>
      <c r="BP184" s="30"/>
      <c r="BT184" s="30">
        <v>0.15990157577863576</v>
      </c>
      <c r="BU184" s="43">
        <v>-2.8999999999999998E-3</v>
      </c>
      <c r="BV184" s="43">
        <v>-2.908E-3</v>
      </c>
      <c r="BW184" s="43">
        <v>1.5363E-2</v>
      </c>
      <c r="BY184" s="30"/>
      <c r="CC184" s="30">
        <v>0.15990157577863576</v>
      </c>
      <c r="CD184" s="43">
        <v>-2.81E-4</v>
      </c>
      <c r="CE184" s="43">
        <v>-2.61E-4</v>
      </c>
      <c r="CF184" s="43">
        <v>5.0000000000000004E-6</v>
      </c>
      <c r="CH184" s="30"/>
      <c r="CL184" s="30">
        <v>0.15990157577863576</v>
      </c>
      <c r="CM184" s="43">
        <v>-2.101E-3</v>
      </c>
      <c r="CN184" s="43">
        <v>-1.4059999999999999E-3</v>
      </c>
      <c r="CO184" s="43">
        <v>4.6179999999999997E-3</v>
      </c>
      <c r="CQ184" s="30"/>
      <c r="CU184" s="30">
        <v>0.15990157577863576</v>
      </c>
      <c r="CV184" s="43">
        <v>-5.9100000000000005E-4</v>
      </c>
      <c r="CW184" s="43">
        <v>-5.22E-4</v>
      </c>
      <c r="CX184" s="43">
        <v>7.8999999999999996E-5</v>
      </c>
    </row>
    <row r="185" spans="14:102" x14ac:dyDescent="0.3">
      <c r="N185" s="30"/>
      <c r="R185" s="30">
        <v>0.16090096747863575</v>
      </c>
      <c r="S185" s="43">
        <v>-5.8019999999999999E-3</v>
      </c>
      <c r="T185" s="43">
        <v>-4.5380000000000004E-3</v>
      </c>
      <c r="U185" s="43">
        <v>7.6E-3</v>
      </c>
      <c r="W185" s="30"/>
      <c r="AA185" s="30">
        <v>0.16090096747863575</v>
      </c>
      <c r="AB185" s="43">
        <v>-7.7499999999999997E-4</v>
      </c>
      <c r="AC185" s="43">
        <v>-6.8900000000000005E-4</v>
      </c>
      <c r="AD185" s="43">
        <v>1.3200000000000001E-4</v>
      </c>
      <c r="AF185" s="30"/>
      <c r="AJ185" s="30">
        <v>0.16090096747863575</v>
      </c>
      <c r="AK185" s="43">
        <v>-3.813E-3</v>
      </c>
      <c r="AL185" s="43">
        <v>-3.846E-3</v>
      </c>
      <c r="AM185" s="43">
        <v>1.3894999999999999E-2</v>
      </c>
      <c r="AO185" s="30"/>
      <c r="AS185" s="30">
        <v>0.16090096747863575</v>
      </c>
      <c r="AT185" s="43">
        <v>-2.3699999999999999E-4</v>
      </c>
      <c r="AU185" s="43">
        <v>-2.3699999999999999E-4</v>
      </c>
      <c r="AV185" s="43">
        <v>-2.1100000000000001E-4</v>
      </c>
      <c r="AX185" s="30"/>
      <c r="BB185" s="30">
        <v>0.16090096747863575</v>
      </c>
      <c r="BC185" s="43">
        <v>-3.6250000000000002E-3</v>
      </c>
      <c r="BD185" s="43">
        <v>-3.6579999999999998E-3</v>
      </c>
      <c r="BE185" s="43">
        <v>1.4156999999999999E-2</v>
      </c>
      <c r="BG185" s="30"/>
      <c r="BK185" s="30">
        <v>0.16090096747863575</v>
      </c>
      <c r="BL185" s="43">
        <v>-2.33E-4</v>
      </c>
      <c r="BM185" s="43">
        <v>-2.32E-4</v>
      </c>
      <c r="BN185" s="43">
        <v>-1.9799999999999999E-4</v>
      </c>
      <c r="BP185" s="30"/>
      <c r="BT185" s="30">
        <v>0.16090096747863575</v>
      </c>
      <c r="BU185" s="43">
        <v>-2.9239999999999999E-3</v>
      </c>
      <c r="BV185" s="43">
        <v>-2.9320000000000001E-3</v>
      </c>
      <c r="BW185" s="43">
        <v>1.5519E-2</v>
      </c>
      <c r="BY185" s="30"/>
      <c r="CC185" s="30">
        <v>0.16090096747863575</v>
      </c>
      <c r="CD185" s="43">
        <v>-2.7900000000000001E-4</v>
      </c>
      <c r="CE185" s="43">
        <v>-2.5900000000000001E-4</v>
      </c>
      <c r="CF185" s="43">
        <v>3.0000000000000001E-6</v>
      </c>
      <c r="CH185" s="30"/>
      <c r="CL185" s="30">
        <v>0.16090096747863575</v>
      </c>
      <c r="CM185" s="43">
        <v>-2.117E-3</v>
      </c>
      <c r="CN185" s="43">
        <v>-1.415E-3</v>
      </c>
      <c r="CO185" s="43">
        <v>4.6800000000000001E-3</v>
      </c>
      <c r="CQ185" s="30"/>
      <c r="CU185" s="30">
        <v>0.16090096747863575</v>
      </c>
      <c r="CV185" s="43">
        <v>-5.9599999999999996E-4</v>
      </c>
      <c r="CW185" s="43">
        <v>-5.2599999999999999E-4</v>
      </c>
      <c r="CX185" s="43">
        <v>8.3999999999999995E-5</v>
      </c>
    </row>
    <row r="186" spans="14:102" x14ac:dyDescent="0.3">
      <c r="N186" s="30"/>
      <c r="R186" s="30">
        <v>0.16190035917863574</v>
      </c>
      <c r="S186" s="43">
        <v>-6.0790000000000002E-3</v>
      </c>
      <c r="T186" s="43">
        <v>-4.79E-3</v>
      </c>
      <c r="U186" s="43">
        <v>7.5909999999999997E-3</v>
      </c>
      <c r="W186" s="30"/>
      <c r="AA186" s="30">
        <v>0.16190035917863574</v>
      </c>
      <c r="AB186" s="43">
        <v>-7.7800000000000005E-4</v>
      </c>
      <c r="AC186" s="43">
        <v>-6.9200000000000002E-4</v>
      </c>
      <c r="AD186" s="43">
        <v>1.34E-4</v>
      </c>
      <c r="AF186" s="30"/>
      <c r="AJ186" s="30">
        <v>0.16190035917863574</v>
      </c>
      <c r="AK186" s="43">
        <v>-3.8430000000000001E-3</v>
      </c>
      <c r="AL186" s="43">
        <v>-3.8760000000000001E-3</v>
      </c>
      <c r="AM186" s="43">
        <v>1.4048E-2</v>
      </c>
      <c r="AO186" s="30"/>
      <c r="AS186" s="30">
        <v>0.16190035917863574</v>
      </c>
      <c r="AT186" s="43">
        <v>-2.3499999999999999E-4</v>
      </c>
      <c r="AU186" s="43">
        <v>-2.34E-4</v>
      </c>
      <c r="AV186" s="43">
        <v>-2.13E-4</v>
      </c>
      <c r="AX186" s="30"/>
      <c r="BB186" s="30">
        <v>0.16190035917863574</v>
      </c>
      <c r="BC186" s="43">
        <v>-3.6540000000000001E-3</v>
      </c>
      <c r="BD186" s="43">
        <v>-3.6870000000000002E-3</v>
      </c>
      <c r="BE186" s="43">
        <v>1.4312E-2</v>
      </c>
      <c r="BG186" s="30"/>
      <c r="BK186" s="30">
        <v>0.16190035917863574</v>
      </c>
      <c r="BL186" s="43">
        <v>-2.3000000000000001E-4</v>
      </c>
      <c r="BM186" s="43">
        <v>-2.2900000000000001E-4</v>
      </c>
      <c r="BN186" s="43">
        <v>-2.0000000000000001E-4</v>
      </c>
      <c r="BP186" s="30"/>
      <c r="BT186" s="30">
        <v>0.16190035917863574</v>
      </c>
      <c r="BU186" s="43">
        <v>-2.947E-3</v>
      </c>
      <c r="BV186" s="43">
        <v>-2.9559999999999999E-3</v>
      </c>
      <c r="BW186" s="43">
        <v>1.5677E-2</v>
      </c>
      <c r="BY186" s="30"/>
      <c r="CC186" s="30">
        <v>0.16190035917863574</v>
      </c>
      <c r="CD186" s="43">
        <v>-2.7599999999999999E-4</v>
      </c>
      <c r="CE186" s="43">
        <v>-2.5700000000000001E-4</v>
      </c>
      <c r="CF186" s="43">
        <v>9.9999999999999995E-7</v>
      </c>
      <c r="CH186" s="30"/>
      <c r="CL186" s="30">
        <v>0.16190035917863574</v>
      </c>
      <c r="CM186" s="43">
        <v>-2.134E-3</v>
      </c>
      <c r="CN186" s="43">
        <v>-1.423E-3</v>
      </c>
      <c r="CO186" s="43">
        <v>4.7429999999999998E-3</v>
      </c>
      <c r="CQ186" s="30"/>
      <c r="CU186" s="30">
        <v>0.16190035917863574</v>
      </c>
      <c r="CV186" s="43">
        <v>-6.02E-4</v>
      </c>
      <c r="CW186" s="43">
        <v>-5.31E-4</v>
      </c>
      <c r="CX186" s="43">
        <v>9.0000000000000006E-5</v>
      </c>
    </row>
    <row r="187" spans="14:102" x14ac:dyDescent="0.3">
      <c r="N187" s="30"/>
      <c r="R187" s="30">
        <v>0.16289975087863573</v>
      </c>
      <c r="S187" s="43">
        <v>-6.3489999999999996E-3</v>
      </c>
      <c r="T187" s="43">
        <v>-5.0350000000000004E-3</v>
      </c>
      <c r="U187" s="43">
        <v>7.5830000000000003E-3</v>
      </c>
      <c r="W187" s="30"/>
      <c r="AA187" s="30">
        <v>0.16289975087863573</v>
      </c>
      <c r="AB187" s="43">
        <v>-7.8200000000000003E-4</v>
      </c>
      <c r="AC187" s="43">
        <v>-6.9499999999999998E-4</v>
      </c>
      <c r="AD187" s="43">
        <v>1.36E-4</v>
      </c>
      <c r="AF187" s="30"/>
      <c r="AJ187" s="30">
        <v>0.16289975087863573</v>
      </c>
      <c r="AK187" s="43">
        <v>-3.8739999999999998E-3</v>
      </c>
      <c r="AL187" s="43">
        <v>-3.9069999999999999E-3</v>
      </c>
      <c r="AM187" s="43">
        <v>1.4201999999999999E-2</v>
      </c>
      <c r="AO187" s="30"/>
      <c r="AS187" s="30">
        <v>0.16289975087863573</v>
      </c>
      <c r="AT187" s="43">
        <v>-2.32E-4</v>
      </c>
      <c r="AU187" s="43">
        <v>-2.32E-4</v>
      </c>
      <c r="AV187" s="43">
        <v>-2.1599999999999999E-4</v>
      </c>
      <c r="AX187" s="30"/>
      <c r="BB187" s="30">
        <v>0.16289975087863573</v>
      </c>
      <c r="BC187" s="43">
        <v>-3.6830000000000001E-3</v>
      </c>
      <c r="BD187" s="43">
        <v>-3.7169999999999998E-3</v>
      </c>
      <c r="BE187" s="43">
        <v>1.4468E-2</v>
      </c>
      <c r="BG187" s="30"/>
      <c r="BK187" s="30">
        <v>0.16289975087863573</v>
      </c>
      <c r="BL187" s="43">
        <v>-2.2699999999999999E-4</v>
      </c>
      <c r="BM187" s="43">
        <v>-2.2599999999999999E-4</v>
      </c>
      <c r="BN187" s="43">
        <v>-2.03E-4</v>
      </c>
      <c r="BP187" s="30"/>
      <c r="BT187" s="30">
        <v>0.16289975087863573</v>
      </c>
      <c r="BU187" s="43">
        <v>-2.9710000000000001E-3</v>
      </c>
      <c r="BV187" s="43">
        <v>-2.98E-3</v>
      </c>
      <c r="BW187" s="43">
        <v>1.5834999999999998E-2</v>
      </c>
      <c r="BY187" s="30"/>
      <c r="CC187" s="30">
        <v>0.16289975087863573</v>
      </c>
      <c r="CD187" s="43">
        <v>-2.7399999999999999E-4</v>
      </c>
      <c r="CE187" s="43">
        <v>-2.5399999999999999E-4</v>
      </c>
      <c r="CF187" s="43">
        <v>-9.9999999999999995E-7</v>
      </c>
      <c r="CH187" s="30"/>
      <c r="CL187" s="30">
        <v>0.16289975087863573</v>
      </c>
      <c r="CM187" s="43">
        <v>-2.1510000000000001E-3</v>
      </c>
      <c r="CN187" s="43">
        <v>-1.4319999999999999E-3</v>
      </c>
      <c r="CO187" s="43">
        <v>4.8069999999999996E-3</v>
      </c>
      <c r="CQ187" s="30"/>
      <c r="CU187" s="30">
        <v>0.16289975087863573</v>
      </c>
      <c r="CV187" s="43">
        <v>-6.0700000000000001E-4</v>
      </c>
      <c r="CW187" s="43">
        <v>-5.3499999999999999E-4</v>
      </c>
      <c r="CX187" s="43">
        <v>9.5000000000000005E-5</v>
      </c>
    </row>
    <row r="188" spans="14:102" x14ac:dyDescent="0.3">
      <c r="N188" s="30"/>
      <c r="R188" s="30">
        <v>0.16389914257863572</v>
      </c>
      <c r="S188" s="43">
        <v>-6.7060000000000002E-3</v>
      </c>
      <c r="T188" s="43">
        <v>-5.3600000000000002E-3</v>
      </c>
      <c r="U188" s="43">
        <v>7.5560000000000002E-3</v>
      </c>
      <c r="W188" s="30"/>
      <c r="AA188" s="30">
        <v>0.16389914257863572</v>
      </c>
      <c r="AB188" s="43">
        <v>-7.85E-4</v>
      </c>
      <c r="AC188" s="43">
        <v>-6.9800000000000005E-4</v>
      </c>
      <c r="AD188" s="43">
        <v>1.3799999999999999E-4</v>
      </c>
      <c r="AF188" s="30"/>
      <c r="AJ188" s="30">
        <v>0.16389914257863572</v>
      </c>
      <c r="AK188" s="43">
        <v>-3.9050000000000001E-3</v>
      </c>
      <c r="AL188" s="43">
        <v>-3.9379999999999997E-3</v>
      </c>
      <c r="AM188" s="43">
        <v>1.4357999999999999E-2</v>
      </c>
      <c r="AO188" s="30"/>
      <c r="AS188" s="30">
        <v>0.16389914257863572</v>
      </c>
      <c r="AT188" s="43">
        <v>-2.2900000000000001E-4</v>
      </c>
      <c r="AU188" s="43">
        <v>-2.2900000000000001E-4</v>
      </c>
      <c r="AV188" s="43">
        <v>-2.1900000000000001E-4</v>
      </c>
      <c r="AX188" s="30"/>
      <c r="BB188" s="30">
        <v>0.16389914257863572</v>
      </c>
      <c r="BC188" s="43">
        <v>-3.7130000000000002E-3</v>
      </c>
      <c r="BD188" s="43">
        <v>-3.7469999999999999E-3</v>
      </c>
      <c r="BE188" s="43">
        <v>1.4626E-2</v>
      </c>
      <c r="BG188" s="30"/>
      <c r="BK188" s="30">
        <v>0.16389914257863572</v>
      </c>
      <c r="BL188" s="43">
        <v>-2.24E-4</v>
      </c>
      <c r="BM188" s="43">
        <v>-2.23E-4</v>
      </c>
      <c r="BN188" s="43">
        <v>-2.0599999999999999E-4</v>
      </c>
      <c r="BP188" s="30"/>
      <c r="BT188" s="30">
        <v>0.16389914257863572</v>
      </c>
      <c r="BU188" s="43">
        <v>-2.9949999999999998E-3</v>
      </c>
      <c r="BV188" s="43">
        <v>-3.0040000000000002E-3</v>
      </c>
      <c r="BW188" s="43">
        <v>1.5997000000000001E-2</v>
      </c>
      <c r="BY188" s="30"/>
      <c r="CC188" s="30">
        <v>0.16389914257863572</v>
      </c>
      <c r="CD188" s="43">
        <v>-2.72E-4</v>
      </c>
      <c r="CE188" s="43">
        <v>-2.52E-4</v>
      </c>
      <c r="CF188" s="43">
        <v>-3.9999999999999998E-6</v>
      </c>
      <c r="CH188" s="30"/>
      <c r="CL188" s="30">
        <v>0.16389914257863572</v>
      </c>
      <c r="CM188" s="43">
        <v>-2.1679999999999998E-3</v>
      </c>
      <c r="CN188" s="43">
        <v>-1.4400000000000001E-3</v>
      </c>
      <c r="CO188" s="43">
        <v>4.8710000000000003E-3</v>
      </c>
      <c r="CQ188" s="30"/>
      <c r="CU188" s="30">
        <v>0.16389914257863572</v>
      </c>
      <c r="CV188" s="43">
        <v>-6.1300000000000005E-4</v>
      </c>
      <c r="CW188" s="43">
        <v>-5.3899999999999998E-4</v>
      </c>
      <c r="CX188" s="43">
        <v>1.01E-4</v>
      </c>
    </row>
    <row r="189" spans="14:102" x14ac:dyDescent="0.3">
      <c r="N189" s="30"/>
      <c r="R189" s="30">
        <v>0.16489853427863571</v>
      </c>
      <c r="S189" s="43">
        <v>-7.0470000000000003E-3</v>
      </c>
      <c r="T189" s="43">
        <v>-5.672E-3</v>
      </c>
      <c r="U189" s="43">
        <v>7.5310000000000004E-3</v>
      </c>
      <c r="W189" s="30"/>
      <c r="AA189" s="30">
        <v>0.16489853427863571</v>
      </c>
      <c r="AB189" s="43">
        <v>-7.8799999999999996E-4</v>
      </c>
      <c r="AC189" s="43">
        <v>-6.9999999999999999E-4</v>
      </c>
      <c r="AD189" s="43">
        <v>1.3999999999999999E-4</v>
      </c>
      <c r="AF189" s="30"/>
      <c r="AJ189" s="30">
        <v>0.16489853427863571</v>
      </c>
      <c r="AK189" s="43">
        <v>-3.9350000000000001E-3</v>
      </c>
      <c r="AL189" s="43">
        <v>-3.9690000000000003E-3</v>
      </c>
      <c r="AM189" s="43">
        <v>1.4513E-2</v>
      </c>
      <c r="AO189" s="30"/>
      <c r="AS189" s="30">
        <v>0.16489853427863571</v>
      </c>
      <c r="AT189" s="43">
        <v>-2.2599999999999999E-4</v>
      </c>
      <c r="AU189" s="43">
        <v>-2.2599999999999999E-4</v>
      </c>
      <c r="AV189" s="43">
        <v>-2.22E-4</v>
      </c>
      <c r="AX189" s="30"/>
      <c r="BB189" s="30">
        <v>0.16489853427863571</v>
      </c>
      <c r="BC189" s="43">
        <v>-3.7429999999999998E-3</v>
      </c>
      <c r="BD189" s="43">
        <v>-3.777E-3</v>
      </c>
      <c r="BE189" s="43">
        <v>1.4782999999999999E-2</v>
      </c>
      <c r="BG189" s="30"/>
      <c r="BK189" s="30">
        <v>0.16489853427863571</v>
      </c>
      <c r="BL189" s="43">
        <v>-2.22E-4</v>
      </c>
      <c r="BM189" s="43">
        <v>-2.2100000000000001E-4</v>
      </c>
      <c r="BN189" s="43">
        <v>-2.0900000000000001E-4</v>
      </c>
      <c r="BP189" s="30"/>
      <c r="BT189" s="30">
        <v>0.16489853427863571</v>
      </c>
      <c r="BU189" s="43">
        <v>-3.019E-3</v>
      </c>
      <c r="BV189" s="43">
        <v>-3.0279999999999999E-3</v>
      </c>
      <c r="BW189" s="43">
        <v>1.6157999999999999E-2</v>
      </c>
      <c r="BY189" s="30"/>
      <c r="CC189" s="30">
        <v>0.16489853427863571</v>
      </c>
      <c r="CD189" s="43">
        <v>-2.6899999999999998E-4</v>
      </c>
      <c r="CE189" s="43">
        <v>-2.4899999999999998E-4</v>
      </c>
      <c r="CF189" s="43">
        <v>-6.0000000000000002E-6</v>
      </c>
      <c r="CH189" s="30"/>
      <c r="CL189" s="30">
        <v>0.16489853427863571</v>
      </c>
      <c r="CM189" s="43">
        <v>-2.1840000000000002E-3</v>
      </c>
      <c r="CN189" s="43">
        <v>-1.449E-3</v>
      </c>
      <c r="CO189" s="43">
        <v>4.9350000000000002E-3</v>
      </c>
      <c r="CQ189" s="30"/>
      <c r="CU189" s="30">
        <v>0.16489853427863571</v>
      </c>
      <c r="CV189" s="43">
        <v>-6.1799999999999995E-4</v>
      </c>
      <c r="CW189" s="43">
        <v>-5.44E-4</v>
      </c>
      <c r="CX189" s="43">
        <v>1.07E-4</v>
      </c>
    </row>
    <row r="190" spans="14:102" x14ac:dyDescent="0.3">
      <c r="N190" s="30"/>
      <c r="R190" s="30">
        <v>0.1658979259786357</v>
      </c>
      <c r="S190" s="43">
        <v>-7.8410000000000007E-3</v>
      </c>
      <c r="T190" s="43">
        <v>-6.4089999999999998E-3</v>
      </c>
      <c r="U190" s="43">
        <v>7.3400000000000002E-3</v>
      </c>
      <c r="W190" s="30"/>
      <c r="AA190" s="30">
        <v>0.1658979259786357</v>
      </c>
      <c r="AB190" s="43">
        <v>-7.8899999999999999E-4</v>
      </c>
      <c r="AC190" s="43">
        <v>-7.0100000000000002E-4</v>
      </c>
      <c r="AD190" s="43">
        <v>1.4100000000000001E-4</v>
      </c>
      <c r="AF190" s="30"/>
      <c r="AJ190" s="30">
        <v>0.1658979259786357</v>
      </c>
      <c r="AK190" s="43">
        <v>-3.9690000000000003E-3</v>
      </c>
      <c r="AL190" s="43">
        <v>-4.0029999999999996E-3</v>
      </c>
      <c r="AM190" s="43">
        <v>1.4682000000000001E-2</v>
      </c>
      <c r="AO190" s="30"/>
      <c r="AS190" s="30">
        <v>0.1658979259786357</v>
      </c>
      <c r="AT190" s="43">
        <v>-2.3000000000000001E-4</v>
      </c>
      <c r="AU190" s="43">
        <v>-2.3000000000000001E-4</v>
      </c>
      <c r="AV190" s="43">
        <v>-2.1900000000000001E-4</v>
      </c>
      <c r="AX190" s="30"/>
      <c r="BB190" s="30">
        <v>0.1658979259786357</v>
      </c>
      <c r="BC190" s="43">
        <v>-3.7759999999999998E-3</v>
      </c>
      <c r="BD190" s="43">
        <v>-3.81E-3</v>
      </c>
      <c r="BE190" s="43">
        <v>1.4952E-2</v>
      </c>
      <c r="BG190" s="30"/>
      <c r="BK190" s="30">
        <v>0.1658979259786357</v>
      </c>
      <c r="BL190" s="43">
        <v>-2.23E-4</v>
      </c>
      <c r="BM190" s="43">
        <v>-2.22E-4</v>
      </c>
      <c r="BN190" s="43">
        <v>-2.0799999999999999E-4</v>
      </c>
      <c r="BP190" s="30"/>
      <c r="BT190" s="30">
        <v>0.1658979259786357</v>
      </c>
      <c r="BU190" s="43">
        <v>-3.045E-3</v>
      </c>
      <c r="BV190" s="43">
        <v>-3.055E-3</v>
      </c>
      <c r="BW190" s="43">
        <v>1.6333E-2</v>
      </c>
      <c r="BY190" s="30"/>
      <c r="CC190" s="30">
        <v>0.1658979259786357</v>
      </c>
      <c r="CD190" s="43">
        <v>-2.6600000000000001E-4</v>
      </c>
      <c r="CE190" s="43">
        <v>-2.4600000000000002E-4</v>
      </c>
      <c r="CF190" s="43">
        <v>-9.0000000000000002E-6</v>
      </c>
      <c r="CH190" s="30"/>
      <c r="CL190" s="30">
        <v>0.1658979259786357</v>
      </c>
      <c r="CM190" s="43">
        <v>-2.2030000000000001E-3</v>
      </c>
      <c r="CN190" s="43">
        <v>-1.4580000000000001E-3</v>
      </c>
      <c r="CO190" s="43">
        <v>5.0049999999999999E-3</v>
      </c>
      <c r="CQ190" s="30"/>
      <c r="CU190" s="30">
        <v>0.1658979259786357</v>
      </c>
      <c r="CV190" s="43">
        <v>-6.2500000000000001E-4</v>
      </c>
      <c r="CW190" s="43">
        <v>-5.4900000000000001E-4</v>
      </c>
      <c r="CX190" s="43">
        <v>1.13E-4</v>
      </c>
    </row>
    <row r="191" spans="14:102" x14ac:dyDescent="0.3">
      <c r="N191" s="30"/>
      <c r="R191" s="30">
        <v>0.16689731767863578</v>
      </c>
      <c r="S191" s="43">
        <v>-7.9220000000000002E-3</v>
      </c>
      <c r="T191" s="43">
        <v>-6.4790000000000004E-3</v>
      </c>
      <c r="U191" s="43">
        <v>7.3699999999999998E-3</v>
      </c>
      <c r="W191" s="30"/>
      <c r="AA191" s="30">
        <v>0.16689731767863578</v>
      </c>
      <c r="AB191" s="43">
        <v>-7.94E-4</v>
      </c>
      <c r="AC191" s="43">
        <v>-7.0500000000000001E-4</v>
      </c>
      <c r="AD191" s="43">
        <v>1.44E-4</v>
      </c>
      <c r="AF191" s="30"/>
      <c r="AJ191" s="30">
        <v>0.16689731767863578</v>
      </c>
      <c r="AK191" s="43">
        <v>-3.999E-3</v>
      </c>
      <c r="AL191" s="43">
        <v>-4.0330000000000001E-3</v>
      </c>
      <c r="AM191" s="43">
        <v>1.4834999999999999E-2</v>
      </c>
      <c r="AO191" s="30"/>
      <c r="AS191" s="30">
        <v>0.16689731767863578</v>
      </c>
      <c r="AT191" s="43">
        <v>-2.33E-4</v>
      </c>
      <c r="AU191" s="43">
        <v>-2.33E-4</v>
      </c>
      <c r="AV191" s="43">
        <v>-2.1599999999999999E-4</v>
      </c>
      <c r="AX191" s="30"/>
      <c r="BB191" s="30">
        <v>0.16689731767863578</v>
      </c>
      <c r="BC191" s="43">
        <v>-3.8049999999999998E-3</v>
      </c>
      <c r="BD191" s="43">
        <v>-3.8400000000000001E-3</v>
      </c>
      <c r="BE191" s="43">
        <v>1.5106E-2</v>
      </c>
      <c r="BG191" s="30"/>
      <c r="BK191" s="30">
        <v>0.16689731767863578</v>
      </c>
      <c r="BL191" s="43">
        <v>-2.2599999999999999E-4</v>
      </c>
      <c r="BM191" s="43">
        <v>-2.2499999999999999E-4</v>
      </c>
      <c r="BN191" s="43">
        <v>-2.05E-4</v>
      </c>
      <c r="BP191" s="30"/>
      <c r="BT191" s="30">
        <v>0.16689731767863578</v>
      </c>
      <c r="BU191" s="43">
        <v>-3.068E-3</v>
      </c>
      <c r="BV191" s="43">
        <v>-3.0790000000000001E-3</v>
      </c>
      <c r="BW191" s="43">
        <v>1.6492E-2</v>
      </c>
      <c r="BY191" s="30"/>
      <c r="CC191" s="30">
        <v>0.16689731767863578</v>
      </c>
      <c r="CD191" s="43">
        <v>-2.6400000000000002E-4</v>
      </c>
      <c r="CE191" s="43">
        <v>-2.4399999999999999E-4</v>
      </c>
      <c r="CF191" s="43">
        <v>-1.2E-5</v>
      </c>
      <c r="CH191" s="30"/>
      <c r="CL191" s="30">
        <v>0.16689731767863578</v>
      </c>
      <c r="CM191" s="43">
        <v>-2.2190000000000001E-3</v>
      </c>
      <c r="CN191" s="43">
        <v>-1.4660000000000001E-3</v>
      </c>
      <c r="CO191" s="43">
        <v>5.0679999999999996E-3</v>
      </c>
      <c r="CQ191" s="30"/>
      <c r="CU191" s="30">
        <v>0.16689731767863578</v>
      </c>
      <c r="CV191" s="43">
        <v>-6.3000000000000003E-4</v>
      </c>
      <c r="CW191" s="43">
        <v>-5.53E-4</v>
      </c>
      <c r="CX191" s="43">
        <v>1.18E-4</v>
      </c>
    </row>
    <row r="192" spans="14:102" x14ac:dyDescent="0.3">
      <c r="N192" s="30"/>
      <c r="R192" s="30">
        <v>0.16789670937863577</v>
      </c>
      <c r="S192" s="43">
        <v>-8.1200000000000005E-3</v>
      </c>
      <c r="T192" s="43">
        <v>-6.659E-3</v>
      </c>
      <c r="U192" s="43">
        <v>7.3670000000000003E-3</v>
      </c>
      <c r="W192" s="30"/>
      <c r="AA192" s="30">
        <v>0.16789670937863577</v>
      </c>
      <c r="AB192" s="43">
        <v>-7.9799999999999999E-4</v>
      </c>
      <c r="AC192" s="43">
        <v>-7.0899999999999999E-4</v>
      </c>
      <c r="AD192" s="43">
        <v>1.47E-4</v>
      </c>
      <c r="AF192" s="30"/>
      <c r="AJ192" s="30">
        <v>0.16789670937863577</v>
      </c>
      <c r="AK192" s="43">
        <v>-4.0289999999999996E-3</v>
      </c>
      <c r="AL192" s="43">
        <v>-4.0639999999999999E-3</v>
      </c>
      <c r="AM192" s="43">
        <v>1.4987E-2</v>
      </c>
      <c r="AO192" s="30"/>
      <c r="AS192" s="30">
        <v>0.16789670937863577</v>
      </c>
      <c r="AT192" s="43">
        <v>-2.3599999999999999E-4</v>
      </c>
      <c r="AU192" s="43">
        <v>-2.3599999999999999E-4</v>
      </c>
      <c r="AV192" s="43">
        <v>-2.13E-4</v>
      </c>
      <c r="AX192" s="30"/>
      <c r="BB192" s="30">
        <v>0.16789670937863577</v>
      </c>
      <c r="BC192" s="43">
        <v>-3.8349999999999999E-3</v>
      </c>
      <c r="BD192" s="43">
        <v>-3.8700000000000002E-3</v>
      </c>
      <c r="BE192" s="43">
        <v>1.5259E-2</v>
      </c>
      <c r="BG192" s="30"/>
      <c r="BK192" s="30">
        <v>0.16789670937863577</v>
      </c>
      <c r="BL192" s="43">
        <v>-2.2900000000000001E-4</v>
      </c>
      <c r="BM192" s="43">
        <v>-2.2800000000000001E-4</v>
      </c>
      <c r="BN192" s="43">
        <v>-2.02E-4</v>
      </c>
      <c r="BP192" s="30"/>
      <c r="BT192" s="30">
        <v>0.16789670937863577</v>
      </c>
      <c r="BU192" s="43">
        <v>-3.0920000000000001E-3</v>
      </c>
      <c r="BV192" s="43">
        <v>-3.1020000000000002E-3</v>
      </c>
      <c r="BW192" s="43">
        <v>1.6650000000000002E-2</v>
      </c>
      <c r="BY192" s="30"/>
      <c r="CC192" s="30">
        <v>0.16789670937863577</v>
      </c>
      <c r="CD192" s="43">
        <v>-2.61E-4</v>
      </c>
      <c r="CE192" s="43">
        <v>-2.42E-4</v>
      </c>
      <c r="CF192" s="43">
        <v>-1.4E-5</v>
      </c>
      <c r="CH192" s="30"/>
      <c r="CL192" s="30">
        <v>0.16789670937863577</v>
      </c>
      <c r="CM192" s="43">
        <v>-2.2360000000000001E-3</v>
      </c>
      <c r="CN192" s="43">
        <v>-1.474E-3</v>
      </c>
      <c r="CO192" s="43">
        <v>5.1310000000000001E-3</v>
      </c>
      <c r="CQ192" s="30"/>
      <c r="CU192" s="30">
        <v>0.16789670937863577</v>
      </c>
      <c r="CV192" s="43">
        <v>-6.3599999999999996E-4</v>
      </c>
      <c r="CW192" s="43">
        <v>-5.5800000000000001E-4</v>
      </c>
      <c r="CX192" s="43">
        <v>1.2400000000000001E-4</v>
      </c>
    </row>
    <row r="193" spans="14:102" x14ac:dyDescent="0.3">
      <c r="N193" s="30"/>
      <c r="R193" s="30">
        <v>0.16889610107863576</v>
      </c>
      <c r="S193" s="43">
        <v>-8.286E-3</v>
      </c>
      <c r="T193" s="43">
        <v>-6.8079999999999998E-3</v>
      </c>
      <c r="U193" s="43">
        <v>7.3800000000000003E-3</v>
      </c>
      <c r="W193" s="30"/>
      <c r="AA193" s="30">
        <v>0.16889610107863576</v>
      </c>
      <c r="AB193" s="43">
        <v>-8.0199999999999998E-4</v>
      </c>
      <c r="AC193" s="43">
        <v>-7.1199999999999996E-4</v>
      </c>
      <c r="AD193" s="43">
        <v>1.4899999999999999E-4</v>
      </c>
      <c r="AF193" s="30"/>
      <c r="AJ193" s="30">
        <v>0.16889610107863576</v>
      </c>
      <c r="AK193" s="43">
        <v>-4.0600000000000002E-3</v>
      </c>
      <c r="AL193" s="43">
        <v>-4.0949999999999997E-3</v>
      </c>
      <c r="AM193" s="43">
        <v>1.5139E-2</v>
      </c>
      <c r="AO193" s="30"/>
      <c r="AS193" s="30">
        <v>0.16889610107863576</v>
      </c>
      <c r="AT193" s="43">
        <v>-2.3900000000000001E-4</v>
      </c>
      <c r="AU193" s="43">
        <v>-2.3800000000000001E-4</v>
      </c>
      <c r="AV193" s="43">
        <v>-2.1100000000000001E-4</v>
      </c>
      <c r="AX193" s="30"/>
      <c r="BB193" s="30">
        <v>0.16889610107863576</v>
      </c>
      <c r="BC193" s="43">
        <v>-3.8639999999999998E-3</v>
      </c>
      <c r="BD193" s="43">
        <v>-3.8999999999999998E-3</v>
      </c>
      <c r="BE193" s="43">
        <v>1.5414000000000001E-2</v>
      </c>
      <c r="BG193" s="30"/>
      <c r="BK193" s="30">
        <v>0.16889610107863576</v>
      </c>
      <c r="BL193" s="43">
        <v>-2.32E-4</v>
      </c>
      <c r="BM193" s="43">
        <v>-2.3000000000000001E-4</v>
      </c>
      <c r="BN193" s="43">
        <v>-2.0000000000000001E-4</v>
      </c>
      <c r="BP193" s="30"/>
      <c r="BT193" s="30">
        <v>0.16889610107863576</v>
      </c>
      <c r="BU193" s="43">
        <v>-3.1150000000000001E-3</v>
      </c>
      <c r="BV193" s="43">
        <v>-3.1259999999999999E-3</v>
      </c>
      <c r="BW193" s="43">
        <v>1.6809000000000001E-2</v>
      </c>
      <c r="BY193" s="30"/>
      <c r="CC193" s="30">
        <v>0.16889610107863576</v>
      </c>
      <c r="CD193" s="43">
        <v>-2.5900000000000001E-4</v>
      </c>
      <c r="CE193" s="43">
        <v>-2.4000000000000001E-4</v>
      </c>
      <c r="CF193" s="43">
        <v>-1.5999999999999999E-5</v>
      </c>
      <c r="CH193" s="30"/>
      <c r="CL193" s="30">
        <v>0.16889610107863576</v>
      </c>
      <c r="CM193" s="43">
        <v>-2.2520000000000001E-3</v>
      </c>
      <c r="CN193" s="43">
        <v>-1.4829999999999999E-3</v>
      </c>
      <c r="CO193" s="43">
        <v>5.1939999999999998E-3</v>
      </c>
      <c r="CQ193" s="30"/>
      <c r="CU193" s="30">
        <v>0.16889610107863576</v>
      </c>
      <c r="CV193" s="43">
        <v>-6.4099999999999997E-4</v>
      </c>
      <c r="CW193" s="43">
        <v>-5.62E-4</v>
      </c>
      <c r="CX193" s="43">
        <v>1.2899999999999999E-4</v>
      </c>
    </row>
    <row r="194" spans="14:102" x14ac:dyDescent="0.3">
      <c r="N194" s="30"/>
      <c r="R194" s="30">
        <v>0.16989549277863578</v>
      </c>
      <c r="S194" s="43">
        <v>-8.4150000000000006E-3</v>
      </c>
      <c r="T194" s="43">
        <v>-6.9230000000000003E-3</v>
      </c>
      <c r="U194" s="43">
        <v>7.4029999999999999E-3</v>
      </c>
      <c r="W194" s="30"/>
      <c r="AA194" s="30">
        <v>0.16989549277863578</v>
      </c>
      <c r="AB194" s="43">
        <v>-8.0599999999999997E-4</v>
      </c>
      <c r="AC194" s="43">
        <v>-7.1500000000000003E-4</v>
      </c>
      <c r="AD194" s="43">
        <v>1.5200000000000001E-4</v>
      </c>
      <c r="AF194" s="30"/>
      <c r="AJ194" s="30">
        <v>0.16989549277863578</v>
      </c>
      <c r="AK194" s="43">
        <v>-4.0899999999999999E-3</v>
      </c>
      <c r="AL194" s="43">
        <v>-4.1260000000000003E-3</v>
      </c>
      <c r="AM194" s="43">
        <v>1.5291000000000001E-2</v>
      </c>
      <c r="AO194" s="30"/>
      <c r="AS194" s="30">
        <v>0.16989549277863578</v>
      </c>
      <c r="AT194" s="43">
        <v>-2.41E-4</v>
      </c>
      <c r="AU194" s="43">
        <v>-2.41E-4</v>
      </c>
      <c r="AV194" s="43">
        <v>-2.0799999999999999E-4</v>
      </c>
      <c r="AX194" s="30"/>
      <c r="BB194" s="30">
        <v>0.16989549277863578</v>
      </c>
      <c r="BC194" s="43">
        <v>-3.8930000000000002E-3</v>
      </c>
      <c r="BD194" s="43">
        <v>-3.9290000000000002E-3</v>
      </c>
      <c r="BE194" s="43">
        <v>1.5566999999999999E-2</v>
      </c>
      <c r="BG194" s="30"/>
      <c r="BK194" s="30">
        <v>0.16989549277863578</v>
      </c>
      <c r="BL194" s="43">
        <v>-2.34E-4</v>
      </c>
      <c r="BM194" s="43">
        <v>-2.33E-4</v>
      </c>
      <c r="BN194" s="43">
        <v>-1.9699999999999999E-4</v>
      </c>
      <c r="BP194" s="30"/>
      <c r="BT194" s="30">
        <v>0.16989549277863578</v>
      </c>
      <c r="BU194" s="43">
        <v>-3.1389999999999999E-3</v>
      </c>
      <c r="BV194" s="43">
        <v>-3.15E-3</v>
      </c>
      <c r="BW194" s="43">
        <v>1.6966999999999999E-2</v>
      </c>
      <c r="BY194" s="30"/>
      <c r="CC194" s="30">
        <v>0.16989549277863578</v>
      </c>
      <c r="CD194" s="43">
        <v>-2.5700000000000001E-4</v>
      </c>
      <c r="CE194" s="43">
        <v>-2.3699999999999999E-4</v>
      </c>
      <c r="CF194" s="43">
        <v>-1.8E-5</v>
      </c>
      <c r="CH194" s="30"/>
      <c r="CL194" s="30">
        <v>0.16989549277863578</v>
      </c>
      <c r="CM194" s="43">
        <v>-2.2690000000000002E-3</v>
      </c>
      <c r="CN194" s="43">
        <v>-1.4909999999999999E-3</v>
      </c>
      <c r="CO194" s="43">
        <v>5.2570000000000004E-3</v>
      </c>
      <c r="CQ194" s="30"/>
      <c r="CU194" s="30">
        <v>0.16989549277863578</v>
      </c>
      <c r="CV194" s="43">
        <v>-6.4599999999999998E-4</v>
      </c>
      <c r="CW194" s="43">
        <v>-5.6599999999999999E-4</v>
      </c>
      <c r="CX194" s="43">
        <v>1.35E-4</v>
      </c>
    </row>
    <row r="195" spans="14:102" x14ac:dyDescent="0.3">
      <c r="N195" s="30"/>
      <c r="R195" s="30">
        <v>0.16989549277863578</v>
      </c>
      <c r="S195" s="43">
        <v>-8.4150000000000006E-3</v>
      </c>
      <c r="T195" s="43">
        <v>-6.9230000000000003E-3</v>
      </c>
      <c r="U195" s="43">
        <v>7.4029999999999999E-3</v>
      </c>
      <c r="W195" s="30"/>
      <c r="AA195" s="30">
        <v>0.16989549277863578</v>
      </c>
      <c r="AB195" s="43">
        <v>-8.0599999999999997E-4</v>
      </c>
      <c r="AC195" s="43">
        <v>-7.1500000000000003E-4</v>
      </c>
      <c r="AD195" s="43">
        <v>1.5200000000000001E-4</v>
      </c>
      <c r="AF195" s="30"/>
      <c r="AJ195" s="30">
        <v>0.16989549277863578</v>
      </c>
      <c r="AK195" s="43">
        <v>-4.0899999999999999E-3</v>
      </c>
      <c r="AL195" s="43">
        <v>-4.1260000000000003E-3</v>
      </c>
      <c r="AM195" s="43">
        <v>1.5291000000000001E-2</v>
      </c>
      <c r="AO195" s="30"/>
      <c r="AS195" s="30">
        <v>0.16989549277863578</v>
      </c>
      <c r="AT195" s="43">
        <v>-2.41E-4</v>
      </c>
      <c r="AU195" s="43">
        <v>-2.41E-4</v>
      </c>
      <c r="AV195" s="43">
        <v>-2.0799999999999999E-4</v>
      </c>
      <c r="AX195" s="30"/>
      <c r="BB195" s="30">
        <v>0.16989549277863578</v>
      </c>
      <c r="BC195" s="43">
        <v>-3.8930000000000002E-3</v>
      </c>
      <c r="BD195" s="43">
        <v>-3.9290000000000002E-3</v>
      </c>
      <c r="BE195" s="43">
        <v>1.5566999999999999E-2</v>
      </c>
      <c r="BG195" s="30"/>
      <c r="BK195" s="30">
        <v>0.16989549277863578</v>
      </c>
      <c r="BL195" s="43">
        <v>-2.34E-4</v>
      </c>
      <c r="BM195" s="43">
        <v>-2.33E-4</v>
      </c>
      <c r="BN195" s="43">
        <v>-1.9699999999999999E-4</v>
      </c>
      <c r="BP195" s="30"/>
      <c r="BT195" s="30">
        <v>0.16989549277863578</v>
      </c>
      <c r="BU195" s="43">
        <v>-3.1389999999999999E-3</v>
      </c>
      <c r="BV195" s="43">
        <v>-3.15E-3</v>
      </c>
      <c r="BW195" s="43">
        <v>1.6966999999999999E-2</v>
      </c>
      <c r="BY195" s="30"/>
      <c r="CC195" s="30">
        <v>0.16989549277863578</v>
      </c>
      <c r="CD195" s="43">
        <v>-2.5700000000000001E-4</v>
      </c>
      <c r="CE195" s="43">
        <v>-2.3699999999999999E-4</v>
      </c>
      <c r="CF195" s="43">
        <v>-1.8E-5</v>
      </c>
      <c r="CH195" s="30"/>
      <c r="CL195" s="30">
        <v>0.16989549277863578</v>
      </c>
      <c r="CM195" s="43">
        <v>-2.2690000000000002E-3</v>
      </c>
      <c r="CN195" s="43">
        <v>-1.4909999999999999E-3</v>
      </c>
      <c r="CO195" s="43">
        <v>5.2570000000000004E-3</v>
      </c>
      <c r="CQ195" s="30"/>
      <c r="CU195" s="30">
        <v>0.16989549277863578</v>
      </c>
      <c r="CV195" s="43">
        <v>-6.4599999999999998E-4</v>
      </c>
      <c r="CW195" s="43">
        <v>-5.6599999999999999E-4</v>
      </c>
      <c r="CX195" s="43">
        <v>1.35E-4</v>
      </c>
    </row>
    <row r="196" spans="14:102" x14ac:dyDescent="0.3">
      <c r="N196" s="30"/>
      <c r="R196" s="30">
        <v>0.17089488447863577</v>
      </c>
      <c r="S196" s="43">
        <v>-8.5599999999999999E-3</v>
      </c>
      <c r="T196" s="43">
        <v>-7.0530000000000002E-3</v>
      </c>
      <c r="U196" s="43">
        <v>7.4219999999999998E-3</v>
      </c>
      <c r="W196" s="30"/>
      <c r="AA196" s="30">
        <v>0.17089488447863577</v>
      </c>
      <c r="AB196" s="43">
        <v>-8.0999999999999996E-4</v>
      </c>
      <c r="AC196" s="43">
        <v>-7.1900000000000002E-4</v>
      </c>
      <c r="AD196" s="43">
        <v>1.55E-4</v>
      </c>
      <c r="AF196" s="30"/>
      <c r="AJ196" s="30">
        <v>0.17089488447863577</v>
      </c>
      <c r="AK196" s="43">
        <v>-4.1200000000000004E-3</v>
      </c>
      <c r="AL196" s="43">
        <v>-4.156E-3</v>
      </c>
      <c r="AM196" s="43">
        <v>1.5443E-2</v>
      </c>
      <c r="AO196" s="30"/>
      <c r="AS196" s="30">
        <v>0.17089488447863577</v>
      </c>
      <c r="AT196" s="43">
        <v>-2.4399999999999999E-4</v>
      </c>
      <c r="AU196" s="43">
        <v>-2.4399999999999999E-4</v>
      </c>
      <c r="AV196" s="43">
        <v>-2.0599999999999999E-4</v>
      </c>
      <c r="AX196" s="30"/>
      <c r="BB196" s="30">
        <v>0.17089488447863577</v>
      </c>
      <c r="BC196" s="43">
        <v>-3.9220000000000001E-3</v>
      </c>
      <c r="BD196" s="43">
        <v>-3.9589999999999998E-3</v>
      </c>
      <c r="BE196" s="43">
        <v>1.5720999999999999E-2</v>
      </c>
      <c r="BG196" s="30"/>
      <c r="BK196" s="30">
        <v>0.17089488447863577</v>
      </c>
      <c r="BL196" s="43">
        <v>-2.3699999999999999E-4</v>
      </c>
      <c r="BM196" s="43">
        <v>-2.3599999999999999E-4</v>
      </c>
      <c r="BN196" s="43">
        <v>-1.94E-4</v>
      </c>
      <c r="BP196" s="30"/>
      <c r="BT196" s="30">
        <v>0.17089488447863577</v>
      </c>
      <c r="BU196" s="43">
        <v>-3.1619999999999999E-3</v>
      </c>
      <c r="BV196" s="43">
        <v>-3.1740000000000002E-3</v>
      </c>
      <c r="BW196" s="43">
        <v>1.7125999999999999E-2</v>
      </c>
      <c r="BY196" s="30"/>
      <c r="CC196" s="30">
        <v>0.17089488447863577</v>
      </c>
      <c r="CD196" s="43">
        <v>-2.5500000000000002E-4</v>
      </c>
      <c r="CE196" s="43">
        <v>-2.3499999999999999E-4</v>
      </c>
      <c r="CF196" s="43">
        <v>-2.0000000000000002E-5</v>
      </c>
      <c r="CH196" s="30"/>
      <c r="CL196" s="30">
        <v>0.17089488447863577</v>
      </c>
      <c r="CM196" s="43">
        <v>-2.2850000000000001E-3</v>
      </c>
      <c r="CN196" s="43">
        <v>-1.4989999999999999E-3</v>
      </c>
      <c r="CO196" s="43">
        <v>5.3189999999999999E-3</v>
      </c>
      <c r="CQ196" s="30"/>
      <c r="CU196" s="30">
        <v>0.17089488447863577</v>
      </c>
      <c r="CV196" s="43">
        <v>-6.5200000000000002E-4</v>
      </c>
      <c r="CW196" s="43">
        <v>-5.6999999999999998E-4</v>
      </c>
      <c r="CX196" s="43">
        <v>1.3999999999999999E-4</v>
      </c>
    </row>
    <row r="197" spans="14:102" x14ac:dyDescent="0.3">
      <c r="N197" s="30"/>
      <c r="R197" s="30">
        <v>0.17189427617863579</v>
      </c>
      <c r="S197" s="43">
        <v>-8.7069999999999995E-3</v>
      </c>
      <c r="T197" s="43">
        <v>-7.1830000000000001E-3</v>
      </c>
      <c r="U197" s="43">
        <v>7.4460000000000004E-3</v>
      </c>
      <c r="W197" s="30"/>
      <c r="AA197" s="30">
        <v>0.17189427617863579</v>
      </c>
      <c r="AB197" s="43">
        <v>-8.1400000000000005E-4</v>
      </c>
      <c r="AC197" s="43">
        <v>-7.2199999999999999E-4</v>
      </c>
      <c r="AD197" s="43">
        <v>1.5799999999999999E-4</v>
      </c>
      <c r="AF197" s="30"/>
      <c r="AJ197" s="30">
        <v>0.17189427617863579</v>
      </c>
      <c r="AK197" s="43">
        <v>-4.15E-3</v>
      </c>
      <c r="AL197" s="43">
        <v>-4.1869999999999997E-3</v>
      </c>
      <c r="AM197" s="43">
        <v>1.5592999999999999E-2</v>
      </c>
      <c r="AO197" s="30"/>
      <c r="AS197" s="30">
        <v>0.17189427617863579</v>
      </c>
      <c r="AT197" s="43">
        <v>-2.4699999999999999E-4</v>
      </c>
      <c r="AU197" s="43">
        <v>-2.4699999999999999E-4</v>
      </c>
      <c r="AV197" s="43">
        <v>-2.03E-4</v>
      </c>
      <c r="AX197" s="30"/>
      <c r="BB197" s="30">
        <v>0.17189427617863579</v>
      </c>
      <c r="BC197" s="43">
        <v>-3.9500000000000004E-3</v>
      </c>
      <c r="BD197" s="43">
        <v>-3.9870000000000001E-3</v>
      </c>
      <c r="BE197" s="43">
        <v>1.5875E-2</v>
      </c>
      <c r="BG197" s="30"/>
      <c r="BK197" s="30">
        <v>0.17189427617863579</v>
      </c>
      <c r="BL197" s="43">
        <v>-2.4000000000000001E-4</v>
      </c>
      <c r="BM197" s="43">
        <v>-2.3900000000000001E-4</v>
      </c>
      <c r="BN197" s="43">
        <v>-1.9100000000000001E-4</v>
      </c>
      <c r="BP197" s="30"/>
      <c r="BT197" s="30">
        <v>0.17189427617863579</v>
      </c>
      <c r="BU197" s="43">
        <v>-3.1849999999999999E-3</v>
      </c>
      <c r="BV197" s="43">
        <v>-3.1970000000000002E-3</v>
      </c>
      <c r="BW197" s="43">
        <v>1.7283E-2</v>
      </c>
      <c r="BY197" s="30"/>
      <c r="CC197" s="30">
        <v>0.17189427617863579</v>
      </c>
      <c r="CD197" s="43">
        <v>-2.5300000000000002E-4</v>
      </c>
      <c r="CE197" s="43">
        <v>-2.33E-4</v>
      </c>
      <c r="CF197" s="43">
        <v>-2.1999999999999999E-5</v>
      </c>
      <c r="CH197" s="30"/>
      <c r="CL197" s="30">
        <v>0.17189427617863579</v>
      </c>
      <c r="CM197" s="43">
        <v>-2.3019999999999998E-3</v>
      </c>
      <c r="CN197" s="43">
        <v>-1.508E-3</v>
      </c>
      <c r="CO197" s="43">
        <v>5.3819999999999996E-3</v>
      </c>
      <c r="CQ197" s="30"/>
      <c r="CU197" s="30">
        <v>0.17189427617863579</v>
      </c>
      <c r="CV197" s="43">
        <v>-6.5700000000000003E-4</v>
      </c>
      <c r="CW197" s="43">
        <v>-5.7399999999999997E-4</v>
      </c>
      <c r="CX197" s="43">
        <v>1.45E-4</v>
      </c>
    </row>
    <row r="198" spans="14:102" x14ac:dyDescent="0.3">
      <c r="N198" s="30"/>
      <c r="R198" s="30">
        <v>0.17289366787863578</v>
      </c>
      <c r="S198" s="43">
        <v>-8.8540000000000008E-3</v>
      </c>
      <c r="T198" s="43">
        <v>-7.3150000000000003E-3</v>
      </c>
      <c r="U198" s="43">
        <v>7.4700000000000001E-3</v>
      </c>
      <c r="W198" s="30"/>
      <c r="AA198" s="30">
        <v>0.17289366787863578</v>
      </c>
      <c r="AB198" s="43">
        <v>-8.1899999999999996E-4</v>
      </c>
      <c r="AC198" s="43">
        <v>-7.2599999999999997E-4</v>
      </c>
      <c r="AD198" s="43">
        <v>1.6100000000000001E-4</v>
      </c>
      <c r="AF198" s="30"/>
      <c r="AJ198" s="30">
        <v>0.17289366787863578</v>
      </c>
      <c r="AK198" s="43">
        <v>-4.1809999999999998E-3</v>
      </c>
      <c r="AL198" s="43">
        <v>-4.2180000000000004E-3</v>
      </c>
      <c r="AM198" s="43">
        <v>1.5744999999999999E-2</v>
      </c>
      <c r="AO198" s="30"/>
      <c r="AS198" s="30">
        <v>0.17289366787863578</v>
      </c>
      <c r="AT198" s="43">
        <v>-2.5000000000000001E-4</v>
      </c>
      <c r="AU198" s="43">
        <v>-2.4899999999999998E-4</v>
      </c>
      <c r="AV198" s="43">
        <v>-2.0100000000000001E-4</v>
      </c>
      <c r="AX198" s="30"/>
      <c r="BB198" s="30">
        <v>0.17289366787863578</v>
      </c>
      <c r="BC198" s="43">
        <v>-3.9789999999999999E-3</v>
      </c>
      <c r="BD198" s="43">
        <v>-4.0159999999999996E-3</v>
      </c>
      <c r="BE198" s="43">
        <v>1.6029999999999999E-2</v>
      </c>
      <c r="BG198" s="30"/>
      <c r="BK198" s="30">
        <v>0.17289366787863578</v>
      </c>
      <c r="BL198" s="43">
        <v>-2.42E-4</v>
      </c>
      <c r="BM198" s="43">
        <v>-2.41E-4</v>
      </c>
      <c r="BN198" s="43">
        <v>-1.8900000000000001E-4</v>
      </c>
      <c r="BP198" s="30"/>
      <c r="BT198" s="30">
        <v>0.17289366787863578</v>
      </c>
      <c r="BU198" s="43">
        <v>-3.209E-3</v>
      </c>
      <c r="BV198" s="43">
        <v>-3.2209999999999999E-3</v>
      </c>
      <c r="BW198" s="43">
        <v>1.7441999999999999E-2</v>
      </c>
      <c r="BY198" s="30"/>
      <c r="CC198" s="30">
        <v>0.17289366787863578</v>
      </c>
      <c r="CD198" s="43">
        <v>-2.5099999999999998E-4</v>
      </c>
      <c r="CE198" s="43">
        <v>-2.31E-4</v>
      </c>
      <c r="CF198" s="43">
        <v>-2.4000000000000001E-5</v>
      </c>
      <c r="CH198" s="30"/>
      <c r="CL198" s="30">
        <v>0.17289366787863578</v>
      </c>
      <c r="CM198" s="43">
        <v>-2.3180000000000002E-3</v>
      </c>
      <c r="CN198" s="43">
        <v>-1.516E-3</v>
      </c>
      <c r="CO198" s="43">
        <v>5.4440000000000001E-3</v>
      </c>
      <c r="CQ198" s="30"/>
      <c r="CU198" s="30">
        <v>0.17289366787863578</v>
      </c>
      <c r="CV198" s="43">
        <v>-6.6200000000000005E-4</v>
      </c>
      <c r="CW198" s="43">
        <v>-5.7799999999999995E-4</v>
      </c>
      <c r="CX198" s="43">
        <v>1.4999999999999999E-4</v>
      </c>
    </row>
    <row r="199" spans="14:102" x14ac:dyDescent="0.3">
      <c r="N199" s="30"/>
      <c r="R199" s="30">
        <v>0.17389305957863577</v>
      </c>
      <c r="S199" s="43">
        <v>-9.0050000000000009E-3</v>
      </c>
      <c r="T199" s="43">
        <v>-7.4469999999999996E-3</v>
      </c>
      <c r="U199" s="43">
        <v>7.5050000000000004E-3</v>
      </c>
      <c r="W199" s="30"/>
      <c r="AA199" s="30">
        <v>0.17389305957863577</v>
      </c>
      <c r="AB199" s="43">
        <v>-8.2299999999999995E-4</v>
      </c>
      <c r="AC199" s="43">
        <v>-7.2999999999999996E-4</v>
      </c>
      <c r="AD199" s="43">
        <v>1.64E-4</v>
      </c>
      <c r="AF199" s="30"/>
      <c r="AJ199" s="30">
        <v>0.17389305957863577</v>
      </c>
      <c r="AK199" s="43">
        <v>-4.2119999999999996E-3</v>
      </c>
      <c r="AL199" s="43">
        <v>-4.2490000000000002E-3</v>
      </c>
      <c r="AM199" s="43">
        <v>1.5900000000000001E-2</v>
      </c>
      <c r="AO199" s="30"/>
      <c r="AS199" s="30">
        <v>0.17389305957863577</v>
      </c>
      <c r="AT199" s="43">
        <v>-2.5300000000000002E-4</v>
      </c>
      <c r="AU199" s="43">
        <v>-2.52E-4</v>
      </c>
      <c r="AV199" s="43">
        <v>-1.9799999999999999E-4</v>
      </c>
      <c r="AX199" s="30"/>
      <c r="BB199" s="30">
        <v>0.17389305957863577</v>
      </c>
      <c r="BC199" s="43">
        <v>-4.0080000000000003E-3</v>
      </c>
      <c r="BD199" s="43">
        <v>-4.0460000000000001E-3</v>
      </c>
      <c r="BE199" s="43">
        <v>1.6185999999999999E-2</v>
      </c>
      <c r="BG199" s="30"/>
      <c r="BK199" s="30">
        <v>0.17389305957863577</v>
      </c>
      <c r="BL199" s="43">
        <v>-2.4499999999999999E-4</v>
      </c>
      <c r="BM199" s="43">
        <v>-2.4399999999999999E-4</v>
      </c>
      <c r="BN199" s="43">
        <v>-1.8599999999999999E-4</v>
      </c>
      <c r="BP199" s="30"/>
      <c r="BT199" s="30">
        <v>0.17389305957863577</v>
      </c>
      <c r="BU199" s="43">
        <v>-3.2320000000000001E-3</v>
      </c>
      <c r="BV199" s="43">
        <v>-3.2450000000000001E-3</v>
      </c>
      <c r="BW199" s="43">
        <v>1.7603000000000001E-2</v>
      </c>
      <c r="BY199" s="30"/>
      <c r="CC199" s="30">
        <v>0.17389305957863577</v>
      </c>
      <c r="CD199" s="43">
        <v>-2.4800000000000001E-4</v>
      </c>
      <c r="CE199" s="43">
        <v>-2.2900000000000001E-4</v>
      </c>
      <c r="CF199" s="43">
        <v>-2.5999999999999998E-5</v>
      </c>
      <c r="CH199" s="30"/>
      <c r="CL199" s="30">
        <v>0.17389305957863577</v>
      </c>
      <c r="CM199" s="43">
        <v>-2.3340000000000001E-3</v>
      </c>
      <c r="CN199" s="43">
        <v>-1.524E-3</v>
      </c>
      <c r="CO199" s="43">
        <v>5.5059999999999996E-3</v>
      </c>
      <c r="CQ199" s="30"/>
      <c r="CU199" s="30">
        <v>0.17389305957863577</v>
      </c>
      <c r="CV199" s="43">
        <v>-6.6699999999999995E-4</v>
      </c>
      <c r="CW199" s="43">
        <v>-5.8200000000000005E-4</v>
      </c>
      <c r="CX199" s="43">
        <v>1.55E-4</v>
      </c>
    </row>
    <row r="200" spans="14:102" x14ac:dyDescent="0.3">
      <c r="N200" s="30"/>
      <c r="R200" s="30">
        <v>0.17489245127863576</v>
      </c>
      <c r="S200" s="43">
        <v>-9.1579999999999995E-3</v>
      </c>
      <c r="T200" s="43">
        <v>-7.5830000000000003E-3</v>
      </c>
      <c r="U200" s="43">
        <v>7.5380000000000004E-3</v>
      </c>
      <c r="W200" s="30"/>
      <c r="AA200" s="30">
        <v>0.17489245127863576</v>
      </c>
      <c r="AB200" s="43">
        <v>-8.2799999999999996E-4</v>
      </c>
      <c r="AC200" s="43">
        <v>-7.3399999999999995E-4</v>
      </c>
      <c r="AD200" s="43">
        <v>1.66E-4</v>
      </c>
      <c r="AF200" s="30"/>
      <c r="AJ200" s="30">
        <v>0.17489245127863576</v>
      </c>
      <c r="AK200" s="43">
        <v>-4.2430000000000002E-3</v>
      </c>
      <c r="AL200" s="43">
        <v>-4.28E-3</v>
      </c>
      <c r="AM200" s="43">
        <v>1.6053000000000001E-2</v>
      </c>
      <c r="AO200" s="30"/>
      <c r="AS200" s="30">
        <v>0.17489245127863576</v>
      </c>
      <c r="AT200" s="43">
        <v>-2.5599999999999999E-4</v>
      </c>
      <c r="AU200" s="43">
        <v>-2.5500000000000002E-4</v>
      </c>
      <c r="AV200" s="43">
        <v>-1.95E-4</v>
      </c>
      <c r="AX200" s="30"/>
      <c r="BB200" s="30">
        <v>0.17489245127863576</v>
      </c>
      <c r="BC200" s="43">
        <v>-4.0369999999999998E-3</v>
      </c>
      <c r="BD200" s="43">
        <v>-4.0749999999999996E-3</v>
      </c>
      <c r="BE200" s="43">
        <v>1.6341999999999999E-2</v>
      </c>
      <c r="BG200" s="30"/>
      <c r="BK200" s="30">
        <v>0.17489245127863576</v>
      </c>
      <c r="BL200" s="43">
        <v>-2.4800000000000001E-4</v>
      </c>
      <c r="BM200" s="43">
        <v>-2.4699999999999999E-4</v>
      </c>
      <c r="BN200" s="43">
        <v>-1.83E-4</v>
      </c>
      <c r="BP200" s="30"/>
      <c r="BT200" s="30">
        <v>0.17489245127863576</v>
      </c>
      <c r="BU200" s="43">
        <v>-3.2560000000000002E-3</v>
      </c>
      <c r="BV200" s="43">
        <v>-3.2690000000000002E-3</v>
      </c>
      <c r="BW200" s="43">
        <v>1.7763000000000001E-2</v>
      </c>
      <c r="BY200" s="30"/>
      <c r="CC200" s="30">
        <v>0.17489245127863576</v>
      </c>
      <c r="CD200" s="43">
        <v>-2.4600000000000002E-4</v>
      </c>
      <c r="CE200" s="43">
        <v>-2.2599999999999999E-4</v>
      </c>
      <c r="CF200" s="43">
        <v>-2.9E-5</v>
      </c>
      <c r="CH200" s="30"/>
      <c r="CL200" s="30">
        <v>0.17489245127863576</v>
      </c>
      <c r="CM200" s="43">
        <v>-2.3509999999999998E-3</v>
      </c>
      <c r="CN200" s="43">
        <v>-1.5319999999999999E-3</v>
      </c>
      <c r="CO200" s="43">
        <v>5.5690000000000002E-3</v>
      </c>
      <c r="CQ200" s="30"/>
      <c r="CU200" s="30">
        <v>0.17489245127863576</v>
      </c>
      <c r="CV200" s="43">
        <v>-6.7100000000000005E-4</v>
      </c>
      <c r="CW200" s="43">
        <v>-5.8600000000000004E-4</v>
      </c>
      <c r="CX200" s="43">
        <v>1.6000000000000001E-4</v>
      </c>
    </row>
    <row r="201" spans="14:102" x14ac:dyDescent="0.3">
      <c r="N201" s="30"/>
      <c r="R201" s="30">
        <v>0.17589184297863575</v>
      </c>
      <c r="S201" s="43">
        <v>-9.2669999999999992E-3</v>
      </c>
      <c r="T201" s="43">
        <v>-7.6740000000000003E-3</v>
      </c>
      <c r="U201" s="43">
        <v>7.6169999999999996E-3</v>
      </c>
      <c r="W201" s="30"/>
      <c r="AA201" s="30">
        <v>0.17589184297863575</v>
      </c>
      <c r="AB201" s="43">
        <v>-8.3199999999999995E-4</v>
      </c>
      <c r="AC201" s="43">
        <v>-7.3800000000000005E-4</v>
      </c>
      <c r="AD201" s="43">
        <v>1.6899999999999999E-4</v>
      </c>
      <c r="AF201" s="30"/>
      <c r="AJ201" s="30">
        <v>0.17589184297863575</v>
      </c>
      <c r="AK201" s="43">
        <v>-4.2729999999999999E-3</v>
      </c>
      <c r="AL201" s="43">
        <v>-4.3109999999999997E-3</v>
      </c>
      <c r="AM201" s="43">
        <v>1.6206999999999999E-2</v>
      </c>
      <c r="AO201" s="30"/>
      <c r="AS201" s="30">
        <v>0.17589184297863575</v>
      </c>
      <c r="AT201" s="43">
        <v>-2.5799999999999998E-4</v>
      </c>
      <c r="AU201" s="43">
        <v>-2.5799999999999998E-4</v>
      </c>
      <c r="AV201" s="43">
        <v>-1.93E-4</v>
      </c>
      <c r="AX201" s="30"/>
      <c r="BB201" s="30">
        <v>0.17589184297863575</v>
      </c>
      <c r="BC201" s="43">
        <v>-4.0660000000000002E-3</v>
      </c>
      <c r="BD201" s="43">
        <v>-4.104E-3</v>
      </c>
      <c r="BE201" s="43">
        <v>1.6497999999999999E-2</v>
      </c>
      <c r="BG201" s="30"/>
      <c r="BK201" s="30">
        <v>0.17589184297863575</v>
      </c>
      <c r="BL201" s="43">
        <v>-2.5099999999999998E-4</v>
      </c>
      <c r="BM201" s="43">
        <v>-2.5000000000000001E-4</v>
      </c>
      <c r="BN201" s="43">
        <v>-1.8000000000000001E-4</v>
      </c>
      <c r="BP201" s="30"/>
      <c r="BT201" s="30">
        <v>0.17589184297863575</v>
      </c>
      <c r="BU201" s="43">
        <v>-3.2799999999999999E-3</v>
      </c>
      <c r="BV201" s="43">
        <v>-3.2929999999999999E-3</v>
      </c>
      <c r="BW201" s="43">
        <v>1.7923000000000001E-2</v>
      </c>
      <c r="BY201" s="30"/>
      <c r="CC201" s="30">
        <v>0.17589184297863575</v>
      </c>
      <c r="CD201" s="43">
        <v>-2.4399999999999999E-4</v>
      </c>
      <c r="CE201" s="43">
        <v>-2.24E-4</v>
      </c>
      <c r="CF201" s="43">
        <v>-3.1000000000000001E-5</v>
      </c>
      <c r="CH201" s="30"/>
      <c r="CL201" s="30">
        <v>0.17589184297863575</v>
      </c>
      <c r="CM201" s="43">
        <v>-2.3670000000000002E-3</v>
      </c>
      <c r="CN201" s="43">
        <v>-1.5399999999999999E-3</v>
      </c>
      <c r="CO201" s="43">
        <v>5.6309999999999997E-3</v>
      </c>
      <c r="CQ201" s="30"/>
      <c r="CU201" s="30">
        <v>0.17589184297863575</v>
      </c>
      <c r="CV201" s="43">
        <v>-6.7599999999999995E-4</v>
      </c>
      <c r="CW201" s="43">
        <v>-5.9000000000000003E-4</v>
      </c>
      <c r="CX201" s="43">
        <v>1.64E-4</v>
      </c>
    </row>
    <row r="202" spans="14:102" x14ac:dyDescent="0.3">
      <c r="N202" s="30"/>
      <c r="R202" s="30">
        <v>0.17689123467863574</v>
      </c>
      <c r="S202" s="43">
        <v>-9.3970000000000008E-3</v>
      </c>
      <c r="T202" s="43">
        <v>-7.7840000000000001E-3</v>
      </c>
      <c r="U202" s="43">
        <v>7.6990000000000001E-3</v>
      </c>
      <c r="W202" s="30"/>
      <c r="AA202" s="30">
        <v>0.17689123467863574</v>
      </c>
      <c r="AB202" s="43">
        <v>-8.3600000000000005E-4</v>
      </c>
      <c r="AC202" s="43">
        <v>-7.4100000000000001E-4</v>
      </c>
      <c r="AD202" s="43">
        <v>1.7200000000000001E-4</v>
      </c>
      <c r="AF202" s="30"/>
      <c r="AJ202" s="30">
        <v>0.17689123467863574</v>
      </c>
      <c r="AK202" s="43">
        <v>-4.3030000000000004E-3</v>
      </c>
      <c r="AL202" s="43">
        <v>-4.3420000000000004E-3</v>
      </c>
      <c r="AM202" s="43">
        <v>1.636E-2</v>
      </c>
      <c r="AO202" s="30"/>
      <c r="AS202" s="30">
        <v>0.17689123467863574</v>
      </c>
      <c r="AT202" s="43">
        <v>-2.61E-4</v>
      </c>
      <c r="AU202" s="43">
        <v>-2.61E-4</v>
      </c>
      <c r="AV202" s="43">
        <v>-1.9000000000000001E-4</v>
      </c>
      <c r="AX202" s="30"/>
      <c r="BB202" s="30">
        <v>0.17689123467863574</v>
      </c>
      <c r="BC202" s="43">
        <v>-4.0940000000000004E-3</v>
      </c>
      <c r="BD202" s="43">
        <v>-4.1330000000000004E-3</v>
      </c>
      <c r="BE202" s="43">
        <v>1.6653999999999999E-2</v>
      </c>
      <c r="BG202" s="30"/>
      <c r="BK202" s="30">
        <v>0.17689123467863574</v>
      </c>
      <c r="BL202" s="43">
        <v>-2.5399999999999999E-4</v>
      </c>
      <c r="BM202" s="43">
        <v>-2.5300000000000002E-4</v>
      </c>
      <c r="BN202" s="43">
        <v>-1.7699999999999999E-4</v>
      </c>
      <c r="BP202" s="30"/>
      <c r="BT202" s="30">
        <v>0.17689123467863574</v>
      </c>
      <c r="BU202" s="43">
        <v>-3.3029999999999999E-3</v>
      </c>
      <c r="BV202" s="43">
        <v>-3.3170000000000001E-3</v>
      </c>
      <c r="BW202" s="43">
        <v>1.8082000000000001E-2</v>
      </c>
      <c r="BY202" s="30"/>
      <c r="CC202" s="30">
        <v>0.17689123467863574</v>
      </c>
      <c r="CD202" s="43">
        <v>-2.42E-4</v>
      </c>
      <c r="CE202" s="43">
        <v>-2.22E-4</v>
      </c>
      <c r="CF202" s="43">
        <v>-3.3000000000000003E-5</v>
      </c>
      <c r="CH202" s="30"/>
      <c r="CL202" s="30">
        <v>0.17689123467863574</v>
      </c>
      <c r="CM202" s="43">
        <v>-2.3830000000000001E-3</v>
      </c>
      <c r="CN202" s="43">
        <v>-1.549E-3</v>
      </c>
      <c r="CO202" s="43">
        <v>5.6940000000000003E-3</v>
      </c>
      <c r="CQ202" s="30"/>
      <c r="CU202" s="30">
        <v>0.17689123467863574</v>
      </c>
      <c r="CV202" s="43">
        <v>-6.8099999999999996E-4</v>
      </c>
      <c r="CW202" s="43">
        <v>-5.9400000000000002E-4</v>
      </c>
      <c r="CX202" s="43">
        <v>1.6899999999999999E-4</v>
      </c>
    </row>
    <row r="203" spans="14:102" x14ac:dyDescent="0.3">
      <c r="N203" s="30"/>
      <c r="R203" s="30">
        <v>0.17789062637863573</v>
      </c>
      <c r="S203" s="43">
        <v>-9.528E-3</v>
      </c>
      <c r="T203" s="43">
        <v>-7.8949999999999992E-3</v>
      </c>
      <c r="U203" s="43">
        <v>7.7809999999999997E-3</v>
      </c>
      <c r="W203" s="30"/>
      <c r="AA203" s="30">
        <v>0.17789062637863573</v>
      </c>
      <c r="AB203" s="43">
        <v>-8.4000000000000003E-4</v>
      </c>
      <c r="AC203" s="43">
        <v>-7.45E-4</v>
      </c>
      <c r="AD203" s="43">
        <v>1.75E-4</v>
      </c>
      <c r="AF203" s="30"/>
      <c r="AJ203" s="30">
        <v>0.17789062637863573</v>
      </c>
      <c r="AK203" s="43">
        <v>-4.3340000000000002E-3</v>
      </c>
      <c r="AL203" s="43">
        <v>-4.372E-3</v>
      </c>
      <c r="AM203" s="43">
        <v>1.6514000000000001E-2</v>
      </c>
      <c r="AO203" s="30"/>
      <c r="AS203" s="30">
        <v>0.17789062637863573</v>
      </c>
      <c r="AT203" s="43">
        <v>-2.6400000000000002E-4</v>
      </c>
      <c r="AU203" s="43">
        <v>-2.6400000000000002E-4</v>
      </c>
      <c r="AV203" s="43">
        <v>-1.8699999999999999E-4</v>
      </c>
      <c r="AX203" s="30"/>
      <c r="BB203" s="30">
        <v>0.17789062637863573</v>
      </c>
      <c r="BC203" s="43">
        <v>-4.1229999999999999E-3</v>
      </c>
      <c r="BD203" s="43">
        <v>-4.1619999999999999E-3</v>
      </c>
      <c r="BE203" s="43">
        <v>1.6809999999999999E-2</v>
      </c>
      <c r="BG203" s="30"/>
      <c r="BK203" s="30">
        <v>0.17789062637863573</v>
      </c>
      <c r="BL203" s="43">
        <v>-2.5700000000000001E-4</v>
      </c>
      <c r="BM203" s="43">
        <v>-2.5599999999999999E-4</v>
      </c>
      <c r="BN203" s="43">
        <v>-1.75E-4</v>
      </c>
      <c r="BP203" s="30"/>
      <c r="BT203" s="30">
        <v>0.17789062637863573</v>
      </c>
      <c r="BU203" s="43">
        <v>-3.3270000000000001E-3</v>
      </c>
      <c r="BV203" s="43">
        <v>-3.3409999999999998E-3</v>
      </c>
      <c r="BW203" s="43">
        <v>1.8242000000000001E-2</v>
      </c>
      <c r="BY203" s="30"/>
      <c r="CC203" s="30">
        <v>0.17789062637863573</v>
      </c>
      <c r="CD203" s="43">
        <v>-2.4000000000000001E-4</v>
      </c>
      <c r="CE203" s="43">
        <v>-2.2000000000000001E-4</v>
      </c>
      <c r="CF203" s="43">
        <v>-3.4999999999999997E-5</v>
      </c>
      <c r="CH203" s="30"/>
      <c r="CL203" s="30">
        <v>0.17789062637863573</v>
      </c>
      <c r="CM203" s="43">
        <v>-2.3999999999999998E-3</v>
      </c>
      <c r="CN203" s="43">
        <v>-1.557E-3</v>
      </c>
      <c r="CO203" s="43">
        <v>5.7559999999999998E-3</v>
      </c>
      <c r="CQ203" s="30"/>
      <c r="CU203" s="30">
        <v>0.17789062637863573</v>
      </c>
      <c r="CV203" s="43">
        <v>-6.8599999999999998E-4</v>
      </c>
      <c r="CW203" s="43">
        <v>-5.9699999999999998E-4</v>
      </c>
      <c r="CX203" s="43">
        <v>1.74E-4</v>
      </c>
    </row>
    <row r="204" spans="14:102" x14ac:dyDescent="0.3">
      <c r="N204" s="30"/>
      <c r="R204" s="30">
        <v>0.17889001807863572</v>
      </c>
      <c r="S204" s="43">
        <v>-9.6589999999999992E-3</v>
      </c>
      <c r="T204" s="43">
        <v>-8.0059999999999992E-3</v>
      </c>
      <c r="U204" s="43">
        <v>7.8630000000000002E-3</v>
      </c>
      <c r="W204" s="30"/>
      <c r="AA204" s="30">
        <v>0.17889001807863572</v>
      </c>
      <c r="AB204" s="43">
        <v>-8.4400000000000002E-4</v>
      </c>
      <c r="AC204" s="43">
        <v>-7.4799999999999997E-4</v>
      </c>
      <c r="AD204" s="43">
        <v>1.7699999999999999E-4</v>
      </c>
      <c r="AF204" s="30"/>
      <c r="AJ204" s="30">
        <v>0.17889001807863572</v>
      </c>
      <c r="AK204" s="43">
        <v>-4.3639999999999998E-3</v>
      </c>
      <c r="AL204" s="43">
        <v>-4.4029999999999998E-3</v>
      </c>
      <c r="AM204" s="43">
        <v>1.6667999999999999E-2</v>
      </c>
      <c r="AO204" s="30"/>
      <c r="AS204" s="30">
        <v>0.17889001807863572</v>
      </c>
      <c r="AT204" s="43">
        <v>-2.6699999999999998E-4</v>
      </c>
      <c r="AU204" s="43">
        <v>-2.6699999999999998E-4</v>
      </c>
      <c r="AV204" s="43">
        <v>-1.85E-4</v>
      </c>
      <c r="AX204" s="30"/>
      <c r="BB204" s="30">
        <v>0.17889001807863572</v>
      </c>
      <c r="BC204" s="43">
        <v>-4.1510000000000002E-3</v>
      </c>
      <c r="BD204" s="43">
        <v>-4.1900000000000001E-3</v>
      </c>
      <c r="BE204" s="43">
        <v>1.6968E-2</v>
      </c>
      <c r="BG204" s="30"/>
      <c r="BK204" s="30">
        <v>0.17889001807863572</v>
      </c>
      <c r="BL204" s="43">
        <v>-2.5900000000000001E-4</v>
      </c>
      <c r="BM204" s="43">
        <v>-2.5799999999999998E-4</v>
      </c>
      <c r="BN204" s="43">
        <v>-1.7200000000000001E-4</v>
      </c>
      <c r="BP204" s="30"/>
      <c r="BT204" s="30">
        <v>0.17889001807863572</v>
      </c>
      <c r="BU204" s="43">
        <v>-3.3509999999999998E-3</v>
      </c>
      <c r="BV204" s="43">
        <v>-3.3649999999999999E-3</v>
      </c>
      <c r="BW204" s="43">
        <v>1.8402000000000002E-2</v>
      </c>
      <c r="BY204" s="30"/>
      <c r="CC204" s="30">
        <v>0.17889001807863572</v>
      </c>
      <c r="CD204" s="43">
        <v>-2.3699999999999999E-4</v>
      </c>
      <c r="CE204" s="43">
        <v>-2.1699999999999999E-4</v>
      </c>
      <c r="CF204" s="43">
        <v>-3.6999999999999998E-5</v>
      </c>
      <c r="CH204" s="30"/>
      <c r="CL204" s="30">
        <v>0.17889001807863572</v>
      </c>
      <c r="CM204" s="43">
        <v>-2.4160000000000002E-3</v>
      </c>
      <c r="CN204" s="43">
        <v>-1.565E-3</v>
      </c>
      <c r="CO204" s="43">
        <v>5.8180000000000003E-3</v>
      </c>
      <c r="CQ204" s="30"/>
      <c r="CU204" s="30">
        <v>0.17889001807863572</v>
      </c>
      <c r="CV204" s="43">
        <v>-6.9099999999999999E-4</v>
      </c>
      <c r="CW204" s="43">
        <v>-6.0099999999999997E-4</v>
      </c>
      <c r="CX204" s="43">
        <v>1.7899999999999999E-4</v>
      </c>
    </row>
    <row r="205" spans="14:102" x14ac:dyDescent="0.3">
      <c r="N205" s="30"/>
      <c r="R205" s="30">
        <v>0.17988940977863579</v>
      </c>
      <c r="S205" s="43">
        <v>-9.7900000000000001E-3</v>
      </c>
      <c r="T205" s="43">
        <v>-8.1169999999999992E-3</v>
      </c>
      <c r="U205" s="43">
        <v>7.9450000000000007E-3</v>
      </c>
      <c r="W205" s="30"/>
      <c r="AA205" s="30">
        <v>0.17988940977863579</v>
      </c>
      <c r="AB205" s="43">
        <v>-8.4900000000000004E-4</v>
      </c>
      <c r="AC205" s="43">
        <v>-7.5199999999999996E-4</v>
      </c>
      <c r="AD205" s="43">
        <v>1.8000000000000001E-4</v>
      </c>
      <c r="AF205" s="30"/>
      <c r="AJ205" s="30">
        <v>0.17988940977863579</v>
      </c>
      <c r="AK205" s="43">
        <v>-4.3949999999999996E-3</v>
      </c>
      <c r="AL205" s="43">
        <v>-4.4339999999999996E-3</v>
      </c>
      <c r="AM205" s="43">
        <v>1.6823000000000001E-2</v>
      </c>
      <c r="AO205" s="30"/>
      <c r="AS205" s="30">
        <v>0.17988940977863579</v>
      </c>
      <c r="AT205" s="43">
        <v>-2.7E-4</v>
      </c>
      <c r="AU205" s="43">
        <v>-2.7E-4</v>
      </c>
      <c r="AV205" s="43">
        <v>-1.8200000000000001E-4</v>
      </c>
      <c r="AX205" s="30"/>
      <c r="BB205" s="30">
        <v>0.17988940977863579</v>
      </c>
      <c r="BC205" s="43">
        <v>-4.1799999999999997E-3</v>
      </c>
      <c r="BD205" s="43">
        <v>-4.2199999999999998E-3</v>
      </c>
      <c r="BE205" s="43">
        <v>1.7125000000000001E-2</v>
      </c>
      <c r="BG205" s="30"/>
      <c r="BK205" s="30">
        <v>0.17988940977863579</v>
      </c>
      <c r="BL205" s="43">
        <v>-2.6200000000000003E-4</v>
      </c>
      <c r="BM205" s="43">
        <v>-2.61E-4</v>
      </c>
      <c r="BN205" s="43">
        <v>-1.6899999999999999E-4</v>
      </c>
      <c r="BP205" s="30"/>
      <c r="BT205" s="30">
        <v>0.17988940977863579</v>
      </c>
      <c r="BU205" s="43">
        <v>-3.3739999999999998E-3</v>
      </c>
      <c r="BV205" s="43">
        <v>-3.3890000000000001E-3</v>
      </c>
      <c r="BW205" s="43">
        <v>1.8563E-2</v>
      </c>
      <c r="BY205" s="30"/>
      <c r="CC205" s="30">
        <v>0.17988940977863579</v>
      </c>
      <c r="CD205" s="43">
        <v>-2.3499999999999999E-4</v>
      </c>
      <c r="CE205" s="43">
        <v>-2.1499999999999999E-4</v>
      </c>
      <c r="CF205" s="43">
        <v>-3.8999999999999999E-5</v>
      </c>
      <c r="CH205" s="30"/>
      <c r="CL205" s="30">
        <v>0.17988940977863579</v>
      </c>
      <c r="CM205" s="43">
        <v>-2.4329999999999998E-3</v>
      </c>
      <c r="CN205" s="43">
        <v>-1.573E-3</v>
      </c>
      <c r="CO205" s="43">
        <v>5.8809999999999999E-3</v>
      </c>
      <c r="CQ205" s="30"/>
      <c r="CU205" s="30">
        <v>0.17988940977863579</v>
      </c>
      <c r="CV205" s="43">
        <v>-6.96E-4</v>
      </c>
      <c r="CW205" s="43">
        <v>-6.0499999999999996E-4</v>
      </c>
      <c r="CX205" s="43">
        <v>1.84E-4</v>
      </c>
    </row>
    <row r="206" spans="14:102" x14ac:dyDescent="0.3">
      <c r="N206" s="30"/>
      <c r="R206" s="30">
        <v>0.17988940977863579</v>
      </c>
      <c r="S206" s="43">
        <v>-9.7900000000000001E-3</v>
      </c>
      <c r="T206" s="43">
        <v>-8.1169999999999992E-3</v>
      </c>
      <c r="U206" s="43">
        <v>7.9450000000000007E-3</v>
      </c>
      <c r="W206" s="30"/>
      <c r="AA206" s="30">
        <v>0.17988940977863579</v>
      </c>
      <c r="AB206" s="43">
        <v>-8.4900000000000004E-4</v>
      </c>
      <c r="AC206" s="43">
        <v>-7.5199999999999996E-4</v>
      </c>
      <c r="AD206" s="43">
        <v>1.8000000000000001E-4</v>
      </c>
      <c r="AF206" s="30"/>
      <c r="AJ206" s="30">
        <v>0.17988940977863579</v>
      </c>
      <c r="AK206" s="43">
        <v>-4.3949999999999996E-3</v>
      </c>
      <c r="AL206" s="43">
        <v>-4.4339999999999996E-3</v>
      </c>
      <c r="AM206" s="43">
        <v>1.6823000000000001E-2</v>
      </c>
      <c r="AO206" s="30"/>
      <c r="AS206" s="30">
        <v>0.17988940977863579</v>
      </c>
      <c r="AT206" s="43">
        <v>-2.7E-4</v>
      </c>
      <c r="AU206" s="43">
        <v>-2.7E-4</v>
      </c>
      <c r="AV206" s="43">
        <v>-1.8200000000000001E-4</v>
      </c>
      <c r="AX206" s="30"/>
      <c r="BB206" s="30">
        <v>0.17988940977863579</v>
      </c>
      <c r="BC206" s="43">
        <v>-4.1799999999999997E-3</v>
      </c>
      <c r="BD206" s="43">
        <v>-4.2199999999999998E-3</v>
      </c>
      <c r="BE206" s="43">
        <v>1.7125000000000001E-2</v>
      </c>
      <c r="BG206" s="30"/>
      <c r="BK206" s="30">
        <v>0.17988940977863579</v>
      </c>
      <c r="BL206" s="43">
        <v>-2.6200000000000003E-4</v>
      </c>
      <c r="BM206" s="43">
        <v>-2.61E-4</v>
      </c>
      <c r="BN206" s="43">
        <v>-1.6899999999999999E-4</v>
      </c>
      <c r="BP206" s="30"/>
      <c r="BT206" s="30">
        <v>0.17988940977863579</v>
      </c>
      <c r="BU206" s="43">
        <v>-3.3739999999999998E-3</v>
      </c>
      <c r="BV206" s="43">
        <v>-3.3890000000000001E-3</v>
      </c>
      <c r="BW206" s="43">
        <v>1.8563E-2</v>
      </c>
      <c r="BY206" s="30"/>
      <c r="CC206" s="30">
        <v>0.17988940977863579</v>
      </c>
      <c r="CD206" s="43">
        <v>-2.3499999999999999E-4</v>
      </c>
      <c r="CE206" s="43">
        <v>-2.1499999999999999E-4</v>
      </c>
      <c r="CF206" s="43">
        <v>-3.8999999999999999E-5</v>
      </c>
      <c r="CH206" s="30"/>
      <c r="CL206" s="30">
        <v>0.17988940977863579</v>
      </c>
      <c r="CM206" s="43">
        <v>-2.4329999999999998E-3</v>
      </c>
      <c r="CN206" s="43">
        <v>-1.573E-3</v>
      </c>
      <c r="CO206" s="43">
        <v>5.8809999999999999E-3</v>
      </c>
      <c r="CQ206" s="30"/>
      <c r="CU206" s="30">
        <v>0.17988940977863579</v>
      </c>
      <c r="CV206" s="43">
        <v>-6.96E-4</v>
      </c>
      <c r="CW206" s="43">
        <v>-6.0499999999999996E-4</v>
      </c>
      <c r="CX206" s="43">
        <v>1.84E-4</v>
      </c>
    </row>
    <row r="207" spans="14:102" x14ac:dyDescent="0.3">
      <c r="N207" s="30"/>
      <c r="R207" s="30">
        <v>0.18088880147863579</v>
      </c>
      <c r="S207" s="43">
        <v>-9.9229999999999995E-3</v>
      </c>
      <c r="T207" s="43">
        <v>-8.2299999999999995E-3</v>
      </c>
      <c r="U207" s="43">
        <v>8.0289999999999997E-3</v>
      </c>
      <c r="W207" s="30"/>
      <c r="AA207" s="30">
        <v>0.18088880147863579</v>
      </c>
      <c r="AB207" s="43">
        <v>-8.5300000000000003E-4</v>
      </c>
      <c r="AC207" s="43">
        <v>-7.5500000000000003E-4</v>
      </c>
      <c r="AD207" s="43">
        <v>1.83E-4</v>
      </c>
      <c r="AF207" s="30"/>
      <c r="AJ207" s="30">
        <v>0.18088880147863579</v>
      </c>
      <c r="AK207" s="43">
        <v>-4.4250000000000001E-3</v>
      </c>
      <c r="AL207" s="43">
        <v>-4.4650000000000002E-3</v>
      </c>
      <c r="AM207" s="43">
        <v>1.6979999999999999E-2</v>
      </c>
      <c r="AO207" s="30"/>
      <c r="AS207" s="30">
        <v>0.18088880147863579</v>
      </c>
      <c r="AT207" s="43">
        <v>-2.7300000000000002E-4</v>
      </c>
      <c r="AU207" s="43">
        <v>-2.72E-4</v>
      </c>
      <c r="AV207" s="43">
        <v>-1.7899999999999999E-4</v>
      </c>
      <c r="AX207" s="30"/>
      <c r="BB207" s="30">
        <v>0.18088880147863579</v>
      </c>
      <c r="BC207" s="43">
        <v>-4.2110000000000003E-3</v>
      </c>
      <c r="BD207" s="43">
        <v>-4.2509999999999996E-3</v>
      </c>
      <c r="BE207" s="43">
        <v>1.7283E-2</v>
      </c>
      <c r="BG207" s="30"/>
      <c r="BK207" s="30">
        <v>0.18088880147863579</v>
      </c>
      <c r="BL207" s="43">
        <v>-2.6499999999999999E-4</v>
      </c>
      <c r="BM207" s="43">
        <v>-2.6400000000000002E-4</v>
      </c>
      <c r="BN207" s="43">
        <v>-1.66E-4</v>
      </c>
      <c r="BP207" s="30"/>
      <c r="BT207" s="30">
        <v>0.18088880147863579</v>
      </c>
      <c r="BU207" s="43">
        <v>-3.398E-3</v>
      </c>
      <c r="BV207" s="43">
        <v>-3.4129999999999998E-3</v>
      </c>
      <c r="BW207" s="43">
        <v>1.8726E-2</v>
      </c>
      <c r="BY207" s="30"/>
      <c r="CC207" s="30">
        <v>0.18088880147863579</v>
      </c>
      <c r="CD207" s="43">
        <v>-2.3499999999999999E-4</v>
      </c>
      <c r="CE207" s="43">
        <v>-2.1499999999999999E-4</v>
      </c>
      <c r="CF207" s="43">
        <v>-3.8999999999999999E-5</v>
      </c>
      <c r="CH207" s="30"/>
      <c r="CL207" s="30">
        <v>0.18088880147863579</v>
      </c>
      <c r="CM207" s="43">
        <v>-2.4489999999999998E-3</v>
      </c>
      <c r="CN207" s="43">
        <v>-1.5820000000000001E-3</v>
      </c>
      <c r="CO207" s="43">
        <v>5.9449999999999998E-3</v>
      </c>
      <c r="CQ207" s="30"/>
      <c r="CU207" s="30">
        <v>0.18088880147863579</v>
      </c>
      <c r="CV207" s="43">
        <v>-7.0100000000000002E-4</v>
      </c>
      <c r="CW207" s="43">
        <v>-6.0899999999999995E-4</v>
      </c>
      <c r="CX207" s="43">
        <v>1.8900000000000001E-4</v>
      </c>
    </row>
    <row r="208" spans="14:102" x14ac:dyDescent="0.3">
      <c r="N208" s="30"/>
      <c r="R208" s="30">
        <v>0.18188819317863578</v>
      </c>
      <c r="S208" s="43">
        <v>-1.0059E-2</v>
      </c>
      <c r="T208" s="43">
        <v>-8.3440000000000007E-3</v>
      </c>
      <c r="U208" s="43">
        <v>8.1139999999999997E-3</v>
      </c>
      <c r="W208" s="30"/>
      <c r="AA208" s="30">
        <v>0.18188819317863578</v>
      </c>
      <c r="AB208" s="43">
        <v>-8.5700000000000001E-4</v>
      </c>
      <c r="AC208" s="43">
        <v>-7.5799999999999999E-4</v>
      </c>
      <c r="AD208" s="43">
        <v>1.85E-4</v>
      </c>
      <c r="AF208" s="30"/>
      <c r="AJ208" s="30">
        <v>0.18188819317863578</v>
      </c>
      <c r="AK208" s="43">
        <v>-4.4580000000000002E-3</v>
      </c>
      <c r="AL208" s="43">
        <v>-4.4990000000000004E-3</v>
      </c>
      <c r="AM208" s="43">
        <v>1.7138E-2</v>
      </c>
      <c r="AO208" s="30"/>
      <c r="AS208" s="30">
        <v>0.18188819317863578</v>
      </c>
      <c r="AT208" s="43">
        <v>-2.7500000000000002E-4</v>
      </c>
      <c r="AU208" s="43">
        <v>-2.7500000000000002E-4</v>
      </c>
      <c r="AV208" s="43">
        <v>-1.7699999999999999E-4</v>
      </c>
      <c r="AX208" s="30"/>
      <c r="BB208" s="30">
        <v>0.18188819317863578</v>
      </c>
      <c r="BC208" s="43">
        <v>-4.2420000000000001E-3</v>
      </c>
      <c r="BD208" s="43">
        <v>-4.2820000000000002E-3</v>
      </c>
      <c r="BE208" s="43">
        <v>1.7444000000000001E-2</v>
      </c>
      <c r="BG208" s="30"/>
      <c r="BK208" s="30">
        <v>0.18188819317863578</v>
      </c>
      <c r="BL208" s="43">
        <v>-2.6800000000000001E-4</v>
      </c>
      <c r="BM208" s="43">
        <v>-2.6699999999999998E-4</v>
      </c>
      <c r="BN208" s="43">
        <v>-1.64E-4</v>
      </c>
      <c r="BP208" s="30"/>
      <c r="BT208" s="30">
        <v>0.18188819317863578</v>
      </c>
      <c r="BU208" s="43">
        <v>-3.4229999999999998E-3</v>
      </c>
      <c r="BV208" s="43">
        <v>-3.4380000000000001E-3</v>
      </c>
      <c r="BW208" s="43">
        <v>1.8891999999999999E-2</v>
      </c>
      <c r="BY208" s="30"/>
      <c r="CC208" s="30">
        <v>0.18188819317863578</v>
      </c>
      <c r="CD208" s="43">
        <v>-2.3699999999999999E-4</v>
      </c>
      <c r="CE208" s="43">
        <v>-2.1699999999999999E-4</v>
      </c>
      <c r="CF208" s="43">
        <v>-3.6999999999999998E-5</v>
      </c>
      <c r="CH208" s="30"/>
      <c r="CL208" s="30">
        <v>0.18188819317863578</v>
      </c>
      <c r="CM208" s="43">
        <v>-2.4659999999999999E-3</v>
      </c>
      <c r="CN208" s="43">
        <v>-1.5900000000000001E-3</v>
      </c>
      <c r="CO208" s="43">
        <v>6.012E-3</v>
      </c>
      <c r="CQ208" s="30"/>
      <c r="CU208" s="30">
        <v>0.18188819317863578</v>
      </c>
      <c r="CV208" s="43">
        <v>-7.0500000000000001E-4</v>
      </c>
      <c r="CW208" s="43">
        <v>-6.1300000000000005E-4</v>
      </c>
      <c r="CX208" s="43">
        <v>1.94E-4</v>
      </c>
    </row>
    <row r="209" spans="14:102" x14ac:dyDescent="0.3">
      <c r="N209" s="30"/>
      <c r="R209" s="30">
        <v>0.18288758487863579</v>
      </c>
      <c r="S209" s="43">
        <v>-1.0192E-2</v>
      </c>
      <c r="T209" s="43">
        <v>-8.4580000000000002E-3</v>
      </c>
      <c r="U209" s="43">
        <v>8.1980000000000004E-3</v>
      </c>
      <c r="W209" s="30"/>
      <c r="AA209" s="30">
        <v>0.18288758487863579</v>
      </c>
      <c r="AB209" s="43">
        <v>-8.61E-4</v>
      </c>
      <c r="AC209" s="43">
        <v>-7.6199999999999998E-4</v>
      </c>
      <c r="AD209" s="43">
        <v>1.8799999999999999E-4</v>
      </c>
      <c r="AF209" s="30"/>
      <c r="AJ209" s="30">
        <v>0.18288758487863579</v>
      </c>
      <c r="AK209" s="43">
        <v>-4.4879999999999998E-3</v>
      </c>
      <c r="AL209" s="43">
        <v>-4.529E-3</v>
      </c>
      <c r="AM209" s="43">
        <v>1.7295999999999999E-2</v>
      </c>
      <c r="AO209" s="30"/>
      <c r="AS209" s="30">
        <v>0.18288758487863579</v>
      </c>
      <c r="AT209" s="43">
        <v>-2.7799999999999998E-4</v>
      </c>
      <c r="AU209" s="43">
        <v>-2.7799999999999998E-4</v>
      </c>
      <c r="AV209" s="43">
        <v>-1.75E-4</v>
      </c>
      <c r="AX209" s="30"/>
      <c r="BB209" s="30">
        <v>0.18288758487863579</v>
      </c>
      <c r="BC209" s="43">
        <v>-4.2709999999999996E-3</v>
      </c>
      <c r="BD209" s="43">
        <v>-4.3119999999999999E-3</v>
      </c>
      <c r="BE209" s="43">
        <v>1.7604000000000002E-2</v>
      </c>
      <c r="BG209" s="30"/>
      <c r="BK209" s="30">
        <v>0.18288758487863579</v>
      </c>
      <c r="BL209" s="43">
        <v>-2.7099999999999997E-4</v>
      </c>
      <c r="BM209" s="43">
        <v>-2.6899999999999998E-4</v>
      </c>
      <c r="BN209" s="43">
        <v>-1.6100000000000001E-4</v>
      </c>
      <c r="BP209" s="30"/>
      <c r="BT209" s="30">
        <v>0.18288758487863579</v>
      </c>
      <c r="BU209" s="43">
        <v>-3.447E-3</v>
      </c>
      <c r="BV209" s="43">
        <v>-3.4629999999999999E-3</v>
      </c>
      <c r="BW209" s="43">
        <v>1.9054999999999999E-2</v>
      </c>
      <c r="BY209" s="30"/>
      <c r="CC209" s="30">
        <v>0.18288758487863579</v>
      </c>
      <c r="CD209" s="43">
        <v>-2.4000000000000001E-4</v>
      </c>
      <c r="CE209" s="43">
        <v>-2.2000000000000001E-4</v>
      </c>
      <c r="CF209" s="43">
        <v>-3.4999999999999997E-5</v>
      </c>
      <c r="CH209" s="30"/>
      <c r="CL209" s="30">
        <v>0.18288758487863579</v>
      </c>
      <c r="CM209" s="43">
        <v>-2.4819999999999998E-3</v>
      </c>
      <c r="CN209" s="43">
        <v>-1.598E-3</v>
      </c>
      <c r="CO209" s="43">
        <v>6.0749999999999997E-3</v>
      </c>
      <c r="CQ209" s="30"/>
      <c r="CU209" s="30">
        <v>0.18288758487863579</v>
      </c>
      <c r="CV209" s="43">
        <v>-7.1400000000000001E-4</v>
      </c>
      <c r="CW209" s="43">
        <v>-6.1899999999999998E-4</v>
      </c>
      <c r="CX209" s="43">
        <v>2.12E-4</v>
      </c>
    </row>
    <row r="210" spans="14:102" x14ac:dyDescent="0.3">
      <c r="N210" s="30"/>
      <c r="R210" s="30">
        <v>0.18388697657863576</v>
      </c>
      <c r="S210" s="43">
        <v>-1.0326E-2</v>
      </c>
      <c r="T210" s="43">
        <v>-8.5699999999999995E-3</v>
      </c>
      <c r="U210" s="43">
        <v>8.2819999999999994E-3</v>
      </c>
      <c r="W210" s="30"/>
      <c r="AA210" s="30">
        <v>0.18388697657863576</v>
      </c>
      <c r="AB210" s="43">
        <v>-8.6499999999999999E-4</v>
      </c>
      <c r="AC210" s="43">
        <v>-7.6499999999999995E-4</v>
      </c>
      <c r="AD210" s="43">
        <v>1.9100000000000001E-4</v>
      </c>
      <c r="AF210" s="30"/>
      <c r="AJ210" s="30">
        <v>0.18388697657863576</v>
      </c>
      <c r="AK210" s="43">
        <v>-4.5189999999999996E-3</v>
      </c>
      <c r="AL210" s="43">
        <v>-4.5599999999999998E-3</v>
      </c>
      <c r="AM210" s="43">
        <v>1.7453E-2</v>
      </c>
      <c r="AO210" s="30"/>
      <c r="AS210" s="30">
        <v>0.18388697657863576</v>
      </c>
      <c r="AT210" s="43">
        <v>-2.81E-4</v>
      </c>
      <c r="AU210" s="43">
        <v>-2.81E-4</v>
      </c>
      <c r="AV210" s="43">
        <v>-1.7200000000000001E-4</v>
      </c>
      <c r="AX210" s="30"/>
      <c r="BB210" s="30">
        <v>0.18388697657863576</v>
      </c>
      <c r="BC210" s="43">
        <v>-4.3E-3</v>
      </c>
      <c r="BD210" s="43">
        <v>-4.3410000000000002E-3</v>
      </c>
      <c r="BE210" s="43">
        <v>1.7763000000000001E-2</v>
      </c>
      <c r="BG210" s="30"/>
      <c r="BK210" s="30">
        <v>0.18388697657863576</v>
      </c>
      <c r="BL210" s="43">
        <v>-2.7300000000000002E-4</v>
      </c>
      <c r="BM210" s="43">
        <v>-2.72E-4</v>
      </c>
      <c r="BN210" s="43">
        <v>-1.5799999999999999E-4</v>
      </c>
      <c r="BP210" s="30"/>
      <c r="BT210" s="30">
        <v>0.18388697657863576</v>
      </c>
      <c r="BU210" s="43">
        <v>-3.4710000000000001E-3</v>
      </c>
      <c r="BV210" s="43">
        <v>-3.4870000000000001E-3</v>
      </c>
      <c r="BW210" s="43">
        <v>1.9217000000000001E-2</v>
      </c>
      <c r="BY210" s="30"/>
      <c r="CC210" s="30">
        <v>0.18388697657863576</v>
      </c>
      <c r="CD210" s="43">
        <v>-2.42E-4</v>
      </c>
      <c r="CE210" s="43">
        <v>-2.22E-4</v>
      </c>
      <c r="CF210" s="43">
        <v>-3.1999999999999999E-5</v>
      </c>
      <c r="CH210" s="30"/>
      <c r="CL210" s="30">
        <v>0.18388697657863576</v>
      </c>
      <c r="CM210" s="43">
        <v>-2.4989999999999999E-3</v>
      </c>
      <c r="CN210" s="43">
        <v>-1.606E-3</v>
      </c>
      <c r="CO210" s="43">
        <v>6.1390000000000004E-3</v>
      </c>
      <c r="CQ210" s="30"/>
      <c r="CU210" s="30">
        <v>0.18388697657863576</v>
      </c>
      <c r="CV210" s="43">
        <v>-7.2199999999999999E-4</v>
      </c>
      <c r="CW210" s="43">
        <v>-6.2500000000000001E-4</v>
      </c>
      <c r="CX210" s="43">
        <v>2.2699999999999999E-4</v>
      </c>
    </row>
    <row r="211" spans="14:102" x14ac:dyDescent="0.3">
      <c r="N211" s="30"/>
      <c r="R211" s="30">
        <v>0.18488636827863575</v>
      </c>
      <c r="S211" s="43">
        <v>-1.0460000000000001E-2</v>
      </c>
      <c r="T211" s="43">
        <v>-8.6840000000000007E-3</v>
      </c>
      <c r="U211" s="43">
        <v>8.3660000000000002E-3</v>
      </c>
      <c r="W211" s="30"/>
      <c r="AA211" s="30">
        <v>0.18488636827863575</v>
      </c>
      <c r="AB211" s="43">
        <v>-8.6899999999999998E-4</v>
      </c>
      <c r="AC211" s="43">
        <v>-7.6900000000000004E-4</v>
      </c>
      <c r="AD211" s="43">
        <v>1.94E-4</v>
      </c>
      <c r="AF211" s="30"/>
      <c r="AJ211" s="30">
        <v>0.18488636827863575</v>
      </c>
      <c r="AK211" s="43">
        <v>-4.5490000000000001E-3</v>
      </c>
      <c r="AL211" s="43">
        <v>-4.5900000000000003E-3</v>
      </c>
      <c r="AM211" s="43">
        <v>1.7611999999999999E-2</v>
      </c>
      <c r="AO211" s="30"/>
      <c r="AS211" s="30">
        <v>0.18488636827863575</v>
      </c>
      <c r="AT211" s="43">
        <v>-2.8400000000000002E-4</v>
      </c>
      <c r="AU211" s="43">
        <v>-2.8400000000000002E-4</v>
      </c>
      <c r="AV211" s="43">
        <v>-1.6899999999999999E-4</v>
      </c>
      <c r="AX211" s="30"/>
      <c r="BB211" s="30">
        <v>0.18488636827863575</v>
      </c>
      <c r="BC211" s="43">
        <v>-4.3299999999999996E-3</v>
      </c>
      <c r="BD211" s="43">
        <v>-4.3709999999999999E-3</v>
      </c>
      <c r="BE211" s="43">
        <v>1.7923000000000001E-2</v>
      </c>
      <c r="BG211" s="30"/>
      <c r="BK211" s="30">
        <v>0.18488636827863575</v>
      </c>
      <c r="BL211" s="43">
        <v>-2.7599999999999999E-4</v>
      </c>
      <c r="BM211" s="43">
        <v>-2.7500000000000002E-4</v>
      </c>
      <c r="BN211" s="43">
        <v>-1.55E-4</v>
      </c>
      <c r="BP211" s="30"/>
      <c r="BT211" s="30">
        <v>0.18488636827863575</v>
      </c>
      <c r="BU211" s="43">
        <v>-3.4949999999999998E-3</v>
      </c>
      <c r="BV211" s="43">
        <v>-3.5119999999999999E-3</v>
      </c>
      <c r="BW211" s="43">
        <v>1.9380999999999999E-2</v>
      </c>
      <c r="BY211" s="30"/>
      <c r="CC211" s="30">
        <v>0.18488636827863575</v>
      </c>
      <c r="CD211" s="43">
        <v>-2.4399999999999999E-4</v>
      </c>
      <c r="CE211" s="43">
        <v>-2.24E-4</v>
      </c>
      <c r="CF211" s="43">
        <v>-3.0000000000000001E-5</v>
      </c>
      <c r="CH211" s="30"/>
      <c r="CL211" s="30">
        <v>0.18488636827863575</v>
      </c>
      <c r="CM211" s="43">
        <v>-2.516E-3</v>
      </c>
      <c r="CN211" s="43">
        <v>-1.6149999999999999E-3</v>
      </c>
      <c r="CO211" s="43">
        <v>6.2030000000000002E-3</v>
      </c>
      <c r="CQ211" s="30"/>
      <c r="CU211" s="30">
        <v>0.18488636827863575</v>
      </c>
      <c r="CV211" s="43">
        <v>-7.2900000000000005E-4</v>
      </c>
      <c r="CW211" s="43">
        <v>-6.3000000000000003E-4</v>
      </c>
      <c r="CX211" s="43">
        <v>2.42E-4</v>
      </c>
    </row>
    <row r="212" spans="14:102" x14ac:dyDescent="0.3">
      <c r="N212" s="30"/>
      <c r="R212" s="30">
        <v>0.18588575997863574</v>
      </c>
      <c r="S212" s="43">
        <v>-1.0596E-2</v>
      </c>
      <c r="T212" s="43">
        <v>-8.8000000000000005E-3</v>
      </c>
      <c r="U212" s="43">
        <v>8.4510000000000002E-3</v>
      </c>
      <c r="W212" s="30"/>
      <c r="AA212" s="30">
        <v>0.18588575997863574</v>
      </c>
      <c r="AB212" s="43">
        <v>-8.7299999999999997E-4</v>
      </c>
      <c r="AC212" s="43">
        <v>-7.7200000000000001E-4</v>
      </c>
      <c r="AD212" s="43">
        <v>1.9599999999999999E-4</v>
      </c>
      <c r="AF212" s="30"/>
      <c r="AJ212" s="30">
        <v>0.18588575997863574</v>
      </c>
      <c r="AK212" s="43">
        <v>-4.581E-3</v>
      </c>
      <c r="AL212" s="43">
        <v>-4.6220000000000002E-3</v>
      </c>
      <c r="AM212" s="43">
        <v>1.7770999999999999E-2</v>
      </c>
      <c r="AO212" s="30"/>
      <c r="AS212" s="30">
        <v>0.18588575997863574</v>
      </c>
      <c r="AT212" s="43">
        <v>-2.8699999999999998E-4</v>
      </c>
      <c r="AU212" s="43">
        <v>-2.8600000000000001E-4</v>
      </c>
      <c r="AV212" s="43">
        <v>-1.66E-4</v>
      </c>
      <c r="AX212" s="30"/>
      <c r="BB212" s="30">
        <v>0.18588575997863574</v>
      </c>
      <c r="BC212" s="43">
        <v>-4.3600000000000002E-3</v>
      </c>
      <c r="BD212" s="43">
        <v>-4.4019999999999997E-3</v>
      </c>
      <c r="BE212" s="43">
        <v>1.8085E-2</v>
      </c>
      <c r="BG212" s="30"/>
      <c r="BK212" s="30">
        <v>0.18588575997863574</v>
      </c>
      <c r="BL212" s="43">
        <v>-2.7900000000000001E-4</v>
      </c>
      <c r="BM212" s="43">
        <v>-2.7799999999999998E-4</v>
      </c>
      <c r="BN212" s="43">
        <v>-1.5200000000000001E-4</v>
      </c>
      <c r="BP212" s="30"/>
      <c r="BT212" s="30">
        <v>0.18588575997863574</v>
      </c>
      <c r="BU212" s="43">
        <v>-3.5200000000000001E-3</v>
      </c>
      <c r="BV212" s="43">
        <v>-3.5370000000000002E-3</v>
      </c>
      <c r="BW212" s="43">
        <v>1.9546999999999998E-2</v>
      </c>
      <c r="BY212" s="30"/>
      <c r="CC212" s="30">
        <v>0.18588575997863574</v>
      </c>
      <c r="CD212" s="43">
        <v>-2.4699999999999999E-4</v>
      </c>
      <c r="CE212" s="43">
        <v>-2.2699999999999999E-4</v>
      </c>
      <c r="CF212" s="43">
        <v>-2.8E-5</v>
      </c>
      <c r="CH212" s="30"/>
      <c r="CL212" s="30">
        <v>0.18588575997863574</v>
      </c>
      <c r="CM212" s="43">
        <v>-2.532E-3</v>
      </c>
      <c r="CN212" s="43">
        <v>-1.6230000000000001E-3</v>
      </c>
      <c r="CO212" s="43">
        <v>6.2680000000000001E-3</v>
      </c>
      <c r="CQ212" s="30"/>
      <c r="CU212" s="30">
        <v>0.18588575997863574</v>
      </c>
      <c r="CV212" s="43">
        <v>-7.3700000000000002E-4</v>
      </c>
      <c r="CW212" s="43">
        <v>-6.3500000000000004E-4</v>
      </c>
      <c r="CX212" s="43">
        <v>2.5700000000000001E-4</v>
      </c>
    </row>
    <row r="213" spans="14:102" x14ac:dyDescent="0.3">
      <c r="N213" s="30"/>
      <c r="R213" s="30">
        <v>0.18688515167863573</v>
      </c>
      <c r="S213" s="43">
        <v>-1.0732E-2</v>
      </c>
      <c r="T213" s="43">
        <v>-8.914E-3</v>
      </c>
      <c r="U213" s="43">
        <v>8.5450000000000005E-3</v>
      </c>
      <c r="W213" s="30"/>
      <c r="AA213" s="30">
        <v>0.18688515167863573</v>
      </c>
      <c r="AB213" s="43">
        <v>-8.7799999999999998E-4</v>
      </c>
      <c r="AC213" s="43">
        <v>-7.76E-4</v>
      </c>
      <c r="AD213" s="43">
        <v>1.9900000000000001E-4</v>
      </c>
      <c r="AF213" s="30"/>
      <c r="AJ213" s="30">
        <v>0.18688515167863573</v>
      </c>
      <c r="AK213" s="43">
        <v>-4.6119999999999998E-3</v>
      </c>
      <c r="AL213" s="43">
        <v>-4.6540000000000002E-3</v>
      </c>
      <c r="AM213" s="43">
        <v>1.7930999999999999E-2</v>
      </c>
      <c r="AO213" s="30"/>
      <c r="AS213" s="30">
        <v>0.18688515167863573</v>
      </c>
      <c r="AT213" s="43">
        <v>-2.9E-4</v>
      </c>
      <c r="AU213" s="43">
        <v>-2.8899999999999998E-4</v>
      </c>
      <c r="AV213" s="43">
        <v>-1.64E-4</v>
      </c>
      <c r="AX213" s="30"/>
      <c r="BB213" s="30">
        <v>0.18688515167863573</v>
      </c>
      <c r="BC213" s="43">
        <v>-4.3899999999999998E-3</v>
      </c>
      <c r="BD213" s="43">
        <v>-4.4320000000000002E-3</v>
      </c>
      <c r="BE213" s="43">
        <v>1.8246999999999999E-2</v>
      </c>
      <c r="BG213" s="30"/>
      <c r="BK213" s="30">
        <v>0.18688515167863573</v>
      </c>
      <c r="BL213" s="43">
        <v>-2.8200000000000002E-4</v>
      </c>
      <c r="BM213" s="43">
        <v>-2.81E-4</v>
      </c>
      <c r="BN213" s="43">
        <v>-1.4899999999999999E-4</v>
      </c>
      <c r="BP213" s="30"/>
      <c r="BT213" s="30">
        <v>0.18688515167863573</v>
      </c>
      <c r="BU213" s="43">
        <v>-3.545E-3</v>
      </c>
      <c r="BV213" s="43">
        <v>-3.5620000000000001E-3</v>
      </c>
      <c r="BW213" s="43">
        <v>1.9713000000000001E-2</v>
      </c>
      <c r="BY213" s="30"/>
      <c r="CC213" s="30">
        <v>0.18688515167863573</v>
      </c>
      <c r="CD213" s="43">
        <v>-2.4899999999999998E-4</v>
      </c>
      <c r="CE213" s="43">
        <v>-2.2900000000000001E-4</v>
      </c>
      <c r="CF213" s="43">
        <v>-2.5000000000000001E-5</v>
      </c>
      <c r="CH213" s="30"/>
      <c r="CL213" s="30">
        <v>0.18688515167863573</v>
      </c>
      <c r="CM213" s="43">
        <v>-2.5490000000000001E-3</v>
      </c>
      <c r="CN213" s="43">
        <v>-1.6310000000000001E-3</v>
      </c>
      <c r="CO213" s="43">
        <v>6.3330000000000001E-3</v>
      </c>
      <c r="CQ213" s="30"/>
      <c r="CU213" s="30">
        <v>0.18688515167863573</v>
      </c>
      <c r="CV213" s="43">
        <v>-7.45E-4</v>
      </c>
      <c r="CW213" s="43">
        <v>-6.4000000000000005E-4</v>
      </c>
      <c r="CX213" s="43">
        <v>2.72E-4</v>
      </c>
    </row>
    <row r="214" spans="14:102" x14ac:dyDescent="0.3">
      <c r="N214" s="30"/>
      <c r="R214" s="30">
        <v>0.18788454337863572</v>
      </c>
      <c r="S214" s="43">
        <v>-1.0867999999999999E-2</v>
      </c>
      <c r="T214" s="43">
        <v>-9.0279999999999996E-3</v>
      </c>
      <c r="U214" s="43">
        <v>8.6390000000000008E-3</v>
      </c>
      <c r="W214" s="30"/>
      <c r="AA214" s="30">
        <v>0.18788454337863572</v>
      </c>
      <c r="AB214" s="43">
        <v>-8.8199999999999997E-4</v>
      </c>
      <c r="AC214" s="43">
        <v>-7.7999999999999999E-4</v>
      </c>
      <c r="AD214" s="43">
        <v>2.02E-4</v>
      </c>
      <c r="AF214" s="30"/>
      <c r="AJ214" s="30">
        <v>0.18788454337863572</v>
      </c>
      <c r="AK214" s="43">
        <v>-4.6430000000000004E-3</v>
      </c>
      <c r="AL214" s="43">
        <v>-4.6849999999999999E-3</v>
      </c>
      <c r="AM214" s="43">
        <v>1.8092E-2</v>
      </c>
      <c r="AO214" s="30"/>
      <c r="AS214" s="30">
        <v>0.18788454337863572</v>
      </c>
      <c r="AT214" s="43">
        <v>-2.9300000000000002E-4</v>
      </c>
      <c r="AU214" s="43">
        <v>-2.9300000000000002E-4</v>
      </c>
      <c r="AV214" s="43">
        <v>-1.6100000000000001E-4</v>
      </c>
      <c r="AX214" s="30"/>
      <c r="BB214" s="30">
        <v>0.18788454337863572</v>
      </c>
      <c r="BC214" s="43">
        <v>-4.4200000000000003E-3</v>
      </c>
      <c r="BD214" s="43">
        <v>-4.4619999999999998E-3</v>
      </c>
      <c r="BE214" s="43">
        <v>1.8409999999999999E-2</v>
      </c>
      <c r="BG214" s="30"/>
      <c r="BK214" s="30">
        <v>0.18788454337863572</v>
      </c>
      <c r="BL214" s="43">
        <v>-2.8499999999999999E-4</v>
      </c>
      <c r="BM214" s="43">
        <v>-2.8400000000000002E-4</v>
      </c>
      <c r="BN214" s="43">
        <v>-1.46E-4</v>
      </c>
      <c r="BP214" s="30"/>
      <c r="BT214" s="30">
        <v>0.18788454337863572</v>
      </c>
      <c r="BU214" s="43">
        <v>-3.5699999999999998E-3</v>
      </c>
      <c r="BV214" s="43">
        <v>-3.5869999999999999E-3</v>
      </c>
      <c r="BW214" s="43">
        <v>1.9878E-2</v>
      </c>
      <c r="BY214" s="30"/>
      <c r="CC214" s="30">
        <v>0.18788454337863572</v>
      </c>
      <c r="CD214" s="43">
        <v>-2.52E-4</v>
      </c>
      <c r="CE214" s="43">
        <v>-2.32E-4</v>
      </c>
      <c r="CF214" s="43">
        <v>-2.3E-5</v>
      </c>
      <c r="CH214" s="30"/>
      <c r="CL214" s="30">
        <v>0.18788454337863572</v>
      </c>
      <c r="CM214" s="43">
        <v>-2.5660000000000001E-3</v>
      </c>
      <c r="CN214" s="43">
        <v>-1.64E-3</v>
      </c>
      <c r="CO214" s="43">
        <v>6.398E-3</v>
      </c>
      <c r="CQ214" s="30"/>
      <c r="CU214" s="30">
        <v>0.18788454337863572</v>
      </c>
      <c r="CV214" s="43">
        <v>-7.5199999999999996E-4</v>
      </c>
      <c r="CW214" s="43">
        <v>-6.4599999999999998E-4</v>
      </c>
      <c r="CX214" s="43">
        <v>2.8699999999999998E-4</v>
      </c>
    </row>
    <row r="215" spans="14:102" x14ac:dyDescent="0.3">
      <c r="N215" s="30"/>
      <c r="R215" s="30">
        <v>0.18888393507863571</v>
      </c>
      <c r="S215" s="43">
        <v>-1.1006E-2</v>
      </c>
      <c r="T215" s="43">
        <v>-9.1439999999999994E-3</v>
      </c>
      <c r="U215" s="43">
        <v>8.7329999999999994E-3</v>
      </c>
      <c r="W215" s="30"/>
      <c r="AA215" s="30">
        <v>0.18888393507863571</v>
      </c>
      <c r="AB215" s="43">
        <v>-8.8599999999999996E-4</v>
      </c>
      <c r="AC215" s="43">
        <v>-7.8299999999999995E-4</v>
      </c>
      <c r="AD215" s="43">
        <v>2.05E-4</v>
      </c>
      <c r="AF215" s="30"/>
      <c r="AJ215" s="30">
        <v>0.18888393507863571</v>
      </c>
      <c r="AK215" s="43">
        <v>-4.6740000000000002E-3</v>
      </c>
      <c r="AL215" s="43">
        <v>-4.7169999999999998E-3</v>
      </c>
      <c r="AM215" s="43">
        <v>1.8253999999999999E-2</v>
      </c>
      <c r="AO215" s="30"/>
      <c r="AS215" s="30">
        <v>0.18888393507863571</v>
      </c>
      <c r="AT215" s="43">
        <v>-2.9599999999999998E-4</v>
      </c>
      <c r="AU215" s="43">
        <v>-2.9599999999999998E-4</v>
      </c>
      <c r="AV215" s="43">
        <v>-1.5799999999999999E-4</v>
      </c>
      <c r="AX215" s="30"/>
      <c r="BB215" s="30">
        <v>0.18888393507863571</v>
      </c>
      <c r="BC215" s="43">
        <v>-4.45E-3</v>
      </c>
      <c r="BD215" s="43">
        <v>-4.4929999999999996E-3</v>
      </c>
      <c r="BE215" s="43">
        <v>1.8572999999999999E-2</v>
      </c>
      <c r="BG215" s="30"/>
      <c r="BK215" s="30">
        <v>0.18888393507863571</v>
      </c>
      <c r="BL215" s="43">
        <v>-2.8800000000000001E-4</v>
      </c>
      <c r="BM215" s="43">
        <v>-2.8699999999999998E-4</v>
      </c>
      <c r="BN215" s="43">
        <v>-1.4300000000000001E-4</v>
      </c>
      <c r="BP215" s="30"/>
      <c r="BT215" s="30">
        <v>0.18888393507863571</v>
      </c>
      <c r="BU215" s="43">
        <v>-3.5950000000000001E-3</v>
      </c>
      <c r="BV215" s="43">
        <v>-3.6120000000000002E-3</v>
      </c>
      <c r="BW215" s="43">
        <v>2.0046000000000001E-2</v>
      </c>
      <c r="BY215" s="30"/>
      <c r="CC215" s="30">
        <v>0.18888393507863571</v>
      </c>
      <c r="CD215" s="43">
        <v>-2.5399999999999999E-4</v>
      </c>
      <c r="CE215" s="43">
        <v>-2.34E-4</v>
      </c>
      <c r="CF215" s="43">
        <v>-2.0000000000000002E-5</v>
      </c>
      <c r="CH215" s="30"/>
      <c r="CL215" s="30">
        <v>0.18888393507863571</v>
      </c>
      <c r="CM215" s="43">
        <v>-2.5829999999999998E-3</v>
      </c>
      <c r="CN215" s="43">
        <v>-1.6479999999999999E-3</v>
      </c>
      <c r="CO215" s="43">
        <v>6.4640000000000001E-3</v>
      </c>
      <c r="CQ215" s="30"/>
      <c r="CU215" s="30">
        <v>0.18888393507863571</v>
      </c>
      <c r="CV215" s="43">
        <v>-7.6000000000000004E-4</v>
      </c>
      <c r="CW215" s="43">
        <v>-6.5099999999999999E-4</v>
      </c>
      <c r="CX215" s="43">
        <v>3.0299999999999999E-4</v>
      </c>
    </row>
    <row r="216" spans="14:102" x14ac:dyDescent="0.3">
      <c r="N216" s="30"/>
      <c r="R216" s="30">
        <v>0.1898833267786357</v>
      </c>
      <c r="S216" s="43">
        <v>-1.1143E-2</v>
      </c>
      <c r="T216" s="43">
        <v>-9.2589999999999999E-3</v>
      </c>
      <c r="U216" s="43">
        <v>8.8280000000000008E-3</v>
      </c>
      <c r="W216" s="30"/>
      <c r="AA216" s="30">
        <v>0.1898833267786357</v>
      </c>
      <c r="AB216" s="43">
        <v>-8.8999999999999995E-4</v>
      </c>
      <c r="AC216" s="43">
        <v>-7.8700000000000005E-4</v>
      </c>
      <c r="AD216" s="43">
        <v>2.0799999999999999E-4</v>
      </c>
      <c r="AF216" s="30"/>
      <c r="AJ216" s="30">
        <v>0.1898833267786357</v>
      </c>
      <c r="AK216" s="43">
        <v>-4.7060000000000001E-3</v>
      </c>
      <c r="AL216" s="43">
        <v>-4.7489999999999997E-3</v>
      </c>
      <c r="AM216" s="43">
        <v>1.8415999999999998E-2</v>
      </c>
      <c r="AO216" s="30"/>
      <c r="AS216" s="30">
        <v>0.1898833267786357</v>
      </c>
      <c r="AT216" s="43">
        <v>-2.99E-4</v>
      </c>
      <c r="AU216" s="43">
        <v>-2.99E-4</v>
      </c>
      <c r="AV216" s="43">
        <v>-1.55E-4</v>
      </c>
      <c r="AX216" s="30"/>
      <c r="BB216" s="30">
        <v>0.1898833267786357</v>
      </c>
      <c r="BC216" s="43">
        <v>-4.4809999999999997E-3</v>
      </c>
      <c r="BD216" s="43">
        <v>-4.5240000000000002E-3</v>
      </c>
      <c r="BE216" s="43">
        <v>1.8737E-2</v>
      </c>
      <c r="BG216" s="30"/>
      <c r="BK216" s="30">
        <v>0.1898833267786357</v>
      </c>
      <c r="BL216" s="43">
        <v>-2.9100000000000003E-4</v>
      </c>
      <c r="BM216" s="43">
        <v>-2.9E-4</v>
      </c>
      <c r="BN216" s="43">
        <v>-1.3999999999999999E-4</v>
      </c>
      <c r="BP216" s="30"/>
      <c r="BT216" s="30">
        <v>0.1898833267786357</v>
      </c>
      <c r="BU216" s="43">
        <v>-3.62E-3</v>
      </c>
      <c r="BV216" s="43">
        <v>-3.6380000000000002E-3</v>
      </c>
      <c r="BW216" s="43">
        <v>2.0213999999999999E-2</v>
      </c>
      <c r="BY216" s="30"/>
      <c r="CC216" s="30">
        <v>0.1898833267786357</v>
      </c>
      <c r="CD216" s="43">
        <v>-2.5700000000000001E-4</v>
      </c>
      <c r="CE216" s="43">
        <v>-2.3699999999999999E-4</v>
      </c>
      <c r="CF216" s="43">
        <v>-1.7E-5</v>
      </c>
      <c r="CH216" s="30"/>
      <c r="CL216" s="30">
        <v>0.1898833267786357</v>
      </c>
      <c r="CM216" s="43">
        <v>-2.5999999999999999E-3</v>
      </c>
      <c r="CN216" s="43">
        <v>-1.6559999999999999E-3</v>
      </c>
      <c r="CO216" s="43">
        <v>6.5290000000000001E-3</v>
      </c>
      <c r="CQ216" s="30"/>
      <c r="CU216" s="30">
        <v>0.1898833267786357</v>
      </c>
      <c r="CV216" s="43">
        <v>-7.6800000000000002E-4</v>
      </c>
      <c r="CW216" s="43">
        <v>-6.5600000000000001E-4</v>
      </c>
      <c r="CX216" s="43">
        <v>3.1799999999999998E-4</v>
      </c>
    </row>
    <row r="217" spans="14:102" x14ac:dyDescent="0.3">
      <c r="N217" s="30"/>
      <c r="R217" s="30">
        <v>0.1898833267786357</v>
      </c>
      <c r="S217" s="43">
        <v>-1.1143E-2</v>
      </c>
      <c r="T217" s="43">
        <v>-9.2589999999999999E-3</v>
      </c>
      <c r="U217" s="43">
        <v>8.8280000000000008E-3</v>
      </c>
      <c r="W217" s="30"/>
      <c r="AA217" s="30">
        <v>0.1898833267786357</v>
      </c>
      <c r="AB217" s="43">
        <v>-8.8999999999999995E-4</v>
      </c>
      <c r="AC217" s="43">
        <v>-7.8700000000000005E-4</v>
      </c>
      <c r="AD217" s="43">
        <v>2.0799999999999999E-4</v>
      </c>
      <c r="AF217" s="30"/>
      <c r="AJ217" s="30">
        <v>0.1898833267786357</v>
      </c>
      <c r="AK217" s="43">
        <v>-4.7060000000000001E-3</v>
      </c>
      <c r="AL217" s="43">
        <v>-4.7489999999999997E-3</v>
      </c>
      <c r="AM217" s="43">
        <v>1.8415999999999998E-2</v>
      </c>
      <c r="AO217" s="30"/>
      <c r="AS217" s="30">
        <v>0.1898833267786357</v>
      </c>
      <c r="AT217" s="43">
        <v>-2.99E-4</v>
      </c>
      <c r="AU217" s="43">
        <v>-2.99E-4</v>
      </c>
      <c r="AV217" s="43">
        <v>-1.55E-4</v>
      </c>
      <c r="AX217" s="30"/>
      <c r="BB217" s="30">
        <v>0.1898833267786357</v>
      </c>
      <c r="BC217" s="43">
        <v>-4.4809999999999997E-3</v>
      </c>
      <c r="BD217" s="43">
        <v>-4.5240000000000002E-3</v>
      </c>
      <c r="BE217" s="43">
        <v>1.8737E-2</v>
      </c>
      <c r="BG217" s="30"/>
      <c r="BK217" s="30">
        <v>0.1898833267786357</v>
      </c>
      <c r="BL217" s="43">
        <v>-2.9100000000000003E-4</v>
      </c>
      <c r="BM217" s="43">
        <v>-2.9E-4</v>
      </c>
      <c r="BN217" s="43">
        <v>-1.3999999999999999E-4</v>
      </c>
      <c r="BP217" s="30"/>
      <c r="BT217" s="30">
        <v>0.1898833267786357</v>
      </c>
      <c r="BU217" s="43">
        <v>-3.62E-3</v>
      </c>
      <c r="BV217" s="43">
        <v>-3.6380000000000002E-3</v>
      </c>
      <c r="BW217" s="43">
        <v>2.0213999999999999E-2</v>
      </c>
      <c r="BY217" s="30"/>
      <c r="CC217" s="30">
        <v>0.1898833267786357</v>
      </c>
      <c r="CD217" s="43">
        <v>-2.5700000000000001E-4</v>
      </c>
      <c r="CE217" s="43">
        <v>-2.3699999999999999E-4</v>
      </c>
      <c r="CF217" s="43">
        <v>-1.7E-5</v>
      </c>
      <c r="CH217" s="30"/>
      <c r="CL217" s="30">
        <v>0.1898833267786357</v>
      </c>
      <c r="CM217" s="43">
        <v>-2.5999999999999999E-3</v>
      </c>
      <c r="CN217" s="43">
        <v>-1.6559999999999999E-3</v>
      </c>
      <c r="CO217" s="43">
        <v>6.5290000000000001E-3</v>
      </c>
      <c r="CQ217" s="30"/>
      <c r="CU217" s="30">
        <v>0.1898833267786357</v>
      </c>
      <c r="CV217" s="43">
        <v>-7.6800000000000002E-4</v>
      </c>
      <c r="CW217" s="43">
        <v>-6.5600000000000001E-4</v>
      </c>
      <c r="CX217" s="43">
        <v>3.1799999999999998E-4</v>
      </c>
    </row>
    <row r="218" spans="14:102" x14ac:dyDescent="0.3">
      <c r="N218" s="30"/>
      <c r="R218" s="30">
        <v>0.19088271847863569</v>
      </c>
      <c r="S218" s="43">
        <v>-1.128E-2</v>
      </c>
      <c r="T218" s="43">
        <v>-9.3740000000000004E-3</v>
      </c>
      <c r="U218" s="43">
        <v>8.9219999999999994E-3</v>
      </c>
      <c r="W218" s="30"/>
      <c r="AA218" s="30">
        <v>0.19088271847863569</v>
      </c>
      <c r="AB218" s="43">
        <v>-8.9499999999999996E-4</v>
      </c>
      <c r="AC218" s="43">
        <v>-7.9100000000000004E-4</v>
      </c>
      <c r="AD218" s="43">
        <v>2.1100000000000001E-4</v>
      </c>
      <c r="AF218" s="30"/>
      <c r="AJ218" s="30">
        <v>0.19088271847863569</v>
      </c>
      <c r="AK218" s="43">
        <v>-4.7369999999999999E-3</v>
      </c>
      <c r="AL218" s="43">
        <v>-4.7800000000000004E-3</v>
      </c>
      <c r="AM218" s="43">
        <v>1.8578000000000001E-2</v>
      </c>
      <c r="AO218" s="30"/>
      <c r="AS218" s="30">
        <v>0.19088271847863569</v>
      </c>
      <c r="AT218" s="43">
        <v>-3.0200000000000002E-4</v>
      </c>
      <c r="AU218" s="43">
        <v>-3.0200000000000002E-4</v>
      </c>
      <c r="AV218" s="43">
        <v>-1.5200000000000001E-4</v>
      </c>
      <c r="AX218" s="30"/>
      <c r="BB218" s="30">
        <v>0.19088271847863569</v>
      </c>
      <c r="BC218" s="43">
        <v>-4.5110000000000003E-3</v>
      </c>
      <c r="BD218" s="43">
        <v>-4.555E-3</v>
      </c>
      <c r="BE218" s="43">
        <v>1.89E-2</v>
      </c>
      <c r="BG218" s="30"/>
      <c r="BK218" s="30">
        <v>0.19088271847863569</v>
      </c>
      <c r="BL218" s="43">
        <v>-2.9399999999999999E-4</v>
      </c>
      <c r="BM218" s="43">
        <v>-2.9300000000000002E-4</v>
      </c>
      <c r="BN218" s="43">
        <v>-1.37E-4</v>
      </c>
      <c r="BP218" s="30"/>
      <c r="BT218" s="30">
        <v>0.19088271847863569</v>
      </c>
      <c r="BU218" s="43">
        <v>-3.6449999999999998E-3</v>
      </c>
      <c r="BV218" s="43">
        <v>-3.663E-3</v>
      </c>
      <c r="BW218" s="43">
        <v>2.0381E-2</v>
      </c>
      <c r="BY218" s="30"/>
      <c r="CC218" s="30">
        <v>0.19088271847863569</v>
      </c>
      <c r="CD218" s="43">
        <v>-2.5900000000000001E-4</v>
      </c>
      <c r="CE218" s="43">
        <v>-2.3900000000000001E-4</v>
      </c>
      <c r="CF218" s="43">
        <v>-1.5E-5</v>
      </c>
      <c r="CH218" s="30"/>
      <c r="CL218" s="30">
        <v>0.19088271847863569</v>
      </c>
      <c r="CM218" s="43">
        <v>-2.617E-3</v>
      </c>
      <c r="CN218" s="43">
        <v>-1.665E-3</v>
      </c>
      <c r="CO218" s="43">
        <v>6.5950000000000002E-3</v>
      </c>
      <c r="CQ218" s="30"/>
      <c r="CU218" s="30">
        <v>0.19088271847863569</v>
      </c>
      <c r="CV218" s="43">
        <v>-7.7499999999999997E-4</v>
      </c>
      <c r="CW218" s="43">
        <v>-6.6100000000000002E-4</v>
      </c>
      <c r="CX218" s="43">
        <v>3.3300000000000002E-4</v>
      </c>
    </row>
    <row r="219" spans="14:102" x14ac:dyDescent="0.3">
      <c r="N219" s="30"/>
      <c r="R219" s="30">
        <v>0.19188211017863571</v>
      </c>
      <c r="S219" s="43">
        <v>-1.1416000000000001E-2</v>
      </c>
      <c r="T219" s="43">
        <v>-9.4889999999999992E-3</v>
      </c>
      <c r="U219" s="43">
        <v>9.0159999999999997E-3</v>
      </c>
      <c r="W219" s="30"/>
      <c r="AA219" s="30">
        <v>0.19188211017863571</v>
      </c>
      <c r="AB219" s="43">
        <v>-8.9999999999999998E-4</v>
      </c>
      <c r="AC219" s="43">
        <v>-7.9500000000000003E-4</v>
      </c>
      <c r="AD219" s="43">
        <v>2.1499999999999999E-4</v>
      </c>
      <c r="AF219" s="30"/>
      <c r="AJ219" s="30">
        <v>0.19188211017863571</v>
      </c>
      <c r="AK219" s="43">
        <v>-4.7679999999999997E-3</v>
      </c>
      <c r="AL219" s="43">
        <v>-4.8120000000000003E-3</v>
      </c>
      <c r="AM219" s="43">
        <v>1.874E-2</v>
      </c>
      <c r="AO219" s="30"/>
      <c r="AS219" s="30">
        <v>0.19188211017863571</v>
      </c>
      <c r="AT219" s="43">
        <v>-3.0499999999999999E-4</v>
      </c>
      <c r="AU219" s="43">
        <v>-3.0499999999999999E-4</v>
      </c>
      <c r="AV219" s="43">
        <v>-1.4899999999999999E-4</v>
      </c>
      <c r="AX219" s="30"/>
      <c r="BB219" s="30">
        <v>0.19188211017863571</v>
      </c>
      <c r="BC219" s="43">
        <v>-4.5409999999999999E-3</v>
      </c>
      <c r="BD219" s="43">
        <v>-4.5849999999999997E-3</v>
      </c>
      <c r="BE219" s="43">
        <v>1.9063E-2</v>
      </c>
      <c r="BG219" s="30"/>
      <c r="BK219" s="30">
        <v>0.19188211017863571</v>
      </c>
      <c r="BL219" s="43">
        <v>-2.9700000000000001E-4</v>
      </c>
      <c r="BM219" s="43">
        <v>-2.9599999999999998E-4</v>
      </c>
      <c r="BN219" s="43">
        <v>-1.35E-4</v>
      </c>
      <c r="BP219" s="30"/>
      <c r="BT219" s="30">
        <v>0.19188211017863571</v>
      </c>
      <c r="BU219" s="43">
        <v>-3.6700000000000001E-3</v>
      </c>
      <c r="BV219" s="43">
        <v>-3.6879999999999999E-3</v>
      </c>
      <c r="BW219" s="43">
        <v>2.0548E-2</v>
      </c>
      <c r="BY219" s="30"/>
      <c r="CC219" s="30">
        <v>0.19188211017863571</v>
      </c>
      <c r="CD219" s="43">
        <v>-2.6200000000000003E-4</v>
      </c>
      <c r="CE219" s="43">
        <v>-2.42E-4</v>
      </c>
      <c r="CF219" s="43">
        <v>-1.2E-5</v>
      </c>
      <c r="CH219" s="30"/>
      <c r="CL219" s="30">
        <v>0.19188211017863571</v>
      </c>
      <c r="CM219" s="43">
        <v>-2.6340000000000001E-3</v>
      </c>
      <c r="CN219" s="43">
        <v>-1.673E-3</v>
      </c>
      <c r="CO219" s="43">
        <v>6.659E-3</v>
      </c>
      <c r="CQ219" s="30"/>
      <c r="CU219" s="30">
        <v>0.19188211017863571</v>
      </c>
      <c r="CV219" s="43">
        <v>-7.8299999999999995E-4</v>
      </c>
      <c r="CW219" s="43">
        <v>-6.6699999999999995E-4</v>
      </c>
      <c r="CX219" s="43">
        <v>3.48E-4</v>
      </c>
    </row>
    <row r="220" spans="14:102" x14ac:dyDescent="0.3">
      <c r="N220" s="30"/>
      <c r="R220" s="30">
        <v>0.1928815018786357</v>
      </c>
      <c r="S220" s="43">
        <v>-1.1554E-2</v>
      </c>
      <c r="T220" s="43">
        <v>-9.6039999999999997E-3</v>
      </c>
      <c r="U220" s="43">
        <v>9.1120000000000003E-3</v>
      </c>
      <c r="W220" s="30"/>
      <c r="AA220" s="30">
        <v>0.1928815018786357</v>
      </c>
      <c r="AB220" s="43">
        <v>-9.0499999999999999E-4</v>
      </c>
      <c r="AC220" s="43">
        <v>-7.9900000000000001E-4</v>
      </c>
      <c r="AD220" s="43">
        <v>2.2000000000000001E-4</v>
      </c>
      <c r="AF220" s="30"/>
      <c r="AJ220" s="30">
        <v>0.1928815018786357</v>
      </c>
      <c r="AK220" s="43">
        <v>-4.7990000000000003E-3</v>
      </c>
      <c r="AL220" s="43">
        <v>-4.8430000000000001E-3</v>
      </c>
      <c r="AM220" s="43">
        <v>1.8901999999999999E-2</v>
      </c>
      <c r="AO220" s="30"/>
      <c r="AS220" s="30">
        <v>0.1928815018786357</v>
      </c>
      <c r="AT220" s="43">
        <v>-3.0800000000000001E-4</v>
      </c>
      <c r="AU220" s="43">
        <v>-3.0800000000000001E-4</v>
      </c>
      <c r="AV220" s="43">
        <v>-1.46E-4</v>
      </c>
      <c r="AX220" s="30"/>
      <c r="BB220" s="30">
        <v>0.1928815018786357</v>
      </c>
      <c r="BC220" s="43">
        <v>-4.5719999999999997E-3</v>
      </c>
      <c r="BD220" s="43">
        <v>-4.6160000000000003E-3</v>
      </c>
      <c r="BE220" s="43">
        <v>1.9226E-2</v>
      </c>
      <c r="BG220" s="30"/>
      <c r="BK220" s="30">
        <v>0.1928815018786357</v>
      </c>
      <c r="BL220" s="43">
        <v>-2.9999999999999997E-4</v>
      </c>
      <c r="BM220" s="43">
        <v>-2.99E-4</v>
      </c>
      <c r="BN220" s="43">
        <v>-1.3200000000000001E-4</v>
      </c>
      <c r="BP220" s="30"/>
      <c r="BT220" s="30">
        <v>0.1928815018786357</v>
      </c>
      <c r="BU220" s="43">
        <v>-3.6949999999999999E-3</v>
      </c>
      <c r="BV220" s="43">
        <v>-3.7139999999999999E-3</v>
      </c>
      <c r="BW220" s="43">
        <v>2.0715999999999998E-2</v>
      </c>
      <c r="BY220" s="30"/>
      <c r="CC220" s="30">
        <v>0.1928815018786357</v>
      </c>
      <c r="CD220" s="43">
        <v>-2.6400000000000002E-4</v>
      </c>
      <c r="CE220" s="43">
        <v>-2.4399999999999999E-4</v>
      </c>
      <c r="CF220" s="43">
        <v>-9.0000000000000002E-6</v>
      </c>
      <c r="CH220" s="30"/>
      <c r="CL220" s="30">
        <v>0.1928815018786357</v>
      </c>
      <c r="CM220" s="43">
        <v>-2.6510000000000001E-3</v>
      </c>
      <c r="CN220" s="43">
        <v>-1.6819999999999999E-3</v>
      </c>
      <c r="CO220" s="43">
        <v>6.7250000000000001E-3</v>
      </c>
      <c r="CQ220" s="30"/>
      <c r="CU220" s="30">
        <v>0.1928815018786357</v>
      </c>
      <c r="CV220" s="43">
        <v>-7.9100000000000004E-4</v>
      </c>
      <c r="CW220" s="43">
        <v>-6.7199999999999996E-4</v>
      </c>
      <c r="CX220" s="43">
        <v>3.6200000000000002E-4</v>
      </c>
    </row>
    <row r="221" spans="14:102" x14ac:dyDescent="0.3">
      <c r="N221" s="30"/>
      <c r="R221" s="30">
        <v>0.19388089357863569</v>
      </c>
      <c r="S221" s="43">
        <v>-1.1690000000000001E-2</v>
      </c>
      <c r="T221" s="43">
        <v>-9.7190000000000002E-3</v>
      </c>
      <c r="U221" s="43">
        <v>9.2049999999999996E-3</v>
      </c>
      <c r="W221" s="30"/>
      <c r="AA221" s="30">
        <v>0.19388089357863569</v>
      </c>
      <c r="AB221" s="43">
        <v>-9.1100000000000003E-4</v>
      </c>
      <c r="AC221" s="43">
        <v>-8.0400000000000003E-4</v>
      </c>
      <c r="AD221" s="43">
        <v>2.24E-4</v>
      </c>
      <c r="AF221" s="30"/>
      <c r="AJ221" s="30">
        <v>0.19388089357863569</v>
      </c>
      <c r="AK221" s="43">
        <v>-4.8300000000000001E-3</v>
      </c>
      <c r="AL221" s="43">
        <v>-4.8739999999999999E-3</v>
      </c>
      <c r="AM221" s="43">
        <v>1.9064000000000001E-2</v>
      </c>
      <c r="AO221" s="30"/>
      <c r="AS221" s="30">
        <v>0.19388089357863569</v>
      </c>
      <c r="AT221" s="43">
        <v>-3.1100000000000002E-4</v>
      </c>
      <c r="AU221" s="43">
        <v>-3.1100000000000002E-4</v>
      </c>
      <c r="AV221" s="43">
        <v>-1.4300000000000001E-4</v>
      </c>
      <c r="AX221" s="30"/>
      <c r="BB221" s="30">
        <v>0.19388089357863569</v>
      </c>
      <c r="BC221" s="43">
        <v>-4.6030000000000003E-3</v>
      </c>
      <c r="BD221" s="43">
        <v>-4.6470000000000001E-3</v>
      </c>
      <c r="BE221" s="43">
        <v>1.9387999999999999E-2</v>
      </c>
      <c r="BG221" s="30"/>
      <c r="BK221" s="30">
        <v>0.19388089357863569</v>
      </c>
      <c r="BL221" s="43">
        <v>-3.0400000000000002E-4</v>
      </c>
      <c r="BM221" s="43">
        <v>-3.0299999999999999E-4</v>
      </c>
      <c r="BN221" s="43">
        <v>-1.2799999999999999E-4</v>
      </c>
      <c r="BP221" s="30"/>
      <c r="BT221" s="30">
        <v>0.19388089357863569</v>
      </c>
      <c r="BU221" s="43">
        <v>-3.7200000000000002E-3</v>
      </c>
      <c r="BV221" s="43">
        <v>-3.7390000000000001E-3</v>
      </c>
      <c r="BW221" s="43">
        <v>2.0882000000000001E-2</v>
      </c>
      <c r="BY221" s="30"/>
      <c r="CC221" s="30">
        <v>0.19388089357863569</v>
      </c>
      <c r="CD221" s="43">
        <v>-2.6699999999999998E-4</v>
      </c>
      <c r="CE221" s="43">
        <v>-2.4699999999999999E-4</v>
      </c>
      <c r="CF221" s="43">
        <v>-6.9999999999999999E-6</v>
      </c>
      <c r="CH221" s="30"/>
      <c r="CL221" s="30">
        <v>0.19388089357863569</v>
      </c>
      <c r="CM221" s="43">
        <v>-2.6670000000000001E-3</v>
      </c>
      <c r="CN221" s="43">
        <v>-1.689E-3</v>
      </c>
      <c r="CO221" s="43">
        <v>6.7920000000000003E-3</v>
      </c>
      <c r="CQ221" s="30"/>
      <c r="CU221" s="30">
        <v>0.19388089357863569</v>
      </c>
      <c r="CV221" s="43">
        <v>-7.9900000000000001E-4</v>
      </c>
      <c r="CW221" s="43">
        <v>-6.78E-4</v>
      </c>
      <c r="CX221" s="43">
        <v>3.77E-4</v>
      </c>
    </row>
    <row r="222" spans="14:102" x14ac:dyDescent="0.3">
      <c r="N222" s="30"/>
      <c r="R222" s="30">
        <v>0.19488028527863568</v>
      </c>
      <c r="S222" s="43">
        <v>-1.1828E-2</v>
      </c>
      <c r="T222" s="43">
        <v>-9.835E-3</v>
      </c>
      <c r="U222" s="43">
        <v>9.3080000000000003E-3</v>
      </c>
      <c r="W222" s="30"/>
      <c r="AA222" s="30">
        <v>0.19488028527863568</v>
      </c>
      <c r="AB222" s="43">
        <v>-9.1799999999999998E-4</v>
      </c>
      <c r="AC222" s="43">
        <v>-8.0900000000000004E-4</v>
      </c>
      <c r="AD222" s="43">
        <v>2.3000000000000001E-4</v>
      </c>
      <c r="AF222" s="30"/>
      <c r="AJ222" s="30">
        <v>0.19488028527863568</v>
      </c>
      <c r="AK222" s="43">
        <v>-4.8609999999999999E-3</v>
      </c>
      <c r="AL222" s="43">
        <v>-4.9059999999999998E-3</v>
      </c>
      <c r="AM222" s="43">
        <v>1.9224999999999999E-2</v>
      </c>
      <c r="AO222" s="30"/>
      <c r="AS222" s="30">
        <v>0.19488028527863568</v>
      </c>
      <c r="AT222" s="43">
        <v>-3.1399999999999999E-4</v>
      </c>
      <c r="AU222" s="43">
        <v>-3.1399999999999999E-4</v>
      </c>
      <c r="AV222" s="43">
        <v>-1.4100000000000001E-4</v>
      </c>
      <c r="AX222" s="30"/>
      <c r="BB222" s="30">
        <v>0.19488028527863568</v>
      </c>
      <c r="BC222" s="43">
        <v>-4.633E-3</v>
      </c>
      <c r="BD222" s="43">
        <v>-4.6779999999999999E-3</v>
      </c>
      <c r="BE222" s="43">
        <v>1.9550000000000001E-2</v>
      </c>
      <c r="BG222" s="30"/>
      <c r="BK222" s="30">
        <v>0.19488028527863568</v>
      </c>
      <c r="BL222" s="43">
        <v>-3.0699999999999998E-4</v>
      </c>
      <c r="BM222" s="43">
        <v>-3.0600000000000001E-4</v>
      </c>
      <c r="BN222" s="43">
        <v>-1.26E-4</v>
      </c>
      <c r="BP222" s="30"/>
      <c r="BT222" s="30">
        <v>0.19488028527863568</v>
      </c>
      <c r="BU222" s="43">
        <v>-3.7450000000000001E-3</v>
      </c>
      <c r="BV222" s="43">
        <v>-3.7650000000000001E-3</v>
      </c>
      <c r="BW222" s="43">
        <v>2.1048999999999998E-2</v>
      </c>
      <c r="BY222" s="30"/>
      <c r="CC222" s="30">
        <v>0.19488028527863568</v>
      </c>
      <c r="CD222" s="43">
        <v>-2.7E-4</v>
      </c>
      <c r="CE222" s="43">
        <v>-2.4899999999999998E-4</v>
      </c>
      <c r="CF222" s="43">
        <v>-3.9999999999999998E-6</v>
      </c>
      <c r="CH222" s="30"/>
      <c r="CL222" s="30">
        <v>0.19488028527863568</v>
      </c>
      <c r="CM222" s="43">
        <v>-2.6819999999999999E-3</v>
      </c>
      <c r="CN222" s="43">
        <v>-1.696E-3</v>
      </c>
      <c r="CO222" s="43">
        <v>6.8589999999999996E-3</v>
      </c>
      <c r="CQ222" s="30"/>
      <c r="CU222" s="30">
        <v>0.19488028527863568</v>
      </c>
      <c r="CV222" s="43">
        <v>-8.0599999999999997E-4</v>
      </c>
      <c r="CW222" s="43">
        <v>-6.8400000000000004E-4</v>
      </c>
      <c r="CX222" s="43">
        <v>3.9100000000000002E-4</v>
      </c>
    </row>
    <row r="223" spans="14:102" x14ac:dyDescent="0.3">
      <c r="N223" s="30"/>
      <c r="R223" s="30">
        <v>0.19587967697863568</v>
      </c>
      <c r="S223" s="43">
        <v>-1.1965999999999999E-2</v>
      </c>
      <c r="T223" s="43">
        <v>-9.9500000000000005E-3</v>
      </c>
      <c r="U223" s="43">
        <v>9.4070000000000004E-3</v>
      </c>
      <c r="W223" s="30"/>
      <c r="AA223" s="30">
        <v>0.19587967697863568</v>
      </c>
      <c r="AB223" s="43">
        <v>-9.2400000000000002E-4</v>
      </c>
      <c r="AC223" s="43">
        <v>-8.1400000000000005E-4</v>
      </c>
      <c r="AD223" s="43">
        <v>2.3599999999999999E-4</v>
      </c>
      <c r="AF223" s="30"/>
      <c r="AJ223" s="30">
        <v>0.19587967697863568</v>
      </c>
      <c r="AK223" s="43">
        <v>-4.8919999999999996E-3</v>
      </c>
      <c r="AL223" s="43">
        <v>-4.9370000000000004E-3</v>
      </c>
      <c r="AM223" s="43">
        <v>1.9386E-2</v>
      </c>
      <c r="AO223" s="30"/>
      <c r="AS223" s="30">
        <v>0.19587967697863568</v>
      </c>
      <c r="AT223" s="43">
        <v>-3.1700000000000001E-4</v>
      </c>
      <c r="AU223" s="43">
        <v>-3.1700000000000001E-4</v>
      </c>
      <c r="AV223" s="43">
        <v>-1.3799999999999999E-4</v>
      </c>
      <c r="AX223" s="30"/>
      <c r="BB223" s="30">
        <v>0.19587967697863568</v>
      </c>
      <c r="BC223" s="43">
        <v>-4.6639999999999997E-3</v>
      </c>
      <c r="BD223" s="43">
        <v>-4.7089999999999996E-3</v>
      </c>
      <c r="BE223" s="43">
        <v>1.9713000000000001E-2</v>
      </c>
      <c r="BG223" s="30"/>
      <c r="BK223" s="30">
        <v>0.19587967697863568</v>
      </c>
      <c r="BL223" s="43">
        <v>-3.1E-4</v>
      </c>
      <c r="BM223" s="43">
        <v>-3.0899999999999998E-4</v>
      </c>
      <c r="BN223" s="43">
        <v>-1.22E-4</v>
      </c>
      <c r="BP223" s="30"/>
      <c r="BT223" s="30">
        <v>0.19587967697863568</v>
      </c>
      <c r="BU223" s="43">
        <v>-3.7699999999999999E-3</v>
      </c>
      <c r="BV223" s="43">
        <v>-3.79E-3</v>
      </c>
      <c r="BW223" s="43">
        <v>2.1215999999999999E-2</v>
      </c>
      <c r="BY223" s="30"/>
      <c r="CC223" s="30">
        <v>0.19587967697863568</v>
      </c>
      <c r="CD223" s="43">
        <v>-2.72E-4</v>
      </c>
      <c r="CE223" s="43">
        <v>-2.52E-4</v>
      </c>
      <c r="CF223" s="43">
        <v>-1.9999999999999999E-6</v>
      </c>
      <c r="CH223" s="30"/>
      <c r="CL223" s="30">
        <v>0.19587967697863568</v>
      </c>
      <c r="CM223" s="43">
        <v>-2.6979999999999999E-3</v>
      </c>
      <c r="CN223" s="43">
        <v>-1.7030000000000001E-3</v>
      </c>
      <c r="CO223" s="43">
        <v>6.9259999999999999E-3</v>
      </c>
      <c r="CQ223" s="30"/>
      <c r="CU223" s="30">
        <v>0.19587967697863568</v>
      </c>
      <c r="CV223" s="43">
        <v>-8.1400000000000005E-4</v>
      </c>
      <c r="CW223" s="43">
        <v>-6.8900000000000005E-4</v>
      </c>
      <c r="CX223" s="43">
        <v>4.0499999999999998E-4</v>
      </c>
    </row>
    <row r="224" spans="14:102" x14ac:dyDescent="0.3">
      <c r="N224" s="30"/>
      <c r="R224" s="30">
        <v>0.19687906867863567</v>
      </c>
      <c r="S224" s="43">
        <v>-1.2085E-2</v>
      </c>
      <c r="T224" s="43">
        <v>-1.0049000000000001E-2</v>
      </c>
      <c r="U224" s="43">
        <v>9.495E-3</v>
      </c>
      <c r="W224" s="30"/>
      <c r="AA224" s="30">
        <v>0.19687906867863567</v>
      </c>
      <c r="AB224" s="43">
        <v>-9.3000000000000005E-4</v>
      </c>
      <c r="AC224" s="43">
        <v>-8.1999999999999998E-4</v>
      </c>
      <c r="AD224" s="43">
        <v>2.41E-4</v>
      </c>
      <c r="AF224" s="30"/>
      <c r="AJ224" s="30">
        <v>0.19687906867863567</v>
      </c>
      <c r="AK224" s="43">
        <v>-4.9230000000000003E-3</v>
      </c>
      <c r="AL224" s="43">
        <v>-4.9690000000000003E-3</v>
      </c>
      <c r="AM224" s="43">
        <v>1.9546999999999998E-2</v>
      </c>
      <c r="AO224" s="30"/>
      <c r="AS224" s="30">
        <v>0.19687906867863567</v>
      </c>
      <c r="AT224" s="43">
        <v>-3.2000000000000003E-4</v>
      </c>
      <c r="AU224" s="43">
        <v>-3.2000000000000003E-4</v>
      </c>
      <c r="AV224" s="43">
        <v>-1.35E-4</v>
      </c>
      <c r="AX224" s="30"/>
      <c r="BB224" s="30">
        <v>0.19687906867863567</v>
      </c>
      <c r="BC224" s="43">
        <v>-4.6940000000000003E-3</v>
      </c>
      <c r="BD224" s="43">
        <v>-4.7400000000000003E-3</v>
      </c>
      <c r="BE224" s="43">
        <v>1.9875E-2</v>
      </c>
      <c r="BG224" s="30"/>
      <c r="BK224" s="30">
        <v>0.19687906867863567</v>
      </c>
      <c r="BL224" s="43">
        <v>-3.1300000000000002E-4</v>
      </c>
      <c r="BM224" s="43">
        <v>-3.1199999999999999E-4</v>
      </c>
      <c r="BN224" s="43">
        <v>-1.2E-4</v>
      </c>
      <c r="BP224" s="30"/>
      <c r="BT224" s="30">
        <v>0.19687906867863567</v>
      </c>
      <c r="BU224" s="43">
        <v>-3.7950000000000002E-3</v>
      </c>
      <c r="BV224" s="43">
        <v>-3.8149999999999998E-3</v>
      </c>
      <c r="BW224" s="43">
        <v>2.1382000000000002E-2</v>
      </c>
      <c r="BY224" s="30"/>
      <c r="CC224" s="30">
        <v>0.19687906867863567</v>
      </c>
      <c r="CD224" s="43">
        <v>-2.7500000000000002E-4</v>
      </c>
      <c r="CE224" s="43">
        <v>-2.5399999999999999E-4</v>
      </c>
      <c r="CF224" s="43">
        <v>9.9999999999999995E-7</v>
      </c>
      <c r="CH224" s="30"/>
      <c r="CL224" s="30">
        <v>0.19687906867863567</v>
      </c>
      <c r="CM224" s="43">
        <v>-2.7139999999999998E-3</v>
      </c>
      <c r="CN224" s="43">
        <v>-1.7110000000000001E-3</v>
      </c>
      <c r="CO224" s="43">
        <v>6.992E-3</v>
      </c>
      <c r="CQ224" s="30"/>
      <c r="CU224" s="30">
        <v>0.19687906867863567</v>
      </c>
      <c r="CV224" s="43">
        <v>-8.2299999999999995E-4</v>
      </c>
      <c r="CW224" s="43">
        <v>-6.9499999999999998E-4</v>
      </c>
      <c r="CX224" s="43">
        <v>4.2000000000000002E-4</v>
      </c>
    </row>
    <row r="225" spans="14:102" x14ac:dyDescent="0.3">
      <c r="N225" s="30"/>
      <c r="R225" s="30">
        <v>0.19787846037863566</v>
      </c>
      <c r="S225" s="43">
        <v>-1.221E-2</v>
      </c>
      <c r="T225" s="43">
        <v>-1.0154E-2</v>
      </c>
      <c r="U225" s="43">
        <v>9.587E-3</v>
      </c>
      <c r="W225" s="30"/>
      <c r="AA225" s="30">
        <v>0.19787846037863566</v>
      </c>
      <c r="AB225" s="43">
        <v>-9.3599999999999998E-4</v>
      </c>
      <c r="AC225" s="43">
        <v>-8.25E-4</v>
      </c>
      <c r="AD225" s="43">
        <v>2.4699999999999999E-4</v>
      </c>
      <c r="AF225" s="30"/>
      <c r="AJ225" s="30">
        <v>0.19787846037863566</v>
      </c>
      <c r="AK225" s="43">
        <v>-4.9540000000000001E-3</v>
      </c>
      <c r="AL225" s="43">
        <v>-5.0000000000000001E-3</v>
      </c>
      <c r="AM225" s="43">
        <v>1.9708E-2</v>
      </c>
      <c r="AO225" s="30"/>
      <c r="AS225" s="30">
        <v>0.19787846037863566</v>
      </c>
      <c r="AT225" s="43">
        <v>-3.2299999999999999E-4</v>
      </c>
      <c r="AU225" s="43">
        <v>-3.2299999999999999E-4</v>
      </c>
      <c r="AV225" s="43">
        <v>-1.3200000000000001E-4</v>
      </c>
      <c r="AX225" s="30"/>
      <c r="BB225" s="30">
        <v>0.19787846037863566</v>
      </c>
      <c r="BC225" s="43">
        <v>-4.7239999999999999E-3</v>
      </c>
      <c r="BD225" s="43">
        <v>-4.7710000000000001E-3</v>
      </c>
      <c r="BE225" s="43">
        <v>2.0036999999999999E-2</v>
      </c>
      <c r="BG225" s="30"/>
      <c r="BK225" s="30">
        <v>0.19787846037863566</v>
      </c>
      <c r="BL225" s="43">
        <v>-3.1599999999999998E-4</v>
      </c>
      <c r="BM225" s="43">
        <v>-3.1500000000000001E-4</v>
      </c>
      <c r="BN225" s="43">
        <v>-1.17E-4</v>
      </c>
      <c r="BP225" s="30"/>
      <c r="BT225" s="30">
        <v>0.19787846037863566</v>
      </c>
      <c r="BU225" s="43">
        <v>-3.82E-3</v>
      </c>
      <c r="BV225" s="43">
        <v>-3.8400000000000001E-3</v>
      </c>
      <c r="BW225" s="43">
        <v>2.1548999999999999E-2</v>
      </c>
      <c r="BY225" s="30"/>
      <c r="CC225" s="30">
        <v>0.19787846037863566</v>
      </c>
      <c r="CD225" s="43">
        <v>-2.7700000000000001E-4</v>
      </c>
      <c r="CE225" s="43">
        <v>-2.5700000000000001E-4</v>
      </c>
      <c r="CF225" s="43">
        <v>3.0000000000000001E-6</v>
      </c>
      <c r="CH225" s="30"/>
      <c r="CL225" s="30">
        <v>0.19787846037863566</v>
      </c>
      <c r="CM225" s="43">
        <v>-2.7299999999999998E-3</v>
      </c>
      <c r="CN225" s="43">
        <v>-1.7179999999999999E-3</v>
      </c>
      <c r="CO225" s="43">
        <v>7.0590000000000002E-3</v>
      </c>
      <c r="CQ225" s="30"/>
      <c r="CU225" s="30">
        <v>0.19787846037863566</v>
      </c>
      <c r="CV225" s="43">
        <v>-8.3299999999999997E-4</v>
      </c>
      <c r="CW225" s="43">
        <v>-7.0299999999999996E-4</v>
      </c>
      <c r="CX225" s="43">
        <v>4.3600000000000003E-4</v>
      </c>
    </row>
    <row r="226" spans="14:102" x14ac:dyDescent="0.3">
      <c r="N226" s="30"/>
      <c r="R226" s="30">
        <v>0.19887785207863565</v>
      </c>
      <c r="S226" s="43">
        <v>-1.2318000000000001E-2</v>
      </c>
      <c r="T226" s="43">
        <v>-1.0244E-2</v>
      </c>
      <c r="U226" s="43">
        <v>9.6710000000000008E-3</v>
      </c>
      <c r="W226" s="30"/>
      <c r="AA226" s="30">
        <v>0.19887785207863565</v>
      </c>
      <c r="AB226" s="43">
        <v>-9.4300000000000004E-4</v>
      </c>
      <c r="AC226" s="43">
        <v>-8.3000000000000001E-4</v>
      </c>
      <c r="AD226" s="43">
        <v>2.52E-4</v>
      </c>
      <c r="AF226" s="30"/>
      <c r="AJ226" s="30">
        <v>0.19887785207863565</v>
      </c>
      <c r="AK226" s="43">
        <v>-4.9849999999999998E-3</v>
      </c>
      <c r="AL226" s="43">
        <v>-5.0309999999999999E-3</v>
      </c>
      <c r="AM226" s="43">
        <v>1.9869000000000001E-2</v>
      </c>
      <c r="AO226" s="30"/>
      <c r="AS226" s="30">
        <v>0.19887785207863565</v>
      </c>
      <c r="AT226" s="43">
        <v>-3.2600000000000001E-4</v>
      </c>
      <c r="AU226" s="43">
        <v>-3.2600000000000001E-4</v>
      </c>
      <c r="AV226" s="43">
        <v>-1.2899999999999999E-4</v>
      </c>
      <c r="AX226" s="30"/>
      <c r="BB226" s="30">
        <v>0.19887785207863565</v>
      </c>
      <c r="BC226" s="43">
        <v>-4.7549999999999997E-3</v>
      </c>
      <c r="BD226" s="43">
        <v>-4.8009999999999997E-3</v>
      </c>
      <c r="BE226" s="43">
        <v>2.0199000000000002E-2</v>
      </c>
      <c r="BG226" s="30"/>
      <c r="BK226" s="30">
        <v>0.19887785207863565</v>
      </c>
      <c r="BL226" s="43">
        <v>-3.19E-4</v>
      </c>
      <c r="BM226" s="43">
        <v>-3.1799999999999998E-4</v>
      </c>
      <c r="BN226" s="43">
        <v>-1.1400000000000001E-4</v>
      </c>
      <c r="BP226" s="30"/>
      <c r="BT226" s="30">
        <v>0.19887785207863565</v>
      </c>
      <c r="BU226" s="43">
        <v>-3.8449999999999999E-3</v>
      </c>
      <c r="BV226" s="43">
        <v>-3.8660000000000001E-3</v>
      </c>
      <c r="BW226" s="43">
        <v>2.1715000000000002E-2</v>
      </c>
      <c r="BY226" s="30"/>
      <c r="CC226" s="30">
        <v>0.19887785207863565</v>
      </c>
      <c r="CD226" s="43">
        <v>-2.7999999999999998E-4</v>
      </c>
      <c r="CE226" s="43">
        <v>-2.5900000000000001E-4</v>
      </c>
      <c r="CF226" s="43">
        <v>6.0000000000000002E-6</v>
      </c>
      <c r="CH226" s="30"/>
      <c r="CL226" s="30">
        <v>0.19887785207863565</v>
      </c>
      <c r="CM226" s="43">
        <v>-2.745E-3</v>
      </c>
      <c r="CN226" s="43">
        <v>-1.725E-3</v>
      </c>
      <c r="CO226" s="43">
        <v>7.1260000000000004E-3</v>
      </c>
      <c r="CQ226" s="30"/>
      <c r="CU226" s="30">
        <v>0.19887785207863565</v>
      </c>
      <c r="CV226" s="43">
        <v>-8.43E-4</v>
      </c>
      <c r="CW226" s="43">
        <v>-7.1000000000000002E-4</v>
      </c>
      <c r="CX226" s="43">
        <v>4.5199999999999998E-4</v>
      </c>
    </row>
    <row r="227" spans="14:102" x14ac:dyDescent="0.3">
      <c r="N227" s="30"/>
      <c r="R227" s="30">
        <v>0.19987724377863564</v>
      </c>
      <c r="S227" s="43">
        <v>-1.2433E-2</v>
      </c>
      <c r="T227" s="43">
        <v>-1.034E-2</v>
      </c>
      <c r="U227" s="43">
        <v>9.7579999999999993E-3</v>
      </c>
      <c r="W227" s="30"/>
      <c r="AA227" s="30">
        <v>0.19987724377863564</v>
      </c>
      <c r="AB227" s="43">
        <v>-9.4899999999999997E-4</v>
      </c>
      <c r="AC227" s="43">
        <v>-8.3500000000000002E-4</v>
      </c>
      <c r="AD227" s="43">
        <v>2.5799999999999998E-4</v>
      </c>
      <c r="AF227" s="30"/>
      <c r="AJ227" s="30">
        <v>0.19987724377863564</v>
      </c>
      <c r="AK227" s="43">
        <v>-5.0159999999999996E-3</v>
      </c>
      <c r="AL227" s="43">
        <v>-5.0629999999999998E-3</v>
      </c>
      <c r="AM227" s="43">
        <v>2.0029999999999999E-2</v>
      </c>
      <c r="AO227" s="30"/>
      <c r="AS227" s="30">
        <v>0.19987724377863564</v>
      </c>
      <c r="AT227" s="43">
        <v>-3.2899999999999997E-4</v>
      </c>
      <c r="AU227" s="43">
        <v>-3.2899999999999997E-4</v>
      </c>
      <c r="AV227" s="43">
        <v>-1.26E-4</v>
      </c>
      <c r="AX227" s="30"/>
      <c r="BB227" s="30">
        <v>0.19987724377863564</v>
      </c>
      <c r="BC227" s="43">
        <v>-4.7850000000000002E-3</v>
      </c>
      <c r="BD227" s="43">
        <v>-4.8320000000000004E-3</v>
      </c>
      <c r="BE227" s="43">
        <v>2.0361000000000001E-2</v>
      </c>
      <c r="BG227" s="30"/>
      <c r="BK227" s="30">
        <v>0.19987724377863564</v>
      </c>
      <c r="BL227" s="43">
        <v>-3.2200000000000002E-4</v>
      </c>
      <c r="BM227" s="43">
        <v>-3.21E-4</v>
      </c>
      <c r="BN227" s="43">
        <v>-1.11E-4</v>
      </c>
      <c r="BP227" s="30"/>
      <c r="BT227" s="30">
        <v>0.19987724377863564</v>
      </c>
      <c r="BU227" s="43">
        <v>-3.8700000000000002E-3</v>
      </c>
      <c r="BV227" s="43">
        <v>-3.8909999999999999E-3</v>
      </c>
      <c r="BW227" s="43">
        <v>2.1881000000000001E-2</v>
      </c>
      <c r="BY227" s="30"/>
      <c r="CC227" s="30">
        <v>0.19987724377863564</v>
      </c>
      <c r="CD227" s="43">
        <v>-2.8200000000000002E-4</v>
      </c>
      <c r="CE227" s="43">
        <v>-2.6200000000000003E-4</v>
      </c>
      <c r="CF227" s="43">
        <v>7.9999999999999996E-6</v>
      </c>
      <c r="CH227" s="30"/>
      <c r="CL227" s="30">
        <v>0.19987724377863564</v>
      </c>
      <c r="CM227" s="43">
        <v>-2.761E-3</v>
      </c>
      <c r="CN227" s="43">
        <v>-1.732E-3</v>
      </c>
      <c r="CO227" s="43">
        <v>7.1919999999999996E-3</v>
      </c>
      <c r="CQ227" s="30"/>
      <c r="CU227" s="30">
        <v>0.19987724377863564</v>
      </c>
      <c r="CV227" s="43">
        <v>-8.52E-4</v>
      </c>
      <c r="CW227" s="43">
        <v>-7.1699999999999997E-4</v>
      </c>
      <c r="CX227" s="43">
        <v>4.6700000000000002E-4</v>
      </c>
    </row>
    <row r="228" spans="14:102" x14ac:dyDescent="0.3">
      <c r="N228" s="30"/>
      <c r="R228" s="30"/>
      <c r="W228" s="30"/>
      <c r="AA228" s="30"/>
      <c r="AF228" s="30"/>
      <c r="AJ228" s="30"/>
      <c r="AO228" s="30"/>
      <c r="AS228" s="30"/>
      <c r="AX228" s="30"/>
      <c r="BB228" s="30"/>
      <c r="BG228" s="30"/>
      <c r="BK228" s="30"/>
      <c r="BP228" s="30"/>
      <c r="BT228" s="30"/>
      <c r="BY228" s="30"/>
      <c r="CC228" s="30"/>
      <c r="CH228" s="30"/>
      <c r="CL228" s="30"/>
      <c r="CQ228" s="30"/>
      <c r="CU228" s="30"/>
    </row>
    <row r="229" spans="14:102" x14ac:dyDescent="0.3">
      <c r="N229" s="30"/>
      <c r="R229" s="30"/>
      <c r="W229" s="30"/>
      <c r="AA229" s="30"/>
      <c r="AF229" s="30"/>
      <c r="AJ229" s="30"/>
      <c r="AO229" s="30"/>
      <c r="AS229" s="30"/>
      <c r="AX229" s="30"/>
      <c r="BB229" s="30"/>
      <c r="BG229" s="30"/>
      <c r="BK229" s="30"/>
      <c r="BP229" s="30"/>
      <c r="BT229" s="30"/>
      <c r="BY229" s="30"/>
      <c r="CC229" s="30"/>
      <c r="CH229" s="30"/>
      <c r="CL229" s="30"/>
      <c r="CQ229" s="30"/>
      <c r="CU229" s="30"/>
    </row>
    <row r="230" spans="14:102" x14ac:dyDescent="0.3">
      <c r="N230" s="30"/>
      <c r="R230" s="30"/>
      <c r="W230" s="30"/>
      <c r="AA230" s="30"/>
      <c r="AF230" s="30"/>
      <c r="AJ230" s="30"/>
      <c r="AO230" s="30"/>
      <c r="AS230" s="30"/>
      <c r="AX230" s="30"/>
      <c r="BB230" s="30"/>
      <c r="BG230" s="30"/>
      <c r="BK230" s="30"/>
      <c r="BP230" s="30"/>
      <c r="BT230" s="30"/>
      <c r="BY230" s="30"/>
      <c r="CC230" s="30"/>
      <c r="CH230" s="30"/>
      <c r="CL230" s="30"/>
      <c r="CQ230" s="30"/>
      <c r="CU230" s="30"/>
    </row>
    <row r="231" spans="14:102" x14ac:dyDescent="0.3">
      <c r="N231" s="30"/>
      <c r="R231" s="30"/>
      <c r="W231" s="30"/>
      <c r="AA231" s="30"/>
      <c r="AF231" s="30"/>
      <c r="AJ231" s="30"/>
      <c r="AO231" s="30"/>
      <c r="AS231" s="30"/>
      <c r="AX231" s="30"/>
      <c r="BB231" s="30"/>
      <c r="BG231" s="30"/>
      <c r="BK231" s="30"/>
      <c r="BP231" s="30"/>
      <c r="BT231" s="30"/>
      <c r="BY231" s="30"/>
      <c r="CC231" s="30"/>
      <c r="CH231" s="30"/>
      <c r="CL231" s="30"/>
      <c r="CQ231" s="30"/>
      <c r="CU231" s="30"/>
    </row>
    <row r="232" spans="14:102" x14ac:dyDescent="0.3">
      <c r="N232" s="30"/>
      <c r="R232" s="30"/>
      <c r="W232" s="30"/>
      <c r="AA232" s="30"/>
      <c r="AF232" s="30"/>
      <c r="AJ232" s="30"/>
      <c r="AO232" s="30"/>
      <c r="AS232" s="30"/>
      <c r="AX232" s="30"/>
      <c r="BB232" s="30"/>
      <c r="BG232" s="30"/>
      <c r="BK232" s="30"/>
      <c r="BP232" s="30"/>
      <c r="BT232" s="30"/>
      <c r="BY232" s="30"/>
      <c r="CC232" s="30"/>
      <c r="CH232" s="30"/>
      <c r="CL232" s="30"/>
      <c r="CQ232" s="30"/>
      <c r="CU232" s="30"/>
    </row>
    <row r="233" spans="14:102" x14ac:dyDescent="0.3">
      <c r="N233" s="30"/>
      <c r="R233" s="30"/>
      <c r="W233" s="30"/>
      <c r="AA233" s="30"/>
      <c r="AF233" s="30"/>
      <c r="AJ233" s="30"/>
      <c r="AO233" s="30"/>
      <c r="AS233" s="30"/>
      <c r="AX233" s="30"/>
      <c r="BB233" s="30"/>
      <c r="BG233" s="30"/>
      <c r="BK233" s="30"/>
      <c r="BP233" s="30"/>
      <c r="BT233" s="30"/>
      <c r="BY233" s="30"/>
      <c r="CC233" s="30"/>
      <c r="CH233" s="30"/>
      <c r="CL233" s="30"/>
      <c r="CQ233" s="30"/>
      <c r="CU233" s="30"/>
    </row>
    <row r="234" spans="14:102" x14ac:dyDescent="0.3">
      <c r="N234" s="30"/>
      <c r="R234" s="30"/>
      <c r="W234" s="30"/>
      <c r="AA234" s="30"/>
      <c r="AF234" s="30"/>
      <c r="AJ234" s="30"/>
      <c r="AO234" s="30"/>
      <c r="AS234" s="30"/>
      <c r="AX234" s="30"/>
      <c r="BB234" s="30"/>
      <c r="BG234" s="30"/>
      <c r="BK234" s="30"/>
      <c r="BP234" s="30"/>
      <c r="BT234" s="30"/>
      <c r="BY234" s="30"/>
      <c r="CC234" s="30"/>
      <c r="CH234" s="30"/>
      <c r="CL234" s="30"/>
      <c r="CQ234" s="30"/>
      <c r="CU234" s="30"/>
    </row>
    <row r="235" spans="14:102" x14ac:dyDescent="0.3">
      <c r="N235" s="30"/>
      <c r="R235" s="30"/>
      <c r="W235" s="30"/>
      <c r="AA235" s="30"/>
      <c r="AF235" s="30"/>
      <c r="AJ235" s="30"/>
      <c r="AO235" s="30"/>
      <c r="AS235" s="30"/>
      <c r="AX235" s="30"/>
      <c r="BB235" s="30"/>
      <c r="BG235" s="30"/>
      <c r="BK235" s="30"/>
      <c r="BP235" s="30"/>
      <c r="BT235" s="30"/>
      <c r="BY235" s="30"/>
      <c r="CC235" s="30"/>
      <c r="CH235" s="30"/>
      <c r="CL235" s="30"/>
      <c r="CQ235" s="30"/>
      <c r="CU235" s="30"/>
    </row>
    <row r="236" spans="14:102" x14ac:dyDescent="0.3">
      <c r="N236" s="30"/>
      <c r="R236" s="30"/>
      <c r="W236" s="30"/>
      <c r="AA236" s="30"/>
      <c r="AF236" s="30"/>
      <c r="AJ236" s="30"/>
      <c r="AO236" s="30"/>
      <c r="AS236" s="30"/>
      <c r="AX236" s="30"/>
      <c r="BB236" s="30"/>
      <c r="BG236" s="30"/>
      <c r="BK236" s="30"/>
      <c r="BP236" s="30"/>
      <c r="BT236" s="30"/>
      <c r="BY236" s="30"/>
      <c r="CC236" s="30"/>
      <c r="CH236" s="30"/>
      <c r="CL236" s="30"/>
      <c r="CQ236" s="30"/>
      <c r="CU236" s="30"/>
    </row>
    <row r="237" spans="14:102" x14ac:dyDescent="0.3">
      <c r="N237" s="30"/>
      <c r="R237" s="30"/>
      <c r="W237" s="30"/>
      <c r="AA237" s="30"/>
      <c r="AF237" s="30"/>
      <c r="AJ237" s="30"/>
      <c r="AO237" s="30"/>
      <c r="AS237" s="30"/>
      <c r="AX237" s="30"/>
      <c r="BB237" s="30"/>
      <c r="BG237" s="30"/>
      <c r="BK237" s="30"/>
      <c r="BP237" s="30"/>
      <c r="BT237" s="30"/>
      <c r="BY237" s="30"/>
      <c r="CC237" s="30"/>
      <c r="CH237" s="30"/>
      <c r="CL237" s="30"/>
      <c r="CQ237" s="30"/>
      <c r="CU237" s="30"/>
    </row>
    <row r="238" spans="14:102" x14ac:dyDescent="0.3">
      <c r="N238" s="30"/>
      <c r="R238" s="30"/>
      <c r="W238" s="30"/>
      <c r="AA238" s="30"/>
      <c r="AF238" s="30"/>
      <c r="AJ238" s="30"/>
      <c r="AO238" s="30"/>
      <c r="AS238" s="30"/>
      <c r="AX238" s="30"/>
      <c r="BB238" s="30"/>
      <c r="BG238" s="30"/>
      <c r="BK238" s="30"/>
      <c r="BP238" s="30"/>
      <c r="BT238" s="30"/>
      <c r="BY238" s="30"/>
      <c r="CC238" s="30"/>
      <c r="CH238" s="30"/>
      <c r="CL238" s="30"/>
      <c r="CQ238" s="30"/>
      <c r="CU238" s="30"/>
    </row>
    <row r="239" spans="14:102" x14ac:dyDescent="0.3">
      <c r="N239" s="30"/>
      <c r="R239" s="30"/>
      <c r="W239" s="30"/>
      <c r="AA239" s="30"/>
      <c r="AF239" s="30"/>
      <c r="AJ239" s="30"/>
      <c r="AO239" s="30"/>
      <c r="AS239" s="30"/>
      <c r="AX239" s="30"/>
      <c r="BB239" s="30"/>
      <c r="BG239" s="30"/>
      <c r="BK239" s="30"/>
      <c r="BP239" s="30"/>
      <c r="BT239" s="30"/>
      <c r="BY239" s="30"/>
      <c r="CC239" s="30"/>
      <c r="CH239" s="30"/>
      <c r="CL239" s="30"/>
      <c r="CQ239" s="30"/>
      <c r="CU239" s="30"/>
    </row>
    <row r="240" spans="14:102" x14ac:dyDescent="0.3">
      <c r="N240" s="30"/>
      <c r="R240" s="30"/>
      <c r="W240" s="30"/>
      <c r="AA240" s="30"/>
      <c r="AF240" s="30"/>
      <c r="AJ240" s="30"/>
      <c r="AO240" s="30"/>
      <c r="AS240" s="30"/>
      <c r="AX240" s="30"/>
      <c r="BB240" s="30"/>
      <c r="BG240" s="30"/>
      <c r="BK240" s="30"/>
      <c r="BP240" s="30"/>
      <c r="BT240" s="30"/>
      <c r="BY240" s="30"/>
      <c r="CC240" s="30"/>
      <c r="CH240" s="30"/>
      <c r="CL240" s="30"/>
      <c r="CQ240" s="30"/>
      <c r="CU240" s="30"/>
    </row>
    <row r="241" spans="14:99" x14ac:dyDescent="0.3">
      <c r="N241" s="30"/>
      <c r="R241" s="30"/>
      <c r="W241" s="30"/>
      <c r="AA241" s="30"/>
      <c r="AF241" s="30"/>
      <c r="AJ241" s="30"/>
      <c r="AO241" s="30"/>
      <c r="AS241" s="30"/>
      <c r="AX241" s="30"/>
      <c r="BB241" s="30"/>
      <c r="BG241" s="30"/>
      <c r="BK241" s="30"/>
      <c r="BP241" s="30"/>
      <c r="BT241" s="30"/>
      <c r="BY241" s="30"/>
      <c r="CC241" s="30"/>
      <c r="CH241" s="30"/>
      <c r="CL241" s="30"/>
      <c r="CQ241" s="30"/>
      <c r="CU241" s="30"/>
    </row>
    <row r="242" spans="14:99" x14ac:dyDescent="0.3">
      <c r="N242" s="30"/>
      <c r="R242" s="30"/>
      <c r="W242" s="30"/>
      <c r="AA242" s="30"/>
      <c r="AF242" s="30"/>
      <c r="AJ242" s="30"/>
      <c r="AO242" s="30"/>
      <c r="AS242" s="30"/>
      <c r="AX242" s="30"/>
      <c r="BB242" s="30"/>
      <c r="BG242" s="30"/>
      <c r="BK242" s="30"/>
      <c r="BP242" s="30"/>
      <c r="BT242" s="30"/>
      <c r="BY242" s="30"/>
      <c r="CC242" s="30"/>
      <c r="CH242" s="30"/>
      <c r="CL242" s="30"/>
      <c r="CQ242" s="30"/>
      <c r="CU242" s="30"/>
    </row>
    <row r="243" spans="14:99" x14ac:dyDescent="0.3">
      <c r="N243" s="30"/>
      <c r="R243" s="30"/>
      <c r="W243" s="30"/>
      <c r="AA243" s="30"/>
      <c r="AF243" s="30"/>
      <c r="AJ243" s="30"/>
      <c r="AO243" s="30"/>
      <c r="AS243" s="30"/>
      <c r="AX243" s="30"/>
      <c r="BB243" s="30"/>
      <c r="BG243" s="30"/>
      <c r="BK243" s="30"/>
      <c r="BP243" s="30"/>
      <c r="BT243" s="30"/>
      <c r="BY243" s="30"/>
      <c r="CC243" s="30"/>
      <c r="CH243" s="30"/>
      <c r="CL243" s="30"/>
      <c r="CQ243" s="30"/>
      <c r="CU243" s="30"/>
    </row>
    <row r="244" spans="14:99" x14ac:dyDescent="0.3">
      <c r="N244" s="30"/>
      <c r="R244" s="30"/>
      <c r="W244" s="30"/>
      <c r="AA244" s="30"/>
      <c r="AF244" s="30"/>
      <c r="AJ244" s="30"/>
      <c r="AO244" s="30"/>
      <c r="AS244" s="30"/>
      <c r="AX244" s="30"/>
      <c r="BB244" s="30"/>
      <c r="BG244" s="30"/>
      <c r="BK244" s="30"/>
      <c r="BP244" s="30"/>
      <c r="BT244" s="30"/>
      <c r="BY244" s="30"/>
      <c r="CC244" s="30"/>
      <c r="CH244" s="30"/>
      <c r="CL244" s="30"/>
      <c r="CQ244" s="30"/>
      <c r="CU244" s="30"/>
    </row>
    <row r="245" spans="14:99" x14ac:dyDescent="0.3">
      <c r="N245" s="30"/>
      <c r="R245" s="30"/>
      <c r="W245" s="30"/>
      <c r="AA245" s="30"/>
      <c r="AF245" s="30"/>
      <c r="AJ245" s="30"/>
      <c r="AO245" s="30"/>
      <c r="AS245" s="30"/>
      <c r="AX245" s="30"/>
      <c r="BB245" s="30"/>
      <c r="BG245" s="30"/>
      <c r="BK245" s="30"/>
      <c r="BP245" s="30"/>
      <c r="BT245" s="30"/>
      <c r="BY245" s="30"/>
      <c r="CC245" s="30"/>
      <c r="CH245" s="30"/>
      <c r="CL245" s="30"/>
      <c r="CQ245" s="30"/>
      <c r="CU245" s="30"/>
    </row>
    <row r="246" spans="14:99" x14ac:dyDescent="0.3">
      <c r="N246" s="30"/>
      <c r="R246" s="30"/>
      <c r="W246" s="30"/>
      <c r="AA246" s="30"/>
      <c r="AF246" s="30"/>
      <c r="AJ246" s="30"/>
      <c r="AO246" s="30"/>
      <c r="AS246" s="30"/>
      <c r="AX246" s="30"/>
      <c r="BB246" s="30"/>
      <c r="BG246" s="30"/>
      <c r="BK246" s="30"/>
      <c r="BP246" s="30"/>
      <c r="BT246" s="30"/>
      <c r="BY246" s="30"/>
      <c r="CC246" s="30"/>
      <c r="CH246" s="30"/>
      <c r="CL246" s="30"/>
      <c r="CQ246" s="30"/>
      <c r="CU246" s="30"/>
    </row>
    <row r="247" spans="14:99" x14ac:dyDescent="0.3">
      <c r="N247" s="30"/>
      <c r="R247" s="30"/>
      <c r="W247" s="30"/>
      <c r="AA247" s="30"/>
      <c r="AF247" s="30"/>
      <c r="AJ247" s="30"/>
      <c r="AO247" s="30"/>
      <c r="AS247" s="30"/>
      <c r="AX247" s="30"/>
      <c r="BB247" s="30"/>
      <c r="BG247" s="30"/>
      <c r="BK247" s="30"/>
      <c r="BP247" s="30"/>
      <c r="BT247" s="30"/>
      <c r="BY247" s="30"/>
      <c r="CC247" s="30"/>
      <c r="CH247" s="30"/>
      <c r="CL247" s="30"/>
      <c r="CQ247" s="30"/>
      <c r="CU247" s="30"/>
    </row>
    <row r="248" spans="14:99" x14ac:dyDescent="0.3">
      <c r="N248" s="30"/>
      <c r="R248" s="30"/>
      <c r="W248" s="30"/>
      <c r="AA248" s="30"/>
      <c r="AF248" s="30"/>
      <c r="AJ248" s="30"/>
      <c r="AO248" s="30"/>
      <c r="AS248" s="30"/>
      <c r="AX248" s="30"/>
      <c r="BB248" s="30"/>
      <c r="BG248" s="30"/>
      <c r="BK248" s="30"/>
      <c r="BP248" s="30"/>
      <c r="BT248" s="30"/>
      <c r="BY248" s="30"/>
      <c r="CC248" s="30"/>
      <c r="CH248" s="30"/>
      <c r="CL248" s="30"/>
      <c r="CQ248" s="30"/>
      <c r="CU248" s="30"/>
    </row>
    <row r="249" spans="14:99" x14ac:dyDescent="0.3">
      <c r="N249" s="30"/>
      <c r="R249" s="30"/>
      <c r="W249" s="30"/>
      <c r="AA249" s="30"/>
      <c r="AF249" s="30"/>
      <c r="AJ249" s="30"/>
      <c r="AO249" s="30"/>
      <c r="AS249" s="30"/>
      <c r="AX249" s="30"/>
      <c r="BB249" s="30"/>
      <c r="BG249" s="30"/>
      <c r="BK249" s="30"/>
      <c r="BP249" s="30"/>
      <c r="BT249" s="30"/>
      <c r="BY249" s="30"/>
      <c r="CC249" s="30"/>
      <c r="CH249" s="30"/>
      <c r="CL249" s="30"/>
      <c r="CQ249" s="30"/>
      <c r="CU249" s="30"/>
    </row>
    <row r="250" spans="14:99" x14ac:dyDescent="0.3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99" x14ac:dyDescent="0.3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99" x14ac:dyDescent="0.3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99" x14ac:dyDescent="0.3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99" x14ac:dyDescent="0.3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99" x14ac:dyDescent="0.3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99" x14ac:dyDescent="0.3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3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  <row r="258" spans="14:99" x14ac:dyDescent="0.3">
      <c r="N258" s="30"/>
      <c r="R258" s="30"/>
      <c r="W258" s="30"/>
      <c r="AA258" s="30"/>
      <c r="AF258" s="30"/>
      <c r="AJ258" s="30"/>
      <c r="AO258" s="30"/>
      <c r="AS258" s="30"/>
      <c r="AX258" s="30"/>
      <c r="BB258" s="30"/>
      <c r="BG258" s="30"/>
      <c r="BK258" s="30"/>
      <c r="BP258" s="30"/>
      <c r="BT258" s="30"/>
      <c r="BY258" s="30"/>
      <c r="CC258" s="30"/>
      <c r="CH258" s="30"/>
      <c r="CL258" s="30"/>
      <c r="CQ258" s="30"/>
      <c r="CU258" s="30"/>
    </row>
    <row r="259" spans="14:99" x14ac:dyDescent="0.3">
      <c r="N259" s="30"/>
      <c r="R259" s="30"/>
      <c r="W259" s="30"/>
      <c r="AA259" s="30"/>
      <c r="AF259" s="30"/>
      <c r="AJ259" s="30"/>
      <c r="AO259" s="30"/>
      <c r="AS259" s="30"/>
      <c r="AX259" s="30"/>
      <c r="BB259" s="30"/>
      <c r="BG259" s="30"/>
      <c r="BK259" s="30"/>
      <c r="BP259" s="30"/>
      <c r="BT259" s="30"/>
      <c r="BY259" s="30"/>
      <c r="CC259" s="30"/>
      <c r="CH259" s="30"/>
      <c r="CL259" s="30"/>
      <c r="CQ259" s="30"/>
      <c r="CU259" s="30"/>
    </row>
    <row r="260" spans="14:99" x14ac:dyDescent="0.3">
      <c r="N260" s="30"/>
      <c r="R260" s="30"/>
      <c r="W260" s="30"/>
      <c r="AA260" s="30"/>
      <c r="AF260" s="30"/>
      <c r="AJ260" s="30"/>
      <c r="AO260" s="30"/>
      <c r="AS260" s="30"/>
      <c r="AX260" s="30"/>
      <c r="BB260" s="30"/>
      <c r="BG260" s="30"/>
      <c r="BK260" s="30"/>
      <c r="BP260" s="30"/>
      <c r="BT260" s="30"/>
      <c r="BY260" s="30"/>
      <c r="CC260" s="30"/>
      <c r="CH260" s="30"/>
      <c r="CL260" s="30"/>
      <c r="CQ260" s="30"/>
      <c r="CU260" s="30"/>
    </row>
    <row r="261" spans="14:99" x14ac:dyDescent="0.3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99" x14ac:dyDescent="0.3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99" x14ac:dyDescent="0.3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99" x14ac:dyDescent="0.3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99" x14ac:dyDescent="0.3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99" x14ac:dyDescent="0.3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99" x14ac:dyDescent="0.3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99" x14ac:dyDescent="0.3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99" x14ac:dyDescent="0.3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99" x14ac:dyDescent="0.3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99" x14ac:dyDescent="0.3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99" x14ac:dyDescent="0.3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3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3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3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3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3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</sheetData>
  <mergeCells count="131">
    <mergeCell ref="J24:K24"/>
    <mergeCell ref="H39:I39"/>
    <mergeCell ref="H7:I7"/>
    <mergeCell ref="H10:I10"/>
    <mergeCell ref="H13:I13"/>
    <mergeCell ref="J7:K7"/>
    <mergeCell ref="J10:K10"/>
    <mergeCell ref="J13:K13"/>
    <mergeCell ref="X4:Z4"/>
    <mergeCell ref="H24:I24"/>
    <mergeCell ref="D7:E7"/>
    <mergeCell ref="D9:E9"/>
    <mergeCell ref="D8:E8"/>
    <mergeCell ref="X6:Z6"/>
    <mergeCell ref="H17:K17"/>
    <mergeCell ref="H18:I18"/>
    <mergeCell ref="J18:K18"/>
    <mergeCell ref="H21:I21"/>
    <mergeCell ref="J21:K21"/>
    <mergeCell ref="B7:C7"/>
    <mergeCell ref="O6:Q6"/>
    <mergeCell ref="S6:U6"/>
    <mergeCell ref="AO2:AV2"/>
    <mergeCell ref="AP3:AR3"/>
    <mergeCell ref="AT3:AV3"/>
    <mergeCell ref="AP4:AR4"/>
    <mergeCell ref="AT4:AV4"/>
    <mergeCell ref="AO5:AR5"/>
    <mergeCell ref="AS5:AV5"/>
    <mergeCell ref="N2:U2"/>
    <mergeCell ref="N5:Q5"/>
    <mergeCell ref="R5:U5"/>
    <mergeCell ref="O3:Q3"/>
    <mergeCell ref="O4:Q4"/>
    <mergeCell ref="S3:U3"/>
    <mergeCell ref="S4:U4"/>
    <mergeCell ref="W5:Z5"/>
    <mergeCell ref="AA5:AD5"/>
    <mergeCell ref="AB4:AD4"/>
    <mergeCell ref="AG4:AI4"/>
    <mergeCell ref="AK4:AM4"/>
    <mergeCell ref="AF5:AI5"/>
    <mergeCell ref="AJ5:AM5"/>
    <mergeCell ref="AG6:AI6"/>
    <mergeCell ref="AK6:AM6"/>
    <mergeCell ref="AP6:AR6"/>
    <mergeCell ref="AT6:AV6"/>
    <mergeCell ref="AX2:BE2"/>
    <mergeCell ref="AY3:BA3"/>
    <mergeCell ref="BC3:BE3"/>
    <mergeCell ref="AY4:BA4"/>
    <mergeCell ref="BC4:BE4"/>
    <mergeCell ref="AX5:BA5"/>
    <mergeCell ref="BB5:BE5"/>
    <mergeCell ref="AY6:BA6"/>
    <mergeCell ref="BC6:BE6"/>
    <mergeCell ref="W2:AD2"/>
    <mergeCell ref="X3:Z3"/>
    <mergeCell ref="AB3:AD3"/>
    <mergeCell ref="BP2:BW2"/>
    <mergeCell ref="BY2:CF2"/>
    <mergeCell ref="CH2:CO2"/>
    <mergeCell ref="CQ2:CX2"/>
    <mergeCell ref="BH3:BJ3"/>
    <mergeCell ref="BL3:BN3"/>
    <mergeCell ref="BQ3:BS3"/>
    <mergeCell ref="BU3:BW3"/>
    <mergeCell ref="BZ3:CB3"/>
    <mergeCell ref="CD3:CF3"/>
    <mergeCell ref="CI3:CK3"/>
    <mergeCell ref="CM3:CO3"/>
    <mergeCell ref="CR3:CT3"/>
    <mergeCell ref="CV3:CX3"/>
    <mergeCell ref="BG2:BN2"/>
    <mergeCell ref="AF2:AM2"/>
    <mergeCell ref="AG3:AI3"/>
    <mergeCell ref="AK3:AM3"/>
    <mergeCell ref="CD4:CF4"/>
    <mergeCell ref="CI4:CK4"/>
    <mergeCell ref="CM4:CO4"/>
    <mergeCell ref="CR4:CT4"/>
    <mergeCell ref="CV4:CX4"/>
    <mergeCell ref="BH4:BJ4"/>
    <mergeCell ref="BL4:BN4"/>
    <mergeCell ref="BQ4:BS4"/>
    <mergeCell ref="BU4:BW4"/>
    <mergeCell ref="BZ4:CB4"/>
    <mergeCell ref="CV6:CX6"/>
    <mergeCell ref="BH6:BJ6"/>
    <mergeCell ref="BL6:BN6"/>
    <mergeCell ref="BQ6:BS6"/>
    <mergeCell ref="BU6:BW6"/>
    <mergeCell ref="BZ6:CB6"/>
    <mergeCell ref="CC5:CF5"/>
    <mergeCell ref="CH5:CK5"/>
    <mergeCell ref="CL5:CO5"/>
    <mergeCell ref="CQ5:CT5"/>
    <mergeCell ref="CU5:CX5"/>
    <mergeCell ref="BG5:BJ5"/>
    <mergeCell ref="BK5:BN5"/>
    <mergeCell ref="BP5:BS5"/>
    <mergeCell ref="BT5:BW5"/>
    <mergeCell ref="BY5:CB5"/>
    <mergeCell ref="CR6:CT6"/>
    <mergeCell ref="CD6:CF6"/>
    <mergeCell ref="CI6:CK6"/>
    <mergeCell ref="CM6:CO6"/>
    <mergeCell ref="AB6:AD6"/>
    <mergeCell ref="D10:E10"/>
    <mergeCell ref="D13:E13"/>
    <mergeCell ref="H6:I6"/>
    <mergeCell ref="J6:K6"/>
    <mergeCell ref="H33:I33"/>
    <mergeCell ref="B37:D37"/>
    <mergeCell ref="B35:C35"/>
    <mergeCell ref="B36:C36"/>
    <mergeCell ref="F7:G7"/>
    <mergeCell ref="F8:G8"/>
    <mergeCell ref="F9:G9"/>
    <mergeCell ref="H36:I36"/>
    <mergeCell ref="B12:C12"/>
    <mergeCell ref="B34:C34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Drop Down 4">
              <controlPr defaultSize="0" autoLine="0" autoPict="0" macro="[0]!Açılan4_Değiştir" altText="">
                <anchor>
                  <from>
                    <xdr:col>3</xdr:col>
                    <xdr:colOff>7620</xdr:colOff>
                    <xdr:row>32</xdr:row>
                    <xdr:rowOff>175260</xdr:rowOff>
                  </from>
                  <to>
                    <xdr:col>5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Drop Down 5">
              <controlPr defaultSize="0" autoLine="0" autoPict="0" macro="[0]!Açılan5_Değiştir" altText="">
                <anchor>
                  <from>
                    <xdr:col>3</xdr:col>
                    <xdr:colOff>7620</xdr:colOff>
                    <xdr:row>33</xdr:row>
                    <xdr:rowOff>175260</xdr:rowOff>
                  </from>
                  <to>
                    <xdr:col>5</xdr:col>
                    <xdr:colOff>0</xdr:colOff>
                    <xdr:row>34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Drop Down 6">
              <controlPr defaultSize="0" autoLine="0" autoPict="0" macro="[0]!Açılan6_Değiştir" altText="">
                <anchor>
                  <from>
                    <xdr:col>3</xdr:col>
                    <xdr:colOff>7620</xdr:colOff>
                    <xdr:row>34</xdr:row>
                    <xdr:rowOff>175260</xdr:rowOff>
                  </from>
                  <to>
                    <xdr:col>5</xdr:col>
                    <xdr:colOff>0</xdr:colOff>
                    <xdr:row>35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 macro="[0]!OnayKutusu6_Tıkla">
                <anchor moveWithCells="1">
                  <from>
                    <xdr:col>4</xdr:col>
                    <xdr:colOff>220980</xdr:colOff>
                    <xdr:row>35</xdr:row>
                    <xdr:rowOff>137160</xdr:rowOff>
                  </from>
                  <to>
                    <xdr:col>4</xdr:col>
                    <xdr:colOff>449580</xdr:colOff>
                    <xdr:row>37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9AA3-90DE-40D0-8C14-0CB3DB27D03E}">
  <sheetPr codeName="Sayfa16"/>
  <dimension ref="A1:CY277"/>
  <sheetViews>
    <sheetView zoomScale="80" zoomScaleNormal="80" workbookViewId="0"/>
  </sheetViews>
  <sheetFormatPr defaultRowHeight="14.4" x14ac:dyDescent="0.3"/>
  <cols>
    <col min="9" max="9" width="10.21875" bestFit="1" customWidth="1"/>
    <col min="13" max="13" width="5.77734375" customWidth="1"/>
    <col min="14" max="14" width="15.77734375" style="43" customWidth="1"/>
    <col min="15" max="17" width="9.77734375" style="43" customWidth="1"/>
    <col min="18" max="18" width="15.77734375" style="43" customWidth="1"/>
    <col min="19" max="21" width="9.77734375" style="43" customWidth="1"/>
    <col min="22" max="22" width="5.77734375" style="4" customWidth="1"/>
    <col min="23" max="23" width="15.77734375" style="43" customWidth="1"/>
    <col min="24" max="26" width="9.77734375" style="43" customWidth="1"/>
    <col min="27" max="27" width="15.77734375" style="43" customWidth="1"/>
    <col min="28" max="30" width="9.77734375" style="43" customWidth="1"/>
    <col min="31" max="31" width="5.77734375" style="4" customWidth="1"/>
    <col min="32" max="32" width="15.77734375" style="43" customWidth="1"/>
    <col min="33" max="35" width="9.77734375" style="43" customWidth="1"/>
    <col min="36" max="36" width="15.77734375" style="43" customWidth="1"/>
    <col min="37" max="39" width="9.77734375" style="43" customWidth="1"/>
    <col min="40" max="40" width="5.77734375" style="4" customWidth="1"/>
    <col min="41" max="41" width="15.77734375" style="43" customWidth="1"/>
    <col min="42" max="44" width="9.77734375" style="43" customWidth="1"/>
    <col min="45" max="45" width="15.77734375" style="43" customWidth="1"/>
    <col min="46" max="48" width="9.77734375" style="43" customWidth="1"/>
    <col min="49" max="49" width="5.77734375" style="4" customWidth="1"/>
    <col min="50" max="50" width="15.77734375" style="43" customWidth="1"/>
    <col min="51" max="53" width="9.77734375" style="43" customWidth="1"/>
    <col min="54" max="54" width="15.77734375" style="43" customWidth="1"/>
    <col min="55" max="57" width="9.77734375" style="43" customWidth="1"/>
    <col min="58" max="58" width="5.77734375" style="4" customWidth="1"/>
    <col min="59" max="59" width="15.77734375" style="43" customWidth="1"/>
    <col min="60" max="62" width="9.77734375" style="43" customWidth="1"/>
    <col min="63" max="63" width="15.77734375" style="43" customWidth="1"/>
    <col min="64" max="66" width="9.77734375" style="43" customWidth="1"/>
    <col min="67" max="67" width="5.77734375" style="4" customWidth="1"/>
    <col min="68" max="68" width="15.77734375" style="43" customWidth="1"/>
    <col min="69" max="71" width="9.77734375" style="43" customWidth="1"/>
    <col min="72" max="72" width="15.77734375" style="43" customWidth="1"/>
    <col min="73" max="75" width="9.77734375" style="43" customWidth="1"/>
    <col min="76" max="76" width="5.77734375" style="4" customWidth="1"/>
    <col min="77" max="77" width="15.77734375" style="43" customWidth="1"/>
    <col min="78" max="80" width="9.77734375" style="43" customWidth="1"/>
    <col min="81" max="81" width="15.77734375" style="43" customWidth="1"/>
    <col min="82" max="84" width="9.77734375" style="43" customWidth="1"/>
    <col min="85" max="85" width="5.77734375" style="4" customWidth="1"/>
    <col min="86" max="86" width="15.77734375" style="43" customWidth="1"/>
    <col min="87" max="89" width="9.77734375" style="43" customWidth="1"/>
    <col min="90" max="90" width="15.77734375" style="43" customWidth="1"/>
    <col min="91" max="93" width="9.77734375" style="43" customWidth="1"/>
    <col min="94" max="94" width="5.77734375" style="4" customWidth="1"/>
    <col min="95" max="95" width="15.77734375" style="43" customWidth="1"/>
    <col min="96" max="98" width="9.77734375" style="43" customWidth="1"/>
    <col min="99" max="99" width="15.77734375" style="43" customWidth="1"/>
    <col min="100" max="102" width="9.77734375" style="43" customWidth="1"/>
    <col min="103" max="103" width="5.77734375" style="4" customWidth="1"/>
    <col min="104" max="16384" width="8.88671875" style="11"/>
  </cols>
  <sheetData>
    <row r="1" spans="2:103" x14ac:dyDescent="0.3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3">
      <c r="N2" s="58" t="s">
        <v>67</v>
      </c>
      <c r="O2" s="59"/>
      <c r="P2" s="59"/>
      <c r="Q2" s="59"/>
      <c r="R2" s="59"/>
      <c r="S2" s="59"/>
      <c r="T2" s="59"/>
      <c r="U2" s="60"/>
      <c r="W2" s="58" t="s">
        <v>69</v>
      </c>
      <c r="X2" s="59"/>
      <c r="Y2" s="59"/>
      <c r="Z2" s="59"/>
      <c r="AA2" s="59"/>
      <c r="AB2" s="59"/>
      <c r="AC2" s="59"/>
      <c r="AD2" s="60"/>
      <c r="AF2" s="58" t="s">
        <v>70</v>
      </c>
      <c r="AG2" s="59"/>
      <c r="AH2" s="59"/>
      <c r="AI2" s="59"/>
      <c r="AJ2" s="59"/>
      <c r="AK2" s="59"/>
      <c r="AL2" s="59"/>
      <c r="AM2" s="60"/>
      <c r="AO2" s="58" t="s">
        <v>71</v>
      </c>
      <c r="AP2" s="59"/>
      <c r="AQ2" s="59"/>
      <c r="AR2" s="59"/>
      <c r="AS2" s="59"/>
      <c r="AT2" s="59"/>
      <c r="AU2" s="59"/>
      <c r="AV2" s="60"/>
      <c r="AX2" s="58" t="s">
        <v>72</v>
      </c>
      <c r="AY2" s="59"/>
      <c r="AZ2" s="59"/>
      <c r="BA2" s="59"/>
      <c r="BB2" s="59"/>
      <c r="BC2" s="59"/>
      <c r="BD2" s="59"/>
      <c r="BE2" s="60"/>
      <c r="BG2" s="58" t="s">
        <v>73</v>
      </c>
      <c r="BH2" s="59"/>
      <c r="BI2" s="59"/>
      <c r="BJ2" s="59"/>
      <c r="BK2" s="59"/>
      <c r="BL2" s="59"/>
      <c r="BM2" s="59"/>
      <c r="BN2" s="60"/>
      <c r="BP2" s="58" t="s">
        <v>74</v>
      </c>
      <c r="BQ2" s="59"/>
      <c r="BR2" s="59"/>
      <c r="BS2" s="59"/>
      <c r="BT2" s="59"/>
      <c r="BU2" s="59"/>
      <c r="BV2" s="59"/>
      <c r="BW2" s="60"/>
      <c r="BY2" s="58" t="s">
        <v>75</v>
      </c>
      <c r="BZ2" s="59"/>
      <c r="CA2" s="59"/>
      <c r="CB2" s="59"/>
      <c r="CC2" s="59"/>
      <c r="CD2" s="59"/>
      <c r="CE2" s="59"/>
      <c r="CF2" s="60"/>
      <c r="CH2" s="58" t="s">
        <v>76</v>
      </c>
      <c r="CI2" s="59"/>
      <c r="CJ2" s="59"/>
      <c r="CK2" s="59"/>
      <c r="CL2" s="59"/>
      <c r="CM2" s="59"/>
      <c r="CN2" s="59"/>
      <c r="CO2" s="60"/>
      <c r="CQ2" s="58" t="s">
        <v>77</v>
      </c>
      <c r="CR2" s="59"/>
      <c r="CS2" s="59"/>
      <c r="CT2" s="59"/>
      <c r="CU2" s="59"/>
      <c r="CV2" s="59"/>
      <c r="CW2" s="59"/>
      <c r="CX2" s="60"/>
    </row>
    <row r="3" spans="2:103" ht="14.4" customHeight="1" x14ac:dyDescent="0.3">
      <c r="N3" s="22" t="s">
        <v>39</v>
      </c>
      <c r="O3" s="75">
        <v>2</v>
      </c>
      <c r="P3" s="76"/>
      <c r="Q3" s="77"/>
      <c r="R3" s="22" t="s">
        <v>41</v>
      </c>
      <c r="S3" s="75" t="s">
        <v>127</v>
      </c>
      <c r="T3" s="76"/>
      <c r="U3" s="77"/>
      <c r="W3" s="22" t="s">
        <v>39</v>
      </c>
      <c r="X3" s="75">
        <v>2</v>
      </c>
      <c r="Y3" s="76"/>
      <c r="Z3" s="77"/>
      <c r="AA3" s="22" t="s">
        <v>41</v>
      </c>
      <c r="AB3" s="75" t="s">
        <v>127</v>
      </c>
      <c r="AC3" s="76"/>
      <c r="AD3" s="77"/>
      <c r="AF3" s="22" t="s">
        <v>39</v>
      </c>
      <c r="AG3" s="75">
        <v>5</v>
      </c>
      <c r="AH3" s="76"/>
      <c r="AI3" s="77"/>
      <c r="AJ3" s="22" t="s">
        <v>41</v>
      </c>
      <c r="AK3" s="75" t="s">
        <v>129</v>
      </c>
      <c r="AL3" s="76"/>
      <c r="AM3" s="77"/>
      <c r="AO3" s="22" t="s">
        <v>39</v>
      </c>
      <c r="AP3" s="75">
        <v>5</v>
      </c>
      <c r="AQ3" s="76"/>
      <c r="AR3" s="77"/>
      <c r="AS3" s="22" t="s">
        <v>41</v>
      </c>
      <c r="AT3" s="75" t="s">
        <v>129</v>
      </c>
      <c r="AU3" s="76"/>
      <c r="AV3" s="77"/>
      <c r="AX3" s="22" t="s">
        <v>39</v>
      </c>
      <c r="AY3" s="75">
        <v>8</v>
      </c>
      <c r="AZ3" s="76"/>
      <c r="BA3" s="77"/>
      <c r="BB3" s="22" t="s">
        <v>41</v>
      </c>
      <c r="BC3" s="75" t="s">
        <v>129</v>
      </c>
      <c r="BD3" s="76"/>
      <c r="BE3" s="77"/>
      <c r="BG3" s="22" t="s">
        <v>39</v>
      </c>
      <c r="BH3" s="75">
        <v>8</v>
      </c>
      <c r="BI3" s="76"/>
      <c r="BJ3" s="77"/>
      <c r="BK3" s="22" t="s">
        <v>41</v>
      </c>
      <c r="BL3" s="75" t="s">
        <v>129</v>
      </c>
      <c r="BM3" s="76"/>
      <c r="BN3" s="77"/>
      <c r="BP3" s="22" t="s">
        <v>39</v>
      </c>
      <c r="BQ3" s="75">
        <v>11</v>
      </c>
      <c r="BR3" s="76"/>
      <c r="BS3" s="77"/>
      <c r="BT3" s="22" t="s">
        <v>41</v>
      </c>
      <c r="BU3" s="75" t="s">
        <v>129</v>
      </c>
      <c r="BV3" s="76"/>
      <c r="BW3" s="77"/>
      <c r="BY3" s="22" t="s">
        <v>39</v>
      </c>
      <c r="BZ3" s="75">
        <v>11</v>
      </c>
      <c r="CA3" s="76"/>
      <c r="CB3" s="77"/>
      <c r="CC3" s="22" t="s">
        <v>41</v>
      </c>
      <c r="CD3" s="75" t="s">
        <v>129</v>
      </c>
      <c r="CE3" s="76"/>
      <c r="CF3" s="77"/>
      <c r="CH3" s="22" t="s">
        <v>39</v>
      </c>
      <c r="CI3" s="75">
        <v>21</v>
      </c>
      <c r="CJ3" s="76"/>
      <c r="CK3" s="77"/>
      <c r="CL3" s="22" t="s">
        <v>41</v>
      </c>
      <c r="CM3" s="75" t="s">
        <v>128</v>
      </c>
      <c r="CN3" s="76"/>
      <c r="CO3" s="77"/>
      <c r="CQ3" s="22" t="s">
        <v>39</v>
      </c>
      <c r="CR3" s="75">
        <v>21</v>
      </c>
      <c r="CS3" s="76"/>
      <c r="CT3" s="77"/>
      <c r="CU3" s="22" t="s">
        <v>41</v>
      </c>
      <c r="CV3" s="75" t="s">
        <v>128</v>
      </c>
      <c r="CW3" s="76"/>
      <c r="CX3" s="77"/>
    </row>
    <row r="4" spans="2:103" x14ac:dyDescent="0.3">
      <c r="N4" s="22" t="s">
        <v>46</v>
      </c>
      <c r="O4" s="75" t="s">
        <v>374</v>
      </c>
      <c r="P4" s="76"/>
      <c r="Q4" s="77"/>
      <c r="R4" s="22" t="s">
        <v>45</v>
      </c>
      <c r="S4" s="75" t="s">
        <v>63</v>
      </c>
      <c r="T4" s="76"/>
      <c r="U4" s="77"/>
      <c r="W4" s="22" t="s">
        <v>46</v>
      </c>
      <c r="X4" s="75" t="s">
        <v>375</v>
      </c>
      <c r="Y4" s="76"/>
      <c r="Z4" s="77"/>
      <c r="AA4" s="22" t="s">
        <v>45</v>
      </c>
      <c r="AB4" s="75" t="s">
        <v>64</v>
      </c>
      <c r="AC4" s="76"/>
      <c r="AD4" s="77"/>
      <c r="AF4" s="22" t="s">
        <v>46</v>
      </c>
      <c r="AG4" s="75" t="s">
        <v>342</v>
      </c>
      <c r="AH4" s="76"/>
      <c r="AI4" s="77"/>
      <c r="AJ4" s="22" t="s">
        <v>45</v>
      </c>
      <c r="AK4" s="75" t="s">
        <v>63</v>
      </c>
      <c r="AL4" s="76"/>
      <c r="AM4" s="77"/>
      <c r="AO4" s="22" t="s">
        <v>46</v>
      </c>
      <c r="AP4" s="75" t="s">
        <v>343</v>
      </c>
      <c r="AQ4" s="76"/>
      <c r="AR4" s="77"/>
      <c r="AS4" s="22" t="s">
        <v>45</v>
      </c>
      <c r="AT4" s="75" t="s">
        <v>64</v>
      </c>
      <c r="AU4" s="76"/>
      <c r="AV4" s="77"/>
      <c r="AX4" s="22" t="s">
        <v>46</v>
      </c>
      <c r="AY4" s="75" t="s">
        <v>360</v>
      </c>
      <c r="AZ4" s="76"/>
      <c r="BA4" s="77"/>
      <c r="BB4" s="22" t="s">
        <v>45</v>
      </c>
      <c r="BC4" s="75" t="s">
        <v>63</v>
      </c>
      <c r="BD4" s="76"/>
      <c r="BE4" s="77"/>
      <c r="BG4" s="22" t="s">
        <v>46</v>
      </c>
      <c r="BH4" s="75" t="s">
        <v>361</v>
      </c>
      <c r="BI4" s="76"/>
      <c r="BJ4" s="77"/>
      <c r="BK4" s="22" t="s">
        <v>45</v>
      </c>
      <c r="BL4" s="75" t="s">
        <v>64</v>
      </c>
      <c r="BM4" s="76"/>
      <c r="BN4" s="77"/>
      <c r="BP4" s="22" t="s">
        <v>46</v>
      </c>
      <c r="BQ4" s="75" t="s">
        <v>332</v>
      </c>
      <c r="BR4" s="76"/>
      <c r="BS4" s="77"/>
      <c r="BT4" s="22" t="s">
        <v>45</v>
      </c>
      <c r="BU4" s="75" t="s">
        <v>63</v>
      </c>
      <c r="BV4" s="76"/>
      <c r="BW4" s="77"/>
      <c r="BY4" s="22" t="s">
        <v>46</v>
      </c>
      <c r="BZ4" s="75" t="s">
        <v>333</v>
      </c>
      <c r="CA4" s="76"/>
      <c r="CB4" s="77"/>
      <c r="CC4" s="22" t="s">
        <v>45</v>
      </c>
      <c r="CD4" s="75" t="s">
        <v>64</v>
      </c>
      <c r="CE4" s="76"/>
      <c r="CF4" s="77"/>
      <c r="CH4" s="22" t="s">
        <v>46</v>
      </c>
      <c r="CI4" s="75" t="s">
        <v>356</v>
      </c>
      <c r="CJ4" s="76"/>
      <c r="CK4" s="77"/>
      <c r="CL4" s="22" t="s">
        <v>45</v>
      </c>
      <c r="CM4" s="75" t="s">
        <v>63</v>
      </c>
      <c r="CN4" s="76"/>
      <c r="CO4" s="77"/>
      <c r="CQ4" s="22" t="s">
        <v>46</v>
      </c>
      <c r="CR4" s="75" t="s">
        <v>357</v>
      </c>
      <c r="CS4" s="76"/>
      <c r="CT4" s="77"/>
      <c r="CU4" s="22" t="s">
        <v>45</v>
      </c>
      <c r="CV4" s="75" t="s">
        <v>64</v>
      </c>
      <c r="CW4" s="76"/>
      <c r="CX4" s="77"/>
    </row>
    <row r="5" spans="2:103" ht="14.4" customHeight="1" x14ac:dyDescent="0.3">
      <c r="B5" t="b">
        <v>1</v>
      </c>
      <c r="N5" s="58" t="s">
        <v>89</v>
      </c>
      <c r="O5" s="59"/>
      <c r="P5" s="59"/>
      <c r="Q5" s="60"/>
      <c r="R5" s="58" t="s">
        <v>103</v>
      </c>
      <c r="S5" s="59"/>
      <c r="T5" s="59"/>
      <c r="U5" s="60"/>
      <c r="W5" s="58" t="s">
        <v>89</v>
      </c>
      <c r="X5" s="59"/>
      <c r="Y5" s="59"/>
      <c r="Z5" s="60"/>
      <c r="AA5" s="58" t="s">
        <v>103</v>
      </c>
      <c r="AB5" s="59"/>
      <c r="AC5" s="59"/>
      <c r="AD5" s="60"/>
      <c r="AF5" s="58" t="s">
        <v>89</v>
      </c>
      <c r="AG5" s="59"/>
      <c r="AH5" s="59"/>
      <c r="AI5" s="60"/>
      <c r="AJ5" s="58" t="s">
        <v>103</v>
      </c>
      <c r="AK5" s="59"/>
      <c r="AL5" s="59"/>
      <c r="AM5" s="60"/>
      <c r="AO5" s="58" t="s">
        <v>89</v>
      </c>
      <c r="AP5" s="59"/>
      <c r="AQ5" s="59"/>
      <c r="AR5" s="60"/>
      <c r="AS5" s="58" t="s">
        <v>103</v>
      </c>
      <c r="AT5" s="59"/>
      <c r="AU5" s="59"/>
      <c r="AV5" s="60"/>
      <c r="AX5" s="58" t="s">
        <v>89</v>
      </c>
      <c r="AY5" s="59"/>
      <c r="AZ5" s="59"/>
      <c r="BA5" s="60"/>
      <c r="BB5" s="58" t="s">
        <v>103</v>
      </c>
      <c r="BC5" s="59"/>
      <c r="BD5" s="59"/>
      <c r="BE5" s="60"/>
      <c r="BG5" s="58" t="s">
        <v>89</v>
      </c>
      <c r="BH5" s="59"/>
      <c r="BI5" s="59"/>
      <c r="BJ5" s="60"/>
      <c r="BK5" s="58" t="s">
        <v>103</v>
      </c>
      <c r="BL5" s="59"/>
      <c r="BM5" s="59"/>
      <c r="BN5" s="60"/>
      <c r="BP5" s="58" t="s">
        <v>89</v>
      </c>
      <c r="BQ5" s="59"/>
      <c r="BR5" s="59"/>
      <c r="BS5" s="60"/>
      <c r="BT5" s="58" t="s">
        <v>103</v>
      </c>
      <c r="BU5" s="59"/>
      <c r="BV5" s="59"/>
      <c r="BW5" s="60"/>
      <c r="BY5" s="58" t="s">
        <v>89</v>
      </c>
      <c r="BZ5" s="59"/>
      <c r="CA5" s="59"/>
      <c r="CB5" s="60"/>
      <c r="CC5" s="58" t="s">
        <v>103</v>
      </c>
      <c r="CD5" s="59"/>
      <c r="CE5" s="59"/>
      <c r="CF5" s="60"/>
      <c r="CH5" s="58" t="s">
        <v>89</v>
      </c>
      <c r="CI5" s="59"/>
      <c r="CJ5" s="59"/>
      <c r="CK5" s="60"/>
      <c r="CL5" s="58" t="s">
        <v>103</v>
      </c>
      <c r="CM5" s="59"/>
      <c r="CN5" s="59"/>
      <c r="CO5" s="60"/>
      <c r="CQ5" s="58" t="s">
        <v>89</v>
      </c>
      <c r="CR5" s="59"/>
      <c r="CS5" s="59"/>
      <c r="CT5" s="60"/>
      <c r="CU5" s="58" t="s">
        <v>103</v>
      </c>
      <c r="CV5" s="59"/>
      <c r="CW5" s="59"/>
      <c r="CX5" s="60"/>
    </row>
    <row r="6" spans="2:103" ht="14.4" customHeight="1" x14ac:dyDescent="0.3">
      <c r="B6">
        <v>1</v>
      </c>
      <c r="D6">
        <v>2</v>
      </c>
      <c r="F6">
        <v>1</v>
      </c>
      <c r="H6" s="72" t="s">
        <v>87</v>
      </c>
      <c r="I6" s="72"/>
      <c r="J6" s="72" t="s">
        <v>88</v>
      </c>
      <c r="K6" s="72"/>
      <c r="N6" s="23" t="s">
        <v>68</v>
      </c>
      <c r="O6" s="58" t="s">
        <v>66</v>
      </c>
      <c r="P6" s="59"/>
      <c r="Q6" s="60"/>
      <c r="R6" s="23" t="s">
        <v>68</v>
      </c>
      <c r="S6" s="58" t="s">
        <v>66</v>
      </c>
      <c r="T6" s="59"/>
      <c r="U6" s="60"/>
      <c r="W6" s="23" t="s">
        <v>68</v>
      </c>
      <c r="X6" s="58" t="s">
        <v>66</v>
      </c>
      <c r="Y6" s="59"/>
      <c r="Z6" s="60"/>
      <c r="AA6" s="23" t="s">
        <v>68</v>
      </c>
      <c r="AB6" s="58" t="s">
        <v>66</v>
      </c>
      <c r="AC6" s="59"/>
      <c r="AD6" s="60"/>
      <c r="AF6" s="23" t="s">
        <v>68</v>
      </c>
      <c r="AG6" s="58" t="s">
        <v>66</v>
      </c>
      <c r="AH6" s="59"/>
      <c r="AI6" s="60"/>
      <c r="AJ6" s="23" t="s">
        <v>68</v>
      </c>
      <c r="AK6" s="58" t="s">
        <v>66</v>
      </c>
      <c r="AL6" s="59"/>
      <c r="AM6" s="60"/>
      <c r="AO6" s="23" t="s">
        <v>68</v>
      </c>
      <c r="AP6" s="58" t="s">
        <v>66</v>
      </c>
      <c r="AQ6" s="59"/>
      <c r="AR6" s="60"/>
      <c r="AS6" s="23" t="s">
        <v>68</v>
      </c>
      <c r="AT6" s="58" t="s">
        <v>66</v>
      </c>
      <c r="AU6" s="59"/>
      <c r="AV6" s="60"/>
      <c r="AX6" s="23" t="s">
        <v>68</v>
      </c>
      <c r="AY6" s="58" t="s">
        <v>66</v>
      </c>
      <c r="AZ6" s="59"/>
      <c r="BA6" s="60"/>
      <c r="BB6" s="23" t="s">
        <v>68</v>
      </c>
      <c r="BC6" s="58" t="s">
        <v>66</v>
      </c>
      <c r="BD6" s="59"/>
      <c r="BE6" s="60"/>
      <c r="BG6" s="23" t="s">
        <v>68</v>
      </c>
      <c r="BH6" s="58" t="s">
        <v>66</v>
      </c>
      <c r="BI6" s="59"/>
      <c r="BJ6" s="60"/>
      <c r="BK6" s="23" t="s">
        <v>68</v>
      </c>
      <c r="BL6" s="58" t="s">
        <v>66</v>
      </c>
      <c r="BM6" s="59"/>
      <c r="BN6" s="60"/>
      <c r="BP6" s="23" t="s">
        <v>68</v>
      </c>
      <c r="BQ6" s="58" t="s">
        <v>66</v>
      </c>
      <c r="BR6" s="59"/>
      <c r="BS6" s="60"/>
      <c r="BT6" s="23" t="s">
        <v>68</v>
      </c>
      <c r="BU6" s="58" t="s">
        <v>66</v>
      </c>
      <c r="BV6" s="59"/>
      <c r="BW6" s="60"/>
      <c r="BY6" s="23" t="s">
        <v>68</v>
      </c>
      <c r="BZ6" s="58" t="s">
        <v>66</v>
      </c>
      <c r="CA6" s="59"/>
      <c r="CB6" s="60"/>
      <c r="CC6" s="23" t="s">
        <v>68</v>
      </c>
      <c r="CD6" s="58" t="s">
        <v>66</v>
      </c>
      <c r="CE6" s="59"/>
      <c r="CF6" s="60"/>
      <c r="CH6" s="23" t="s">
        <v>68</v>
      </c>
      <c r="CI6" s="58" t="s">
        <v>66</v>
      </c>
      <c r="CJ6" s="59"/>
      <c r="CK6" s="60"/>
      <c r="CL6" s="23" t="s">
        <v>68</v>
      </c>
      <c r="CM6" s="58" t="s">
        <v>66</v>
      </c>
      <c r="CN6" s="59"/>
      <c r="CO6" s="60"/>
      <c r="CQ6" s="23" t="s">
        <v>68</v>
      </c>
      <c r="CR6" s="58" t="s">
        <v>66</v>
      </c>
      <c r="CS6" s="59"/>
      <c r="CT6" s="60"/>
      <c r="CU6" s="23" t="s">
        <v>68</v>
      </c>
      <c r="CV6" s="58" t="s">
        <v>66</v>
      </c>
      <c r="CW6" s="59"/>
      <c r="CX6" s="60"/>
    </row>
    <row r="7" spans="2:103" ht="27.6" x14ac:dyDescent="0.3">
      <c r="B7" s="72" t="s">
        <v>39</v>
      </c>
      <c r="C7" s="72"/>
      <c r="D7" s="72" t="s">
        <v>79</v>
      </c>
      <c r="E7" s="72"/>
      <c r="F7" s="72" t="s">
        <v>82</v>
      </c>
      <c r="G7" s="72"/>
      <c r="H7" s="73" t="s">
        <v>65</v>
      </c>
      <c r="I7" s="73"/>
      <c r="J7" s="73" t="s">
        <v>65</v>
      </c>
      <c r="K7" s="73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3">
      <c r="B8" s="71">
        <v>2</v>
      </c>
      <c r="C8" s="71"/>
      <c r="D8" s="71" t="s">
        <v>919</v>
      </c>
      <c r="E8" s="71"/>
      <c r="F8" s="71" t="s">
        <v>63</v>
      </c>
      <c r="G8" s="71"/>
      <c r="H8" s="2">
        <v>0</v>
      </c>
      <c r="I8" s="2">
        <v>-7.4999999999999997E-3</v>
      </c>
      <c r="J8" s="2">
        <v>0</v>
      </c>
      <c r="K8" s="1">
        <v>7.4999999999999997E-3</v>
      </c>
      <c r="N8" s="30">
        <v>3.9530487862121556E-7</v>
      </c>
      <c r="O8" s="43">
        <v>-2.8600000000000001E-4</v>
      </c>
      <c r="P8" s="43">
        <v>-2.6699999999999998E-4</v>
      </c>
      <c r="Q8" s="43">
        <v>-8.2999999999999998E-5</v>
      </c>
      <c r="R8" s="30">
        <v>3.9530487862121556E-7</v>
      </c>
      <c r="S8" s="43">
        <v>-2.8600000000000001E-4</v>
      </c>
      <c r="T8" s="43">
        <v>-2.6699999999999998E-4</v>
      </c>
      <c r="U8" s="43">
        <v>-8.2999999999999998E-5</v>
      </c>
      <c r="W8" s="30">
        <v>3.9530487862121556E-7</v>
      </c>
      <c r="X8" s="43">
        <v>-3.57E-4</v>
      </c>
      <c r="Y8" s="43">
        <v>-3.2499999999999999E-4</v>
      </c>
      <c r="Z8" s="43">
        <v>-2.1999999999999999E-5</v>
      </c>
      <c r="AA8" s="30">
        <v>3.9530487862121556E-7</v>
      </c>
      <c r="AB8" s="43">
        <v>-3.57E-4</v>
      </c>
      <c r="AC8" s="43">
        <v>-3.2499999999999999E-4</v>
      </c>
      <c r="AD8" s="43">
        <v>-2.1999999999999999E-5</v>
      </c>
      <c r="AF8" s="30">
        <v>3.9530487862121556E-7</v>
      </c>
      <c r="AG8" s="43">
        <v>-2.1499999999999999E-4</v>
      </c>
      <c r="AH8" s="43">
        <v>-2.14E-4</v>
      </c>
      <c r="AI8" s="43">
        <v>-2.12E-4</v>
      </c>
      <c r="AJ8" s="30">
        <v>3.9530487862121556E-7</v>
      </c>
      <c r="AK8" s="43">
        <v>-2.1499999999999999E-4</v>
      </c>
      <c r="AL8" s="43">
        <v>-2.14E-4</v>
      </c>
      <c r="AM8" s="43">
        <v>-2.12E-4</v>
      </c>
      <c r="AO8" s="30">
        <v>3.9530487862121556E-7</v>
      </c>
      <c r="AP8" s="43">
        <v>-2.14E-4</v>
      </c>
      <c r="AQ8" s="43">
        <v>-2.13E-4</v>
      </c>
      <c r="AR8" s="43">
        <v>-2.0900000000000001E-4</v>
      </c>
      <c r="AS8" s="30">
        <v>3.9530487862121556E-7</v>
      </c>
      <c r="AT8" s="43">
        <v>-2.14E-4</v>
      </c>
      <c r="AU8" s="43">
        <v>-2.13E-4</v>
      </c>
      <c r="AV8" s="43">
        <v>-2.0900000000000001E-4</v>
      </c>
      <c r="AX8" s="30">
        <v>3.9530487862121556E-7</v>
      </c>
      <c r="AY8" s="43">
        <v>-2.1499999999999999E-4</v>
      </c>
      <c r="AZ8" s="43">
        <v>-2.14E-4</v>
      </c>
      <c r="BA8" s="43">
        <v>-2.12E-4</v>
      </c>
      <c r="BB8" s="30">
        <v>3.9530487862121556E-7</v>
      </c>
      <c r="BC8" s="43">
        <v>-2.1499999999999999E-4</v>
      </c>
      <c r="BD8" s="43">
        <v>-2.14E-4</v>
      </c>
      <c r="BE8" s="43">
        <v>-2.12E-4</v>
      </c>
      <c r="BG8" s="30">
        <v>3.9530487862121556E-7</v>
      </c>
      <c r="BH8" s="43">
        <v>-2.14E-4</v>
      </c>
      <c r="BI8" s="43">
        <v>-2.13E-4</v>
      </c>
      <c r="BJ8" s="43">
        <v>-2.0900000000000001E-4</v>
      </c>
      <c r="BK8" s="30">
        <v>3.9530487862121556E-7</v>
      </c>
      <c r="BL8" s="43">
        <v>-2.14E-4</v>
      </c>
      <c r="BM8" s="43">
        <v>-2.13E-4</v>
      </c>
      <c r="BN8" s="43">
        <v>-2.0900000000000001E-4</v>
      </c>
      <c r="BP8" s="30">
        <v>3.9530487862121556E-7</v>
      </c>
      <c r="BQ8" s="43">
        <v>-1.7699999999999999E-4</v>
      </c>
      <c r="BR8" s="43">
        <v>-1.6799999999999999E-4</v>
      </c>
      <c r="BS8" s="43">
        <v>-9.2E-5</v>
      </c>
      <c r="BT8" s="30">
        <v>3.9530487862121556E-7</v>
      </c>
      <c r="BU8" s="43">
        <v>-1.7699999999999999E-4</v>
      </c>
      <c r="BV8" s="43">
        <v>-1.6799999999999999E-4</v>
      </c>
      <c r="BW8" s="43">
        <v>-9.2E-5</v>
      </c>
      <c r="BY8" s="30">
        <v>3.9530487862121556E-7</v>
      </c>
      <c r="BZ8" s="43">
        <v>-2.1000000000000001E-4</v>
      </c>
      <c r="CA8" s="43">
        <v>-1.95E-4</v>
      </c>
      <c r="CB8" s="43">
        <v>-6.0999999999999999E-5</v>
      </c>
      <c r="CC8" s="30">
        <v>3.9530487862121556E-7</v>
      </c>
      <c r="CD8" s="43">
        <v>-2.1000000000000001E-4</v>
      </c>
      <c r="CE8" s="43">
        <v>-1.95E-4</v>
      </c>
      <c r="CF8" s="43">
        <v>-6.0999999999999999E-5</v>
      </c>
      <c r="CH8" s="30">
        <v>3.9530487862121556E-7</v>
      </c>
      <c r="CI8" s="43">
        <v>-2.1599999999999999E-4</v>
      </c>
      <c r="CJ8" s="43">
        <v>-2.1499999999999999E-4</v>
      </c>
      <c r="CK8" s="43">
        <v>-2.13E-4</v>
      </c>
      <c r="CL8" s="30">
        <v>3.9530487862121556E-7</v>
      </c>
      <c r="CM8" s="43">
        <v>-2.1599999999999999E-4</v>
      </c>
      <c r="CN8" s="43">
        <v>-2.1499999999999999E-4</v>
      </c>
      <c r="CO8" s="43">
        <v>-2.13E-4</v>
      </c>
      <c r="CQ8" s="30">
        <v>3.9530487862121556E-7</v>
      </c>
      <c r="CR8" s="43">
        <v>-2.14E-4</v>
      </c>
      <c r="CS8" s="43">
        <v>-2.14E-4</v>
      </c>
      <c r="CT8" s="43">
        <v>-2.1000000000000001E-4</v>
      </c>
      <c r="CU8" s="30">
        <v>3.9530487862121556E-7</v>
      </c>
      <c r="CV8" s="43">
        <v>-2.14E-4</v>
      </c>
      <c r="CW8" s="43">
        <v>-2.14E-4</v>
      </c>
      <c r="CX8" s="43">
        <v>-2.1000000000000001E-4</v>
      </c>
    </row>
    <row r="9" spans="2:103" x14ac:dyDescent="0.3">
      <c r="B9" s="71">
        <v>5</v>
      </c>
      <c r="C9" s="71"/>
      <c r="D9" s="71" t="s">
        <v>920</v>
      </c>
      <c r="E9" s="71"/>
      <c r="F9" s="71" t="s">
        <v>64</v>
      </c>
      <c r="G9" s="71"/>
      <c r="H9" s="2">
        <v>0.20365181069512139</v>
      </c>
      <c r="I9" s="1">
        <v>-7.4999999999999997E-3</v>
      </c>
      <c r="J9" s="2">
        <v>0.20365181069512139</v>
      </c>
      <c r="K9" s="1">
        <v>7.4999999999999997E-3</v>
      </c>
      <c r="N9" s="30">
        <v>3.393808128454712E-3</v>
      </c>
      <c r="O9" s="43">
        <v>-3.0499999999999999E-4</v>
      </c>
      <c r="P9" s="43">
        <v>-2.8299999999999999E-4</v>
      </c>
      <c r="Q9" s="43">
        <v>-7.1000000000000005E-5</v>
      </c>
      <c r="R9" s="30">
        <v>9.6937709512137887E-4</v>
      </c>
      <c r="S9" s="43">
        <v>-2.92E-4</v>
      </c>
      <c r="T9" s="43">
        <v>-2.72E-4</v>
      </c>
      <c r="U9" s="43">
        <v>-7.8999999999999996E-5</v>
      </c>
      <c r="W9" s="30">
        <v>3.393808128454712E-3</v>
      </c>
      <c r="X9" s="43">
        <v>-3.57E-4</v>
      </c>
      <c r="Y9" s="43">
        <v>-3.2600000000000001E-4</v>
      </c>
      <c r="Z9" s="43">
        <v>-2.5000000000000001E-5</v>
      </c>
      <c r="AA9" s="30">
        <v>9.6937709512137887E-4</v>
      </c>
      <c r="AB9" s="43">
        <v>-3.57E-4</v>
      </c>
      <c r="AC9" s="43">
        <v>-3.2600000000000001E-4</v>
      </c>
      <c r="AD9" s="43">
        <v>-2.3E-5</v>
      </c>
      <c r="AF9" s="30">
        <v>3.393808128454712E-3</v>
      </c>
      <c r="AG9" s="43">
        <v>-2.31E-4</v>
      </c>
      <c r="AH9" s="43">
        <v>-2.2800000000000001E-4</v>
      </c>
      <c r="AI9" s="43">
        <v>-1.9900000000000001E-4</v>
      </c>
      <c r="AJ9" s="30">
        <v>9.6937709512137887E-4</v>
      </c>
      <c r="AK9" s="43">
        <v>-2.1900000000000001E-4</v>
      </c>
      <c r="AL9" s="43">
        <v>-2.1800000000000001E-4</v>
      </c>
      <c r="AM9" s="43">
        <v>-2.0799999999999999E-4</v>
      </c>
      <c r="AO9" s="30">
        <v>3.393808128454712E-3</v>
      </c>
      <c r="AP9" s="43">
        <v>-2.13E-4</v>
      </c>
      <c r="AQ9" s="43">
        <v>-2.13E-4</v>
      </c>
      <c r="AR9" s="43">
        <v>-2.1000000000000001E-4</v>
      </c>
      <c r="AS9" s="30">
        <v>9.6937709512137887E-4</v>
      </c>
      <c r="AT9" s="43">
        <v>-2.13E-4</v>
      </c>
      <c r="AU9" s="43">
        <v>-2.13E-4</v>
      </c>
      <c r="AV9" s="43">
        <v>-2.0900000000000001E-4</v>
      </c>
      <c r="AX9" s="30">
        <v>3.393808128454712E-3</v>
      </c>
      <c r="AY9" s="43">
        <v>-2.3000000000000001E-4</v>
      </c>
      <c r="AZ9" s="43">
        <v>-2.2699999999999999E-4</v>
      </c>
      <c r="BA9" s="43">
        <v>-2.0000000000000001E-4</v>
      </c>
      <c r="BB9" s="30">
        <v>9.6937709512137887E-4</v>
      </c>
      <c r="BC9" s="43">
        <v>-2.1800000000000001E-4</v>
      </c>
      <c r="BD9" s="43">
        <v>-2.1699999999999999E-4</v>
      </c>
      <c r="BE9" s="43">
        <v>-2.0900000000000001E-4</v>
      </c>
      <c r="BG9" s="30">
        <v>3.393808128454712E-3</v>
      </c>
      <c r="BH9" s="43">
        <v>-2.1499999999999999E-4</v>
      </c>
      <c r="BI9" s="43">
        <v>-2.14E-4</v>
      </c>
      <c r="BJ9" s="43">
        <v>-2.0799999999999999E-4</v>
      </c>
      <c r="BK9" s="30">
        <v>9.6937709512137887E-4</v>
      </c>
      <c r="BL9" s="43">
        <v>-2.14E-4</v>
      </c>
      <c r="BM9" s="43">
        <v>-2.14E-4</v>
      </c>
      <c r="BN9" s="43">
        <v>-2.0900000000000001E-4</v>
      </c>
      <c r="BP9" s="30">
        <v>3.393808128454712E-3</v>
      </c>
      <c r="BQ9" s="43">
        <v>-1.6100000000000001E-4</v>
      </c>
      <c r="BR9" s="43">
        <v>-1.55E-4</v>
      </c>
      <c r="BS9" s="43">
        <v>-1.03E-4</v>
      </c>
      <c r="BT9" s="30">
        <v>9.6937709512137887E-4</v>
      </c>
      <c r="BU9" s="43">
        <v>-1.7200000000000001E-4</v>
      </c>
      <c r="BV9" s="43">
        <v>-1.64E-4</v>
      </c>
      <c r="BW9" s="43">
        <v>-9.5000000000000005E-5</v>
      </c>
      <c r="BY9" s="30">
        <v>3.393808128454712E-3</v>
      </c>
      <c r="BZ9" s="43">
        <v>-2.12E-4</v>
      </c>
      <c r="CA9" s="43">
        <v>-1.9599999999999999E-4</v>
      </c>
      <c r="CB9" s="43">
        <v>-5.7000000000000003E-5</v>
      </c>
      <c r="CC9" s="30">
        <v>9.6937709512137887E-4</v>
      </c>
      <c r="CD9" s="43">
        <v>-2.1100000000000001E-4</v>
      </c>
      <c r="CE9" s="43">
        <v>-1.95E-4</v>
      </c>
      <c r="CF9" s="43">
        <v>-6.0000000000000002E-5</v>
      </c>
      <c r="CH9" s="30">
        <v>3.393808128454712E-3</v>
      </c>
      <c r="CI9" s="43">
        <v>-2.4699999999999999E-4</v>
      </c>
      <c r="CJ9" s="43">
        <v>-2.4699999999999999E-4</v>
      </c>
      <c r="CK9" s="43">
        <v>-1.8100000000000001E-4</v>
      </c>
      <c r="CL9" s="30">
        <v>9.6937709512137887E-4</v>
      </c>
      <c r="CM9" s="43">
        <v>-2.24E-4</v>
      </c>
      <c r="CN9" s="43">
        <v>-2.24E-4</v>
      </c>
      <c r="CO9" s="43">
        <v>-2.04E-4</v>
      </c>
      <c r="CQ9" s="30">
        <v>3.393808128454712E-3</v>
      </c>
      <c r="CR9" s="43">
        <v>-2.2699999999999999E-4</v>
      </c>
      <c r="CS9" s="43">
        <v>-2.2699999999999999E-4</v>
      </c>
      <c r="CT9" s="43">
        <v>-1.9799999999999999E-4</v>
      </c>
      <c r="CU9" s="30">
        <v>9.6937709512137887E-4</v>
      </c>
      <c r="CV9" s="43">
        <v>-2.1800000000000001E-4</v>
      </c>
      <c r="CW9" s="43">
        <v>-2.1800000000000001E-4</v>
      </c>
      <c r="CX9" s="43">
        <v>-2.0699999999999999E-4</v>
      </c>
    </row>
    <row r="10" spans="2:103" x14ac:dyDescent="0.3">
      <c r="B10" s="71">
        <v>8</v>
      </c>
      <c r="C10" s="71"/>
      <c r="D10" s="71"/>
      <c r="E10" s="71"/>
      <c r="H10" s="73" t="s">
        <v>85</v>
      </c>
      <c r="I10" s="73"/>
      <c r="J10" s="73" t="s">
        <v>85</v>
      </c>
      <c r="K10" s="73"/>
      <c r="N10" s="30">
        <v>6.7880115617880458E-3</v>
      </c>
      <c r="O10" s="43">
        <v>-3.2400000000000001E-4</v>
      </c>
      <c r="P10" s="43">
        <v>-2.99E-4</v>
      </c>
      <c r="Q10" s="43">
        <v>-5.8999999999999998E-5</v>
      </c>
      <c r="R10" s="30">
        <v>1.9391494951213788E-3</v>
      </c>
      <c r="S10" s="43">
        <v>-2.9700000000000001E-4</v>
      </c>
      <c r="T10" s="43">
        <v>-2.7599999999999999E-4</v>
      </c>
      <c r="U10" s="43">
        <v>-7.6000000000000004E-5</v>
      </c>
      <c r="W10" s="30">
        <v>6.7880115617880458E-3</v>
      </c>
      <c r="X10" s="43">
        <v>-3.57E-4</v>
      </c>
      <c r="Y10" s="43">
        <v>-3.2600000000000001E-4</v>
      </c>
      <c r="Z10" s="43">
        <v>-2.9E-5</v>
      </c>
      <c r="AA10" s="30">
        <v>1.9391494951213788E-3</v>
      </c>
      <c r="AB10" s="43">
        <v>-3.57E-4</v>
      </c>
      <c r="AC10" s="43">
        <v>-3.2600000000000001E-4</v>
      </c>
      <c r="AD10" s="43">
        <v>-2.4000000000000001E-5</v>
      </c>
      <c r="AF10" s="30">
        <v>6.7880115617880458E-3</v>
      </c>
      <c r="AG10" s="43">
        <v>-2.4899999999999998E-4</v>
      </c>
      <c r="AH10" s="43">
        <v>-2.43E-4</v>
      </c>
      <c r="AI10" s="43">
        <v>-1.85E-4</v>
      </c>
      <c r="AJ10" s="30">
        <v>1.9391494951213788E-3</v>
      </c>
      <c r="AK10" s="43">
        <v>-2.24E-4</v>
      </c>
      <c r="AL10" s="43">
        <v>-2.23E-4</v>
      </c>
      <c r="AM10" s="43">
        <v>-2.04E-4</v>
      </c>
      <c r="AO10" s="30">
        <v>6.7880115617880458E-3</v>
      </c>
      <c r="AP10" s="43">
        <v>-2.14E-4</v>
      </c>
      <c r="AQ10" s="43">
        <v>-2.14E-4</v>
      </c>
      <c r="AR10" s="43">
        <v>-2.0900000000000001E-4</v>
      </c>
      <c r="AS10" s="30">
        <v>1.9391494951213788E-3</v>
      </c>
      <c r="AT10" s="43">
        <v>-2.13E-4</v>
      </c>
      <c r="AU10" s="43">
        <v>-2.13E-4</v>
      </c>
      <c r="AV10" s="43">
        <v>-2.1000000000000001E-4</v>
      </c>
      <c r="AX10" s="30">
        <v>6.7880115617880458E-3</v>
      </c>
      <c r="AY10" s="43">
        <v>-2.4800000000000001E-4</v>
      </c>
      <c r="AZ10" s="43">
        <v>-2.42E-4</v>
      </c>
      <c r="BA10" s="43">
        <v>-1.8599999999999999E-4</v>
      </c>
      <c r="BB10" s="30">
        <v>1.9391494951213788E-3</v>
      </c>
      <c r="BC10" s="43">
        <v>-2.23E-4</v>
      </c>
      <c r="BD10" s="43">
        <v>-2.2100000000000001E-4</v>
      </c>
      <c r="BE10" s="43">
        <v>-2.05E-4</v>
      </c>
      <c r="BG10" s="30">
        <v>6.7880115617880458E-3</v>
      </c>
      <c r="BH10" s="43">
        <v>-2.1599999999999999E-4</v>
      </c>
      <c r="BI10" s="43">
        <v>-2.1499999999999999E-4</v>
      </c>
      <c r="BJ10" s="43">
        <v>-2.0699999999999999E-4</v>
      </c>
      <c r="BK10" s="30">
        <v>1.9391494951213788E-3</v>
      </c>
      <c r="BL10" s="43">
        <v>-2.14E-4</v>
      </c>
      <c r="BM10" s="43">
        <v>-2.14E-4</v>
      </c>
      <c r="BN10" s="43">
        <v>-2.0900000000000001E-4</v>
      </c>
      <c r="BP10" s="30">
        <v>6.7880115617880458E-3</v>
      </c>
      <c r="BQ10" s="43">
        <v>-1.44E-4</v>
      </c>
      <c r="BR10" s="43">
        <v>-1.4100000000000001E-4</v>
      </c>
      <c r="BS10" s="43">
        <v>-1.15E-4</v>
      </c>
      <c r="BT10" s="30">
        <v>1.9391494951213788E-3</v>
      </c>
      <c r="BU10" s="43">
        <v>-1.6799999999999999E-4</v>
      </c>
      <c r="BV10" s="43">
        <v>-1.6000000000000001E-4</v>
      </c>
      <c r="BW10" s="43">
        <v>-9.7999999999999997E-5</v>
      </c>
      <c r="BY10" s="30">
        <v>6.7880115617880458E-3</v>
      </c>
      <c r="BZ10" s="43">
        <v>-2.1499999999999999E-4</v>
      </c>
      <c r="CA10" s="43">
        <v>-1.9799999999999999E-4</v>
      </c>
      <c r="CB10" s="43">
        <v>-5.3000000000000001E-5</v>
      </c>
      <c r="CC10" s="30">
        <v>1.9391494951213788E-3</v>
      </c>
      <c r="CD10" s="43">
        <v>-2.1100000000000001E-4</v>
      </c>
      <c r="CE10" s="43">
        <v>-1.9599999999999999E-4</v>
      </c>
      <c r="CF10" s="43">
        <v>-5.8999999999999998E-5</v>
      </c>
      <c r="CH10" s="30">
        <v>6.7880115617880458E-3</v>
      </c>
      <c r="CI10" s="43">
        <v>-2.8200000000000002E-4</v>
      </c>
      <c r="CJ10" s="43">
        <v>-2.8200000000000002E-4</v>
      </c>
      <c r="CK10" s="43">
        <v>-1.4799999999999999E-4</v>
      </c>
      <c r="CL10" s="30">
        <v>1.9391494951213788E-3</v>
      </c>
      <c r="CM10" s="43">
        <v>-2.34E-4</v>
      </c>
      <c r="CN10" s="43">
        <v>-2.34E-4</v>
      </c>
      <c r="CO10" s="43">
        <v>-1.95E-4</v>
      </c>
      <c r="CQ10" s="30">
        <v>6.7880115617880458E-3</v>
      </c>
      <c r="CR10" s="43">
        <v>-2.4000000000000001E-4</v>
      </c>
      <c r="CS10" s="43">
        <v>-2.4000000000000001E-4</v>
      </c>
      <c r="CT10" s="43">
        <v>-1.85E-4</v>
      </c>
      <c r="CU10" s="30">
        <v>1.9391494951213788E-3</v>
      </c>
      <c r="CV10" s="43">
        <v>-2.22E-4</v>
      </c>
      <c r="CW10" s="43">
        <v>-2.2100000000000001E-4</v>
      </c>
      <c r="CX10" s="43">
        <v>-2.03E-4</v>
      </c>
    </row>
    <row r="11" spans="2:103" x14ac:dyDescent="0.3">
      <c r="B11" s="71">
        <v>11</v>
      </c>
      <c r="C11" s="71"/>
      <c r="H11" s="2">
        <v>0</v>
      </c>
      <c r="I11" s="1">
        <v>-2.4E-2</v>
      </c>
      <c r="J11" s="2">
        <v>0</v>
      </c>
      <c r="K11" s="1">
        <v>2.4E-2</v>
      </c>
      <c r="N11" s="30">
        <v>1.018221499512138E-2</v>
      </c>
      <c r="O11" s="43">
        <v>-3.4200000000000002E-4</v>
      </c>
      <c r="P11" s="43">
        <v>-3.1500000000000001E-4</v>
      </c>
      <c r="Q11" s="43">
        <v>-4.6999999999999997E-5</v>
      </c>
      <c r="R11" s="30">
        <v>2.9089218951213786E-3</v>
      </c>
      <c r="S11" s="43">
        <v>-3.0200000000000002E-4</v>
      </c>
      <c r="T11" s="43">
        <v>-2.81E-4</v>
      </c>
      <c r="U11" s="43">
        <v>-7.2000000000000002E-5</v>
      </c>
      <c r="W11" s="30">
        <v>1.018221499512138E-2</v>
      </c>
      <c r="X11" s="43">
        <v>-3.57E-4</v>
      </c>
      <c r="Y11" s="43">
        <v>-3.2600000000000001E-4</v>
      </c>
      <c r="Z11" s="43">
        <v>-3.1999999999999999E-5</v>
      </c>
      <c r="AA11" s="30">
        <v>2.9089218951213786E-3</v>
      </c>
      <c r="AB11" s="43">
        <v>-3.57E-4</v>
      </c>
      <c r="AC11" s="43">
        <v>-3.2600000000000001E-4</v>
      </c>
      <c r="AD11" s="43">
        <v>-2.5000000000000001E-5</v>
      </c>
      <c r="AF11" s="30">
        <v>1.018221499512138E-2</v>
      </c>
      <c r="AG11" s="43">
        <v>-2.6699999999999998E-4</v>
      </c>
      <c r="AH11" s="43">
        <v>-2.5700000000000001E-4</v>
      </c>
      <c r="AI11" s="43">
        <v>-1.7100000000000001E-4</v>
      </c>
      <c r="AJ11" s="30">
        <v>2.9089218951213786E-3</v>
      </c>
      <c r="AK11" s="43">
        <v>-2.2900000000000001E-4</v>
      </c>
      <c r="AL11" s="43">
        <v>-2.2699999999999999E-4</v>
      </c>
      <c r="AM11" s="43">
        <v>-2.0100000000000001E-4</v>
      </c>
      <c r="AO11" s="30">
        <v>1.018221499512138E-2</v>
      </c>
      <c r="AP11" s="43">
        <v>-2.1499999999999999E-4</v>
      </c>
      <c r="AQ11" s="43">
        <v>-2.1499999999999999E-4</v>
      </c>
      <c r="AR11" s="43">
        <v>-2.0799999999999999E-4</v>
      </c>
      <c r="AS11" s="30">
        <v>2.9089218951213786E-3</v>
      </c>
      <c r="AT11" s="43">
        <v>-2.13E-4</v>
      </c>
      <c r="AU11" s="43">
        <v>-2.13E-4</v>
      </c>
      <c r="AV11" s="43">
        <v>-2.1000000000000001E-4</v>
      </c>
      <c r="AX11" s="30">
        <v>1.018221499512138E-2</v>
      </c>
      <c r="AY11" s="43">
        <v>-2.6499999999999999E-4</v>
      </c>
      <c r="AZ11" s="43">
        <v>-2.5599999999999999E-4</v>
      </c>
      <c r="BA11" s="43">
        <v>-1.7200000000000001E-4</v>
      </c>
      <c r="BB11" s="30">
        <v>2.9089218951213786E-3</v>
      </c>
      <c r="BC11" s="43">
        <v>-2.2800000000000001E-4</v>
      </c>
      <c r="BD11" s="43">
        <v>-2.2499999999999999E-4</v>
      </c>
      <c r="BE11" s="43">
        <v>-2.0100000000000001E-4</v>
      </c>
      <c r="BG11" s="30">
        <v>1.018221499512138E-2</v>
      </c>
      <c r="BH11" s="43">
        <v>-2.1699999999999999E-4</v>
      </c>
      <c r="BI11" s="43">
        <v>-2.1599999999999999E-4</v>
      </c>
      <c r="BJ11" s="43">
        <v>-2.0599999999999999E-4</v>
      </c>
      <c r="BK11" s="30">
        <v>2.9089218951213786E-3</v>
      </c>
      <c r="BL11" s="43">
        <v>-2.1499999999999999E-4</v>
      </c>
      <c r="BM11" s="43">
        <v>-2.14E-4</v>
      </c>
      <c r="BN11" s="43">
        <v>-2.0799999999999999E-4</v>
      </c>
      <c r="BP11" s="30">
        <v>1.018221499512138E-2</v>
      </c>
      <c r="BQ11" s="43">
        <v>-1.2799999999999999E-4</v>
      </c>
      <c r="BR11" s="43">
        <v>-1.2799999999999999E-4</v>
      </c>
      <c r="BS11" s="43">
        <v>-1.26E-4</v>
      </c>
      <c r="BT11" s="30">
        <v>2.9089218951213786E-3</v>
      </c>
      <c r="BU11" s="43">
        <v>-1.63E-4</v>
      </c>
      <c r="BV11" s="43">
        <v>-1.5699999999999999E-4</v>
      </c>
      <c r="BW11" s="43">
        <v>-1.02E-4</v>
      </c>
      <c r="BY11" s="30">
        <v>1.018221499512138E-2</v>
      </c>
      <c r="BZ11" s="43">
        <v>-2.1699999999999999E-4</v>
      </c>
      <c r="CA11" s="43">
        <v>-2.0000000000000001E-4</v>
      </c>
      <c r="CB11" s="43">
        <v>-4.8999999999999998E-5</v>
      </c>
      <c r="CC11" s="30">
        <v>2.9089218951213786E-3</v>
      </c>
      <c r="CD11" s="43">
        <v>-2.12E-4</v>
      </c>
      <c r="CE11" s="43">
        <v>-1.9599999999999999E-4</v>
      </c>
      <c r="CF11" s="43">
        <v>-5.8E-5</v>
      </c>
      <c r="CH11" s="30">
        <v>1.018221499512138E-2</v>
      </c>
      <c r="CI11" s="43">
        <v>-3.1500000000000001E-4</v>
      </c>
      <c r="CJ11" s="43">
        <v>-3.1599999999999998E-4</v>
      </c>
      <c r="CK11" s="43">
        <v>-1.15E-4</v>
      </c>
      <c r="CL11" s="30">
        <v>2.9089218951213786E-3</v>
      </c>
      <c r="CM11" s="43">
        <v>-2.4399999999999999E-4</v>
      </c>
      <c r="CN11" s="43">
        <v>-2.43E-4</v>
      </c>
      <c r="CO11" s="43">
        <v>-1.8599999999999999E-4</v>
      </c>
      <c r="CQ11" s="30">
        <v>1.018221499512138E-2</v>
      </c>
      <c r="CR11" s="43">
        <v>-2.5399999999999999E-4</v>
      </c>
      <c r="CS11" s="43">
        <v>-2.5300000000000002E-4</v>
      </c>
      <c r="CT11" s="43">
        <v>-1.7200000000000001E-4</v>
      </c>
      <c r="CU11" s="30">
        <v>2.9089218951213786E-3</v>
      </c>
      <c r="CV11" s="43">
        <v>-2.2599999999999999E-4</v>
      </c>
      <c r="CW11" s="43">
        <v>-2.2499999999999999E-4</v>
      </c>
      <c r="CX11" s="43">
        <v>-1.9900000000000001E-4</v>
      </c>
    </row>
    <row r="12" spans="2:103" x14ac:dyDescent="0.3">
      <c r="B12" s="71">
        <v>21</v>
      </c>
      <c r="C12" s="71"/>
      <c r="H12" s="2">
        <v>0.20365181069512139</v>
      </c>
      <c r="I12" s="1">
        <v>-2.4E-2</v>
      </c>
      <c r="J12" s="2">
        <v>0.20365181069512139</v>
      </c>
      <c r="K12" s="1">
        <v>2.4E-2</v>
      </c>
      <c r="N12" s="30">
        <v>1.3576418428454713E-2</v>
      </c>
      <c r="O12" s="43">
        <v>-3.6099999999999999E-4</v>
      </c>
      <c r="P12" s="43">
        <v>-3.3100000000000002E-4</v>
      </c>
      <c r="Q12" s="43">
        <v>-3.4999999999999997E-5</v>
      </c>
      <c r="R12" s="30">
        <v>3.878694295121379E-3</v>
      </c>
      <c r="S12" s="43">
        <v>-3.0800000000000001E-4</v>
      </c>
      <c r="T12" s="43">
        <v>-2.8499999999999999E-4</v>
      </c>
      <c r="U12" s="43">
        <v>-6.8999999999999997E-5</v>
      </c>
      <c r="W12" s="30">
        <v>1.3576418428454713E-2</v>
      </c>
      <c r="X12" s="43">
        <v>-3.57E-4</v>
      </c>
      <c r="Y12" s="43">
        <v>-3.2699999999999998E-4</v>
      </c>
      <c r="Z12" s="43">
        <v>-3.4E-5</v>
      </c>
      <c r="AA12" s="30">
        <v>3.878694295121379E-3</v>
      </c>
      <c r="AB12" s="43">
        <v>-3.57E-4</v>
      </c>
      <c r="AC12" s="43">
        <v>-3.2600000000000001E-4</v>
      </c>
      <c r="AD12" s="43">
        <v>-2.5999999999999998E-5</v>
      </c>
      <c r="AF12" s="30">
        <v>1.3576418428454713E-2</v>
      </c>
      <c r="AG12" s="43">
        <v>-2.8400000000000002E-4</v>
      </c>
      <c r="AH12" s="43">
        <v>-2.7099999999999997E-4</v>
      </c>
      <c r="AI12" s="43">
        <v>-1.5799999999999999E-4</v>
      </c>
      <c r="AJ12" s="30">
        <v>3.878694295121379E-3</v>
      </c>
      <c r="AK12" s="43">
        <v>-2.34E-4</v>
      </c>
      <c r="AL12" s="43">
        <v>-2.31E-4</v>
      </c>
      <c r="AM12" s="43">
        <v>-1.9699999999999999E-4</v>
      </c>
      <c r="AO12" s="30">
        <v>1.3576418428454713E-2</v>
      </c>
      <c r="AP12" s="43">
        <v>-2.1599999999999999E-4</v>
      </c>
      <c r="AQ12" s="43">
        <v>-2.1499999999999999E-4</v>
      </c>
      <c r="AR12" s="43">
        <v>-2.0699999999999999E-4</v>
      </c>
      <c r="AS12" s="30">
        <v>3.878694295121379E-3</v>
      </c>
      <c r="AT12" s="43">
        <v>-2.13E-4</v>
      </c>
      <c r="AU12" s="43">
        <v>-2.13E-4</v>
      </c>
      <c r="AV12" s="43">
        <v>-2.1000000000000001E-4</v>
      </c>
      <c r="AX12" s="30">
        <v>1.3576418428454713E-2</v>
      </c>
      <c r="AY12" s="43">
        <v>-2.8200000000000002E-4</v>
      </c>
      <c r="AZ12" s="43">
        <v>-2.7E-4</v>
      </c>
      <c r="BA12" s="43">
        <v>-1.5899999999999999E-4</v>
      </c>
      <c r="BB12" s="30">
        <v>3.878694295121379E-3</v>
      </c>
      <c r="BC12" s="43">
        <v>-2.33E-4</v>
      </c>
      <c r="BD12" s="43">
        <v>-2.2900000000000001E-4</v>
      </c>
      <c r="BE12" s="43">
        <v>-1.9799999999999999E-4</v>
      </c>
      <c r="BG12" s="30">
        <v>1.3576418428454713E-2</v>
      </c>
      <c r="BH12" s="43">
        <v>-2.1800000000000001E-4</v>
      </c>
      <c r="BI12" s="43">
        <v>-2.1699999999999999E-4</v>
      </c>
      <c r="BJ12" s="43">
        <v>-2.05E-4</v>
      </c>
      <c r="BK12" s="30">
        <v>3.878694295121379E-3</v>
      </c>
      <c r="BL12" s="43">
        <v>-2.1499999999999999E-4</v>
      </c>
      <c r="BM12" s="43">
        <v>-2.14E-4</v>
      </c>
      <c r="BN12" s="43">
        <v>-2.0799999999999999E-4</v>
      </c>
      <c r="BP12" s="30">
        <v>1.3576418428454713E-2</v>
      </c>
      <c r="BQ12" s="43">
        <v>-1.3999999999999999E-4</v>
      </c>
      <c r="BR12" s="43">
        <v>-1.3799999999999999E-4</v>
      </c>
      <c r="BS12" s="43">
        <v>-1.1400000000000001E-4</v>
      </c>
      <c r="BT12" s="30">
        <v>3.878694295121379E-3</v>
      </c>
      <c r="BU12" s="43">
        <v>-1.5799999999999999E-4</v>
      </c>
      <c r="BV12" s="43">
        <v>-1.5300000000000001E-4</v>
      </c>
      <c r="BW12" s="43">
        <v>-1.05E-4</v>
      </c>
      <c r="BY12" s="30">
        <v>1.3576418428454713E-2</v>
      </c>
      <c r="BZ12" s="43">
        <v>-2.2000000000000001E-4</v>
      </c>
      <c r="CA12" s="43">
        <v>-2.02E-4</v>
      </c>
      <c r="CB12" s="43">
        <v>-4.5000000000000003E-5</v>
      </c>
      <c r="CC12" s="30">
        <v>3.878694295121379E-3</v>
      </c>
      <c r="CD12" s="43">
        <v>-2.13E-4</v>
      </c>
      <c r="CE12" s="43">
        <v>-1.9699999999999999E-4</v>
      </c>
      <c r="CF12" s="43">
        <v>-5.7000000000000003E-5</v>
      </c>
      <c r="CH12" s="30">
        <v>1.3576418428454713E-2</v>
      </c>
      <c r="CI12" s="43">
        <v>-3.4900000000000003E-4</v>
      </c>
      <c r="CJ12" s="43">
        <v>-3.4900000000000003E-4</v>
      </c>
      <c r="CK12" s="43">
        <v>-8.2999999999999998E-5</v>
      </c>
      <c r="CL12" s="30">
        <v>3.878694295121379E-3</v>
      </c>
      <c r="CM12" s="43">
        <v>-2.5300000000000002E-4</v>
      </c>
      <c r="CN12" s="43">
        <v>-2.5300000000000002E-4</v>
      </c>
      <c r="CO12" s="43">
        <v>-1.76E-4</v>
      </c>
      <c r="CQ12" s="30">
        <v>1.3576418428454713E-2</v>
      </c>
      <c r="CR12" s="43">
        <v>-2.6699999999999998E-4</v>
      </c>
      <c r="CS12" s="43">
        <v>-2.6600000000000001E-4</v>
      </c>
      <c r="CT12" s="43">
        <v>-1.5899999999999999E-4</v>
      </c>
      <c r="CU12" s="30">
        <v>3.878694295121379E-3</v>
      </c>
      <c r="CV12" s="43">
        <v>-2.2900000000000001E-4</v>
      </c>
      <c r="CW12" s="43">
        <v>-2.2900000000000001E-4</v>
      </c>
      <c r="CX12" s="43">
        <v>-1.9599999999999999E-4</v>
      </c>
    </row>
    <row r="13" spans="2:103" x14ac:dyDescent="0.3">
      <c r="B13" s="71"/>
      <c r="C13" s="71"/>
      <c r="D13" s="72"/>
      <c r="E13" s="72"/>
      <c r="H13" s="73" t="s">
        <v>86</v>
      </c>
      <c r="I13" s="73"/>
      <c r="J13" s="73" t="s">
        <v>86</v>
      </c>
      <c r="K13" s="73"/>
      <c r="N13" s="30">
        <v>1.6970621861788045E-2</v>
      </c>
      <c r="O13" s="43">
        <v>-3.8000000000000002E-4</v>
      </c>
      <c r="P13" s="43">
        <v>-3.4699999999999998E-4</v>
      </c>
      <c r="Q13" s="43">
        <v>-2.3E-5</v>
      </c>
      <c r="R13" s="30">
        <v>4.8484666951213789E-3</v>
      </c>
      <c r="S13" s="43">
        <v>-3.1300000000000002E-4</v>
      </c>
      <c r="T13" s="43">
        <v>-2.9E-4</v>
      </c>
      <c r="U13" s="43">
        <v>-6.6000000000000005E-5</v>
      </c>
      <c r="W13" s="30">
        <v>1.6970621861788045E-2</v>
      </c>
      <c r="X13" s="43">
        <v>-3.5799999999999997E-4</v>
      </c>
      <c r="Y13" s="43">
        <v>-3.2699999999999998E-4</v>
      </c>
      <c r="Z13" s="43">
        <v>-3.6999999999999998E-5</v>
      </c>
      <c r="AA13" s="30">
        <v>4.8484666951213789E-3</v>
      </c>
      <c r="AB13" s="43">
        <v>-3.57E-4</v>
      </c>
      <c r="AC13" s="43">
        <v>-3.2600000000000001E-4</v>
      </c>
      <c r="AD13" s="43">
        <v>-2.6999999999999999E-5</v>
      </c>
      <c r="AF13" s="30">
        <v>1.6970621861788045E-2</v>
      </c>
      <c r="AG13" s="43">
        <v>-3.0200000000000002E-4</v>
      </c>
      <c r="AH13" s="43">
        <v>-2.8600000000000001E-4</v>
      </c>
      <c r="AI13" s="43">
        <v>-1.44E-4</v>
      </c>
      <c r="AJ13" s="30">
        <v>4.8484666951213789E-3</v>
      </c>
      <c r="AK13" s="43">
        <v>-2.3900000000000001E-4</v>
      </c>
      <c r="AL13" s="43">
        <v>-2.3499999999999999E-4</v>
      </c>
      <c r="AM13" s="43">
        <v>-1.93E-4</v>
      </c>
      <c r="AO13" s="30">
        <v>1.6970621861788045E-2</v>
      </c>
      <c r="AP13" s="43">
        <v>-2.1699999999999999E-4</v>
      </c>
      <c r="AQ13" s="43">
        <v>-2.1599999999999999E-4</v>
      </c>
      <c r="AR13" s="43">
        <v>-2.0699999999999999E-4</v>
      </c>
      <c r="AS13" s="30">
        <v>4.8484666951213789E-3</v>
      </c>
      <c r="AT13" s="43">
        <v>-2.13E-4</v>
      </c>
      <c r="AU13" s="43">
        <v>-2.13E-4</v>
      </c>
      <c r="AV13" s="43">
        <v>-2.1000000000000001E-4</v>
      </c>
      <c r="AX13" s="30">
        <v>1.6970621861788045E-2</v>
      </c>
      <c r="AY13" s="43">
        <v>-2.9999999999999997E-4</v>
      </c>
      <c r="AZ13" s="43">
        <v>-2.8400000000000002E-4</v>
      </c>
      <c r="BA13" s="43">
        <v>-1.45E-4</v>
      </c>
      <c r="BB13" s="30">
        <v>4.8484666951213789E-3</v>
      </c>
      <c r="BC13" s="43">
        <v>-2.3800000000000001E-4</v>
      </c>
      <c r="BD13" s="43">
        <v>-2.33E-4</v>
      </c>
      <c r="BE13" s="43">
        <v>-1.94E-4</v>
      </c>
      <c r="BG13" s="30">
        <v>1.6970621861788045E-2</v>
      </c>
      <c r="BH13" s="43">
        <v>-2.1900000000000001E-4</v>
      </c>
      <c r="BI13" s="43">
        <v>-2.1800000000000001E-4</v>
      </c>
      <c r="BJ13" s="43">
        <v>-2.04E-4</v>
      </c>
      <c r="BK13" s="30">
        <v>4.8484666951213789E-3</v>
      </c>
      <c r="BL13" s="43">
        <v>-2.1499999999999999E-4</v>
      </c>
      <c r="BM13" s="43">
        <v>-2.1499999999999999E-4</v>
      </c>
      <c r="BN13" s="43">
        <v>-2.0799999999999999E-4</v>
      </c>
      <c r="BP13" s="30">
        <v>1.6970621861788045E-2</v>
      </c>
      <c r="BQ13" s="43">
        <v>-1.55E-4</v>
      </c>
      <c r="BR13" s="43">
        <v>-1.4899999999999999E-4</v>
      </c>
      <c r="BS13" s="43">
        <v>-1E-4</v>
      </c>
      <c r="BT13" s="30">
        <v>4.8484666951213789E-3</v>
      </c>
      <c r="BU13" s="43">
        <v>-1.54E-4</v>
      </c>
      <c r="BV13" s="43">
        <v>-1.4899999999999999E-4</v>
      </c>
      <c r="BW13" s="43">
        <v>-1.08E-4</v>
      </c>
      <c r="BY13" s="30">
        <v>1.6970621861788045E-2</v>
      </c>
      <c r="BZ13" s="43">
        <v>-2.22E-4</v>
      </c>
      <c r="CA13" s="43">
        <v>-2.04E-4</v>
      </c>
      <c r="CB13" s="43">
        <v>-4.1E-5</v>
      </c>
      <c r="CC13" s="30">
        <v>4.8484666951213789E-3</v>
      </c>
      <c r="CD13" s="43">
        <v>-2.13E-4</v>
      </c>
      <c r="CE13" s="43">
        <v>-1.9699999999999999E-4</v>
      </c>
      <c r="CF13" s="43">
        <v>-5.5999999999999999E-5</v>
      </c>
      <c r="CH13" s="30">
        <v>1.6970621861788045E-2</v>
      </c>
      <c r="CI13" s="43">
        <v>-3.8299999999999999E-4</v>
      </c>
      <c r="CJ13" s="43">
        <v>-3.8299999999999999E-4</v>
      </c>
      <c r="CK13" s="43">
        <v>-5.0000000000000002E-5</v>
      </c>
      <c r="CL13" s="30">
        <v>4.8484666951213789E-3</v>
      </c>
      <c r="CM13" s="43">
        <v>-2.63E-4</v>
      </c>
      <c r="CN13" s="43">
        <v>-2.63E-4</v>
      </c>
      <c r="CO13" s="43">
        <v>-1.6699999999999999E-4</v>
      </c>
      <c r="CQ13" s="30">
        <v>1.6970621861788045E-2</v>
      </c>
      <c r="CR13" s="43">
        <v>-2.7999999999999998E-4</v>
      </c>
      <c r="CS13" s="43">
        <v>-2.7900000000000001E-4</v>
      </c>
      <c r="CT13" s="43">
        <v>-1.47E-4</v>
      </c>
      <c r="CU13" s="30">
        <v>4.8484666951213789E-3</v>
      </c>
      <c r="CV13" s="43">
        <v>-2.33E-4</v>
      </c>
      <c r="CW13" s="43">
        <v>-2.33E-4</v>
      </c>
      <c r="CX13" s="43">
        <v>-1.92E-4</v>
      </c>
    </row>
    <row r="14" spans="2:103" x14ac:dyDescent="0.3">
      <c r="B14" s="71"/>
      <c r="C14" s="71"/>
      <c r="H14" s="2">
        <v>0</v>
      </c>
      <c r="I14" s="1">
        <v>-3.2000000000000001E-2</v>
      </c>
      <c r="J14" s="2">
        <v>0</v>
      </c>
      <c r="K14" s="1">
        <v>3.2000000000000001E-2</v>
      </c>
      <c r="N14" s="30">
        <v>2.0364825295121382E-2</v>
      </c>
      <c r="O14" s="43">
        <v>-3.9899999999999999E-4</v>
      </c>
      <c r="P14" s="43">
        <v>-3.6299999999999999E-4</v>
      </c>
      <c r="Q14" s="43">
        <v>-1.2E-5</v>
      </c>
      <c r="R14" s="30">
        <v>5.8182390951213789E-3</v>
      </c>
      <c r="S14" s="43">
        <v>-3.1799999999999998E-4</v>
      </c>
      <c r="T14" s="43">
        <v>-2.9399999999999999E-4</v>
      </c>
      <c r="U14" s="43">
        <v>-6.2000000000000003E-5</v>
      </c>
      <c r="W14" s="30">
        <v>2.0364825295121382E-2</v>
      </c>
      <c r="X14" s="43">
        <v>-3.5799999999999997E-4</v>
      </c>
      <c r="Y14" s="43">
        <v>-3.28E-4</v>
      </c>
      <c r="Z14" s="43">
        <v>-4.0000000000000003E-5</v>
      </c>
      <c r="AA14" s="30">
        <v>5.8182390951213789E-3</v>
      </c>
      <c r="AB14" s="43">
        <v>-3.57E-4</v>
      </c>
      <c r="AC14" s="43">
        <v>-3.2600000000000001E-4</v>
      </c>
      <c r="AD14" s="43">
        <v>-2.8E-5</v>
      </c>
      <c r="AF14" s="30">
        <v>2.0364825295121382E-2</v>
      </c>
      <c r="AG14" s="43">
        <v>-3.19E-4</v>
      </c>
      <c r="AH14" s="43">
        <v>-2.9999999999999997E-4</v>
      </c>
      <c r="AI14" s="43">
        <v>-1.3100000000000001E-4</v>
      </c>
      <c r="AJ14" s="30">
        <v>5.8182390951213789E-3</v>
      </c>
      <c r="AK14" s="43">
        <v>-2.4399999999999999E-4</v>
      </c>
      <c r="AL14" s="43">
        <v>-2.3900000000000001E-4</v>
      </c>
      <c r="AM14" s="43">
        <v>-1.8900000000000001E-4</v>
      </c>
      <c r="AO14" s="30">
        <v>2.0364825295121382E-2</v>
      </c>
      <c r="AP14" s="43">
        <v>-2.1800000000000001E-4</v>
      </c>
      <c r="AQ14" s="43">
        <v>-2.1699999999999999E-4</v>
      </c>
      <c r="AR14" s="43">
        <v>-2.0599999999999999E-4</v>
      </c>
      <c r="AS14" s="30">
        <v>5.8182390951213789E-3</v>
      </c>
      <c r="AT14" s="43">
        <v>-2.13E-4</v>
      </c>
      <c r="AU14" s="43">
        <v>-2.13E-4</v>
      </c>
      <c r="AV14" s="43">
        <v>-2.0900000000000001E-4</v>
      </c>
      <c r="AX14" s="30">
        <v>2.0364825295121382E-2</v>
      </c>
      <c r="AY14" s="43">
        <v>-3.1700000000000001E-4</v>
      </c>
      <c r="AZ14" s="43">
        <v>-2.9799999999999998E-4</v>
      </c>
      <c r="BA14" s="43">
        <v>-1.3100000000000001E-4</v>
      </c>
      <c r="BB14" s="30">
        <v>5.8182390951213789E-3</v>
      </c>
      <c r="BC14" s="43">
        <v>-2.43E-4</v>
      </c>
      <c r="BD14" s="43">
        <v>-2.3699999999999999E-4</v>
      </c>
      <c r="BE14" s="43">
        <v>-1.9000000000000001E-4</v>
      </c>
      <c r="BG14" s="30">
        <v>2.0364825295121382E-2</v>
      </c>
      <c r="BH14" s="43">
        <v>-2.2000000000000001E-4</v>
      </c>
      <c r="BI14" s="43">
        <v>-2.1900000000000001E-4</v>
      </c>
      <c r="BJ14" s="43">
        <v>-2.03E-4</v>
      </c>
      <c r="BK14" s="30">
        <v>5.8182390951213789E-3</v>
      </c>
      <c r="BL14" s="43">
        <v>-2.1499999999999999E-4</v>
      </c>
      <c r="BM14" s="43">
        <v>-2.1499999999999999E-4</v>
      </c>
      <c r="BN14" s="43">
        <v>-2.0699999999999999E-4</v>
      </c>
      <c r="BP14" s="30">
        <v>2.0364825295121382E-2</v>
      </c>
      <c r="BQ14" s="43">
        <v>-1.6899999999999999E-4</v>
      </c>
      <c r="BR14" s="43">
        <v>-1.6000000000000001E-4</v>
      </c>
      <c r="BS14" s="43">
        <v>-8.6000000000000003E-5</v>
      </c>
      <c r="BT14" s="30">
        <v>5.8182390951213789E-3</v>
      </c>
      <c r="BU14" s="43">
        <v>-1.4899999999999999E-4</v>
      </c>
      <c r="BV14" s="43">
        <v>-1.45E-4</v>
      </c>
      <c r="BW14" s="43">
        <v>-1.11E-4</v>
      </c>
      <c r="BY14" s="30">
        <v>2.0364825295121382E-2</v>
      </c>
      <c r="BZ14" s="43">
        <v>-2.2499999999999999E-4</v>
      </c>
      <c r="CA14" s="43">
        <v>-2.0599999999999999E-4</v>
      </c>
      <c r="CB14" s="43">
        <v>-3.6999999999999998E-5</v>
      </c>
      <c r="CC14" s="30">
        <v>5.8182390951213789E-3</v>
      </c>
      <c r="CD14" s="43">
        <v>-2.14E-4</v>
      </c>
      <c r="CE14" s="43">
        <v>-1.9799999999999999E-4</v>
      </c>
      <c r="CF14" s="43">
        <v>-5.5000000000000002E-5</v>
      </c>
      <c r="CH14" s="30">
        <v>2.0364825295121382E-2</v>
      </c>
      <c r="CI14" s="43">
        <v>-4.1599999999999997E-4</v>
      </c>
      <c r="CJ14" s="43">
        <v>-4.17E-4</v>
      </c>
      <c r="CK14" s="43">
        <v>-1.7E-5</v>
      </c>
      <c r="CL14" s="30">
        <v>5.8182390951213789E-3</v>
      </c>
      <c r="CM14" s="43">
        <v>-2.72E-4</v>
      </c>
      <c r="CN14" s="43">
        <v>-2.72E-4</v>
      </c>
      <c r="CO14" s="43">
        <v>-1.5799999999999999E-4</v>
      </c>
      <c r="CQ14" s="30">
        <v>2.0364825295121382E-2</v>
      </c>
      <c r="CR14" s="43">
        <v>-2.9300000000000002E-4</v>
      </c>
      <c r="CS14" s="43">
        <v>-2.9300000000000002E-4</v>
      </c>
      <c r="CT14" s="43">
        <v>-1.34E-4</v>
      </c>
      <c r="CU14" s="30">
        <v>5.8182390951213789E-3</v>
      </c>
      <c r="CV14" s="43">
        <v>-2.3699999999999999E-4</v>
      </c>
      <c r="CW14" s="43">
        <v>-2.3699999999999999E-4</v>
      </c>
      <c r="CX14" s="43">
        <v>-1.8799999999999999E-4</v>
      </c>
    </row>
    <row r="15" spans="2:103" x14ac:dyDescent="0.3">
      <c r="B15" s="71"/>
      <c r="C15" s="71"/>
      <c r="H15" s="2">
        <v>0.20365181069512139</v>
      </c>
      <c r="I15" s="1">
        <v>-3.2000000000000001E-2</v>
      </c>
      <c r="J15" s="2">
        <v>0.20365181069512139</v>
      </c>
      <c r="K15" s="1">
        <v>3.2000000000000001E-2</v>
      </c>
      <c r="N15" s="30">
        <v>2.3759028728454715E-2</v>
      </c>
      <c r="O15" s="43">
        <v>-4.1800000000000002E-4</v>
      </c>
      <c r="P15" s="43">
        <v>-3.79E-4</v>
      </c>
      <c r="Q15" s="43">
        <v>2.311E-7</v>
      </c>
      <c r="R15" s="30">
        <v>6.7880114951213788E-3</v>
      </c>
      <c r="S15" s="43">
        <v>-3.2400000000000001E-4</v>
      </c>
      <c r="T15" s="43">
        <v>-2.99E-4</v>
      </c>
      <c r="U15" s="43">
        <v>-5.8999999999999998E-5</v>
      </c>
      <c r="W15" s="30">
        <v>2.3759028728454715E-2</v>
      </c>
      <c r="X15" s="43">
        <v>-3.5799999999999997E-4</v>
      </c>
      <c r="Y15" s="43">
        <v>-3.28E-4</v>
      </c>
      <c r="Z15" s="43">
        <v>-4.3000000000000002E-5</v>
      </c>
      <c r="AA15" s="30">
        <v>6.7880114951213788E-3</v>
      </c>
      <c r="AB15" s="43">
        <v>-3.57E-4</v>
      </c>
      <c r="AC15" s="43">
        <v>-3.2600000000000001E-4</v>
      </c>
      <c r="AD15" s="43">
        <v>-2.9E-5</v>
      </c>
      <c r="AF15" s="30">
        <v>2.3759028728454715E-2</v>
      </c>
      <c r="AG15" s="43">
        <v>-3.3700000000000001E-4</v>
      </c>
      <c r="AH15" s="43">
        <v>-3.1399999999999999E-4</v>
      </c>
      <c r="AI15" s="43">
        <v>-1.17E-4</v>
      </c>
      <c r="AJ15" s="30">
        <v>6.7880114951213788E-3</v>
      </c>
      <c r="AK15" s="43">
        <v>-2.4899999999999998E-4</v>
      </c>
      <c r="AL15" s="43">
        <v>-2.43E-4</v>
      </c>
      <c r="AM15" s="43">
        <v>-1.85E-4</v>
      </c>
      <c r="AO15" s="30">
        <v>2.3759028728454715E-2</v>
      </c>
      <c r="AP15" s="43">
        <v>-2.1900000000000001E-4</v>
      </c>
      <c r="AQ15" s="43">
        <v>-2.1800000000000001E-4</v>
      </c>
      <c r="AR15" s="43">
        <v>-2.05E-4</v>
      </c>
      <c r="AS15" s="30">
        <v>6.7880114951213788E-3</v>
      </c>
      <c r="AT15" s="43">
        <v>-2.14E-4</v>
      </c>
      <c r="AU15" s="43">
        <v>-2.14E-4</v>
      </c>
      <c r="AV15" s="43">
        <v>-2.0900000000000001E-4</v>
      </c>
      <c r="AX15" s="30">
        <v>2.3759028728454715E-2</v>
      </c>
      <c r="AY15" s="43">
        <v>-3.3500000000000001E-4</v>
      </c>
      <c r="AZ15" s="43">
        <v>-3.1199999999999999E-4</v>
      </c>
      <c r="BA15" s="43">
        <v>-1.18E-4</v>
      </c>
      <c r="BB15" s="30">
        <v>6.7880114951213788E-3</v>
      </c>
      <c r="BC15" s="43">
        <v>-2.4800000000000001E-4</v>
      </c>
      <c r="BD15" s="43">
        <v>-2.42E-4</v>
      </c>
      <c r="BE15" s="43">
        <v>-1.8599999999999999E-4</v>
      </c>
      <c r="BG15" s="30">
        <v>2.3759028728454715E-2</v>
      </c>
      <c r="BH15" s="43">
        <v>-2.2100000000000001E-4</v>
      </c>
      <c r="BI15" s="43">
        <v>-2.1900000000000001E-4</v>
      </c>
      <c r="BJ15" s="43">
        <v>-2.02E-4</v>
      </c>
      <c r="BK15" s="30">
        <v>6.7880114951213788E-3</v>
      </c>
      <c r="BL15" s="43">
        <v>-2.1599999999999999E-4</v>
      </c>
      <c r="BM15" s="43">
        <v>-2.1499999999999999E-4</v>
      </c>
      <c r="BN15" s="43">
        <v>-2.0699999999999999E-4</v>
      </c>
      <c r="BP15" s="30">
        <v>2.3759028728454715E-2</v>
      </c>
      <c r="BQ15" s="43">
        <v>-1.83E-4</v>
      </c>
      <c r="BR15" s="43">
        <v>-1.7200000000000001E-4</v>
      </c>
      <c r="BS15" s="43">
        <v>-7.2999999999999999E-5</v>
      </c>
      <c r="BT15" s="30">
        <v>6.7880114951213788E-3</v>
      </c>
      <c r="BU15" s="43">
        <v>-1.44E-4</v>
      </c>
      <c r="BV15" s="43">
        <v>-1.4100000000000001E-4</v>
      </c>
      <c r="BW15" s="43">
        <v>-1.15E-4</v>
      </c>
      <c r="BY15" s="30">
        <v>2.3759028728454715E-2</v>
      </c>
      <c r="BZ15" s="43">
        <v>-2.2699999999999999E-4</v>
      </c>
      <c r="CA15" s="43">
        <v>-2.0699999999999999E-4</v>
      </c>
      <c r="CB15" s="43">
        <v>-3.3000000000000003E-5</v>
      </c>
      <c r="CC15" s="30">
        <v>6.7880114951213788E-3</v>
      </c>
      <c r="CD15" s="43">
        <v>-2.1499999999999999E-4</v>
      </c>
      <c r="CE15" s="43">
        <v>-1.9799999999999999E-4</v>
      </c>
      <c r="CF15" s="43">
        <v>-5.3000000000000001E-5</v>
      </c>
      <c r="CH15" s="30">
        <v>2.3759028728454715E-2</v>
      </c>
      <c r="CI15" s="43">
        <v>-4.4999999999999999E-4</v>
      </c>
      <c r="CJ15" s="43">
        <v>-4.5100000000000001E-4</v>
      </c>
      <c r="CK15" s="43">
        <v>1.5999999999999999E-5</v>
      </c>
      <c r="CL15" s="30">
        <v>6.7880114951213788E-3</v>
      </c>
      <c r="CM15" s="43">
        <v>-2.8200000000000002E-4</v>
      </c>
      <c r="CN15" s="43">
        <v>-2.8200000000000002E-4</v>
      </c>
      <c r="CO15" s="43">
        <v>-1.4799999999999999E-4</v>
      </c>
      <c r="CQ15" s="30">
        <v>2.3759028728454715E-2</v>
      </c>
      <c r="CR15" s="43">
        <v>-3.0600000000000001E-4</v>
      </c>
      <c r="CS15" s="43">
        <v>-3.0600000000000001E-4</v>
      </c>
      <c r="CT15" s="43">
        <v>-1.21E-4</v>
      </c>
      <c r="CU15" s="30">
        <v>6.7880114951213788E-3</v>
      </c>
      <c r="CV15" s="43">
        <v>-2.4000000000000001E-4</v>
      </c>
      <c r="CW15" s="43">
        <v>-2.4000000000000001E-4</v>
      </c>
      <c r="CX15" s="43">
        <v>-1.85E-4</v>
      </c>
    </row>
    <row r="16" spans="2:103" x14ac:dyDescent="0.3">
      <c r="B16" s="71"/>
      <c r="C16" s="71"/>
      <c r="N16" s="30">
        <v>2.7153232161788051E-2</v>
      </c>
      <c r="O16" s="43">
        <v>-4.37E-4</v>
      </c>
      <c r="P16" s="43">
        <v>-3.9500000000000001E-4</v>
      </c>
      <c r="Q16" s="43">
        <v>1.2E-5</v>
      </c>
      <c r="R16" s="30">
        <v>7.7577838951213788E-3</v>
      </c>
      <c r="S16" s="43">
        <v>-3.2899999999999997E-4</v>
      </c>
      <c r="T16" s="43">
        <v>-3.0299999999999999E-4</v>
      </c>
      <c r="U16" s="43">
        <v>-5.5999999999999999E-5</v>
      </c>
      <c r="W16" s="30">
        <v>2.7153232161788051E-2</v>
      </c>
      <c r="X16" s="43">
        <v>-3.5799999999999997E-4</v>
      </c>
      <c r="Y16" s="43">
        <v>-3.2899999999999997E-4</v>
      </c>
      <c r="Z16" s="43">
        <v>-4.6E-5</v>
      </c>
      <c r="AA16" s="30">
        <v>7.7577838951213788E-3</v>
      </c>
      <c r="AB16" s="43">
        <v>-3.57E-4</v>
      </c>
      <c r="AC16" s="43">
        <v>-3.2600000000000001E-4</v>
      </c>
      <c r="AD16" s="43">
        <v>-2.9E-5</v>
      </c>
      <c r="AF16" s="30">
        <v>2.7153232161788051E-2</v>
      </c>
      <c r="AG16" s="43">
        <v>-3.5399999999999999E-4</v>
      </c>
      <c r="AH16" s="43">
        <v>-3.28E-4</v>
      </c>
      <c r="AI16" s="43">
        <v>-1.03E-4</v>
      </c>
      <c r="AJ16" s="30">
        <v>7.7577838951213788E-3</v>
      </c>
      <c r="AK16" s="43">
        <v>-2.5399999999999999E-4</v>
      </c>
      <c r="AL16" s="43">
        <v>-2.4699999999999999E-4</v>
      </c>
      <c r="AM16" s="43">
        <v>-1.8100000000000001E-4</v>
      </c>
      <c r="AO16" s="30">
        <v>2.7153232161788051E-2</v>
      </c>
      <c r="AP16" s="43">
        <v>-2.2100000000000001E-4</v>
      </c>
      <c r="AQ16" s="43">
        <v>-2.1900000000000001E-4</v>
      </c>
      <c r="AR16" s="43">
        <v>-2.04E-4</v>
      </c>
      <c r="AS16" s="30">
        <v>7.7577838951213788E-3</v>
      </c>
      <c r="AT16" s="43">
        <v>-2.14E-4</v>
      </c>
      <c r="AU16" s="43">
        <v>-2.14E-4</v>
      </c>
      <c r="AV16" s="43">
        <v>-2.0900000000000001E-4</v>
      </c>
      <c r="AX16" s="30">
        <v>2.7153232161788051E-2</v>
      </c>
      <c r="AY16" s="43">
        <v>-3.5199999999999999E-4</v>
      </c>
      <c r="AZ16" s="43">
        <v>-3.2600000000000001E-4</v>
      </c>
      <c r="BA16" s="43">
        <v>-1.0399999999999999E-4</v>
      </c>
      <c r="BB16" s="30">
        <v>7.7577838951213788E-3</v>
      </c>
      <c r="BC16" s="43">
        <v>-2.5300000000000002E-4</v>
      </c>
      <c r="BD16" s="43">
        <v>-2.4600000000000002E-4</v>
      </c>
      <c r="BE16" s="43">
        <v>-1.8200000000000001E-4</v>
      </c>
      <c r="BG16" s="30">
        <v>2.7153232161788051E-2</v>
      </c>
      <c r="BH16" s="43">
        <v>-2.22E-4</v>
      </c>
      <c r="BI16" s="43">
        <v>-2.2000000000000001E-4</v>
      </c>
      <c r="BJ16" s="43">
        <v>-2.02E-4</v>
      </c>
      <c r="BK16" s="30">
        <v>7.7577838951213788E-3</v>
      </c>
      <c r="BL16" s="43">
        <v>-2.1599999999999999E-4</v>
      </c>
      <c r="BM16" s="43">
        <v>-2.1499999999999999E-4</v>
      </c>
      <c r="BN16" s="43">
        <v>-2.0699999999999999E-4</v>
      </c>
      <c r="BP16" s="30">
        <v>2.7153232161788051E-2</v>
      </c>
      <c r="BQ16" s="43">
        <v>-1.9699999999999999E-4</v>
      </c>
      <c r="BR16" s="43">
        <v>-1.83E-4</v>
      </c>
      <c r="BS16" s="43">
        <v>-5.8999999999999998E-5</v>
      </c>
      <c r="BT16" s="30">
        <v>7.7577838951213788E-3</v>
      </c>
      <c r="BU16" s="43">
        <v>-1.3999999999999999E-4</v>
      </c>
      <c r="BV16" s="43">
        <v>-1.37E-4</v>
      </c>
      <c r="BW16" s="43">
        <v>-1.18E-4</v>
      </c>
      <c r="BY16" s="30">
        <v>2.7153232161788051E-2</v>
      </c>
      <c r="BZ16" s="43">
        <v>-2.3000000000000001E-4</v>
      </c>
      <c r="CA16" s="43">
        <v>-2.0900000000000001E-4</v>
      </c>
      <c r="CB16" s="43">
        <v>-2.9E-5</v>
      </c>
      <c r="CC16" s="30">
        <v>7.7577838951213788E-3</v>
      </c>
      <c r="CD16" s="43">
        <v>-2.1599999999999999E-4</v>
      </c>
      <c r="CE16" s="43">
        <v>-1.9900000000000001E-4</v>
      </c>
      <c r="CF16" s="43">
        <v>-5.1999999999999997E-5</v>
      </c>
      <c r="CH16" s="30">
        <v>2.7153232161788051E-2</v>
      </c>
      <c r="CI16" s="43">
        <v>-4.8299999999999998E-4</v>
      </c>
      <c r="CJ16" s="43">
        <v>-4.84E-4</v>
      </c>
      <c r="CK16" s="43">
        <v>4.8999999999999998E-5</v>
      </c>
      <c r="CL16" s="30">
        <v>7.7577838951213788E-3</v>
      </c>
      <c r="CM16" s="43">
        <v>-2.9100000000000003E-4</v>
      </c>
      <c r="CN16" s="43">
        <v>-2.92E-4</v>
      </c>
      <c r="CO16" s="43">
        <v>-1.3899999999999999E-4</v>
      </c>
      <c r="CQ16" s="30">
        <v>2.7153232161788051E-2</v>
      </c>
      <c r="CR16" s="43">
        <v>-3.19E-4</v>
      </c>
      <c r="CS16" s="43">
        <v>-3.19E-4</v>
      </c>
      <c r="CT16" s="43">
        <v>-1.0900000000000001E-4</v>
      </c>
      <c r="CU16" s="30">
        <v>7.7577838951213788E-3</v>
      </c>
      <c r="CV16" s="43">
        <v>-2.4399999999999999E-4</v>
      </c>
      <c r="CW16" s="43">
        <v>-2.4399999999999999E-4</v>
      </c>
      <c r="CX16" s="43">
        <v>-1.8100000000000001E-4</v>
      </c>
    </row>
    <row r="17" spans="2:102" x14ac:dyDescent="0.3">
      <c r="B17" s="71"/>
      <c r="C17" s="71"/>
      <c r="H17" s="72" t="s">
        <v>105</v>
      </c>
      <c r="I17" s="72"/>
      <c r="J17" s="72"/>
      <c r="K17" s="72"/>
      <c r="N17" s="30">
        <v>3.0547435595121387E-2</v>
      </c>
      <c r="O17" s="43">
        <v>-4.5600000000000003E-4</v>
      </c>
      <c r="P17" s="43">
        <v>-4.1100000000000002E-4</v>
      </c>
      <c r="Q17" s="43">
        <v>2.4000000000000001E-5</v>
      </c>
      <c r="R17" s="30">
        <v>8.7275562951213779E-3</v>
      </c>
      <c r="S17" s="43">
        <v>-3.3399999999999999E-4</v>
      </c>
      <c r="T17" s="43">
        <v>-3.0800000000000001E-4</v>
      </c>
      <c r="U17" s="43">
        <v>-5.1999999999999997E-5</v>
      </c>
      <c r="W17" s="30">
        <v>3.0547435595121387E-2</v>
      </c>
      <c r="X17" s="43">
        <v>-3.59E-4</v>
      </c>
      <c r="Y17" s="43">
        <v>-3.3E-4</v>
      </c>
      <c r="Z17" s="43">
        <v>-4.8999999999999998E-5</v>
      </c>
      <c r="AA17" s="30">
        <v>8.7275562951213779E-3</v>
      </c>
      <c r="AB17" s="43">
        <v>-3.57E-4</v>
      </c>
      <c r="AC17" s="43">
        <v>-3.2600000000000001E-4</v>
      </c>
      <c r="AD17" s="43">
        <v>-3.0000000000000001E-5</v>
      </c>
      <c r="AF17" s="30">
        <v>3.0547435595121387E-2</v>
      </c>
      <c r="AG17" s="43">
        <v>-3.7199999999999999E-4</v>
      </c>
      <c r="AH17" s="43">
        <v>-3.4299999999999999E-4</v>
      </c>
      <c r="AI17" s="43">
        <v>-9.0000000000000006E-5</v>
      </c>
      <c r="AJ17" s="30">
        <v>8.7275562951213779E-3</v>
      </c>
      <c r="AK17" s="43">
        <v>-2.5900000000000001E-4</v>
      </c>
      <c r="AL17" s="43">
        <v>-2.5099999999999998E-4</v>
      </c>
      <c r="AM17" s="43">
        <v>-1.7699999999999999E-4</v>
      </c>
      <c r="AO17" s="30">
        <v>3.0547435595121387E-2</v>
      </c>
      <c r="AP17" s="43">
        <v>-2.22E-4</v>
      </c>
      <c r="AQ17" s="43">
        <v>-2.2000000000000001E-4</v>
      </c>
      <c r="AR17" s="43">
        <v>-2.03E-4</v>
      </c>
      <c r="AS17" s="30">
        <v>8.7275562951213779E-3</v>
      </c>
      <c r="AT17" s="43">
        <v>-2.14E-4</v>
      </c>
      <c r="AU17" s="43">
        <v>-2.14E-4</v>
      </c>
      <c r="AV17" s="43">
        <v>-2.0900000000000001E-4</v>
      </c>
      <c r="AX17" s="30">
        <v>3.0547435595121387E-2</v>
      </c>
      <c r="AY17" s="43">
        <v>-3.6900000000000002E-4</v>
      </c>
      <c r="AZ17" s="43">
        <v>-3.4099999999999999E-4</v>
      </c>
      <c r="BA17" s="43">
        <v>-9.0000000000000006E-5</v>
      </c>
      <c r="BB17" s="30">
        <v>8.7275562951213779E-3</v>
      </c>
      <c r="BC17" s="43">
        <v>-2.5799999999999998E-4</v>
      </c>
      <c r="BD17" s="43">
        <v>-2.5000000000000001E-4</v>
      </c>
      <c r="BE17" s="43">
        <v>-1.7799999999999999E-4</v>
      </c>
      <c r="BG17" s="30">
        <v>3.0547435595121387E-2</v>
      </c>
      <c r="BH17" s="43">
        <v>-2.23E-4</v>
      </c>
      <c r="BI17" s="43">
        <v>-2.2100000000000001E-4</v>
      </c>
      <c r="BJ17" s="43">
        <v>-2.0100000000000001E-4</v>
      </c>
      <c r="BK17" s="30">
        <v>8.7275562951213779E-3</v>
      </c>
      <c r="BL17" s="43">
        <v>-2.1599999999999999E-4</v>
      </c>
      <c r="BM17" s="43">
        <v>-2.1599999999999999E-4</v>
      </c>
      <c r="BN17" s="43">
        <v>-2.0699999999999999E-4</v>
      </c>
      <c r="BP17" s="30">
        <v>3.0547435595121387E-2</v>
      </c>
      <c r="BQ17" s="43">
        <v>-2.12E-4</v>
      </c>
      <c r="BR17" s="43">
        <v>-1.95E-4</v>
      </c>
      <c r="BS17" s="43">
        <v>-4.5000000000000003E-5</v>
      </c>
      <c r="BT17" s="30">
        <v>8.7275562951213779E-3</v>
      </c>
      <c r="BU17" s="43">
        <v>-1.35E-4</v>
      </c>
      <c r="BV17" s="43">
        <v>-1.3300000000000001E-4</v>
      </c>
      <c r="BW17" s="43">
        <v>-1.21E-4</v>
      </c>
      <c r="BY17" s="30">
        <v>3.0547435595121387E-2</v>
      </c>
      <c r="BZ17" s="43">
        <v>-2.33E-4</v>
      </c>
      <c r="CA17" s="43">
        <v>-2.1100000000000001E-4</v>
      </c>
      <c r="CB17" s="43">
        <v>-2.5000000000000001E-5</v>
      </c>
      <c r="CC17" s="30">
        <v>8.7275562951213779E-3</v>
      </c>
      <c r="CD17" s="43">
        <v>-2.1599999999999999E-4</v>
      </c>
      <c r="CE17" s="43">
        <v>-1.9900000000000001E-4</v>
      </c>
      <c r="CF17" s="43">
        <v>-5.1E-5</v>
      </c>
      <c r="CH17" s="30">
        <v>3.0547435595121387E-2</v>
      </c>
      <c r="CI17" s="43">
        <v>-5.1800000000000001E-4</v>
      </c>
      <c r="CJ17" s="43">
        <v>-5.1900000000000004E-4</v>
      </c>
      <c r="CK17" s="43">
        <v>8.2000000000000001E-5</v>
      </c>
      <c r="CL17" s="30">
        <v>8.7275562951213779E-3</v>
      </c>
      <c r="CM17" s="43">
        <v>-3.01E-4</v>
      </c>
      <c r="CN17" s="43">
        <v>-3.01E-4</v>
      </c>
      <c r="CO17" s="43">
        <v>-1.2999999999999999E-4</v>
      </c>
      <c r="CQ17" s="30">
        <v>3.0547435595121387E-2</v>
      </c>
      <c r="CR17" s="43">
        <v>-3.3100000000000002E-4</v>
      </c>
      <c r="CS17" s="43">
        <v>-3.3199999999999999E-4</v>
      </c>
      <c r="CT17" s="43">
        <v>-9.6000000000000002E-5</v>
      </c>
      <c r="CU17" s="30">
        <v>8.7275562951213779E-3</v>
      </c>
      <c r="CV17" s="43">
        <v>-2.4800000000000001E-4</v>
      </c>
      <c r="CW17" s="43">
        <v>-2.4800000000000001E-4</v>
      </c>
      <c r="CX17" s="43">
        <v>-1.7699999999999999E-4</v>
      </c>
    </row>
    <row r="18" spans="2:102" x14ac:dyDescent="0.3">
      <c r="H18" s="73" t="s">
        <v>65</v>
      </c>
      <c r="I18" s="73"/>
      <c r="J18" s="73" t="s">
        <v>65</v>
      </c>
      <c r="K18" s="73"/>
      <c r="N18" s="30">
        <v>3.394163902845472E-2</v>
      </c>
      <c r="O18" s="43">
        <v>-4.7600000000000002E-4</v>
      </c>
      <c r="P18" s="43">
        <v>-4.2700000000000002E-4</v>
      </c>
      <c r="Q18" s="43">
        <v>3.6999999999999998E-5</v>
      </c>
      <c r="R18" s="30">
        <v>9.6973286951213787E-3</v>
      </c>
      <c r="S18" s="43">
        <v>-3.4000000000000002E-4</v>
      </c>
      <c r="T18" s="43">
        <v>-3.1199999999999999E-4</v>
      </c>
      <c r="U18" s="43">
        <v>-4.8999999999999998E-5</v>
      </c>
      <c r="W18" s="30">
        <v>3.394163902845472E-2</v>
      </c>
      <c r="X18" s="43">
        <v>-3.6000000000000002E-4</v>
      </c>
      <c r="Y18" s="43">
        <v>-3.3100000000000002E-4</v>
      </c>
      <c r="Z18" s="43">
        <v>-5.1E-5</v>
      </c>
      <c r="AA18" s="30">
        <v>9.6973286951213787E-3</v>
      </c>
      <c r="AB18" s="43">
        <v>-3.57E-4</v>
      </c>
      <c r="AC18" s="43">
        <v>-3.2600000000000001E-4</v>
      </c>
      <c r="AD18" s="43">
        <v>-3.1000000000000001E-5</v>
      </c>
      <c r="AF18" s="30">
        <v>3.394163902845472E-2</v>
      </c>
      <c r="AG18" s="43">
        <v>-3.8999999999999999E-4</v>
      </c>
      <c r="AH18" s="43">
        <v>-3.5799999999999997E-4</v>
      </c>
      <c r="AI18" s="43">
        <v>-7.6000000000000004E-5</v>
      </c>
      <c r="AJ18" s="30">
        <v>9.6973286951213787E-3</v>
      </c>
      <c r="AK18" s="43">
        <v>-2.6400000000000002E-4</v>
      </c>
      <c r="AL18" s="43">
        <v>-2.5500000000000002E-4</v>
      </c>
      <c r="AM18" s="43">
        <v>-1.73E-4</v>
      </c>
      <c r="AO18" s="30">
        <v>3.394163902845472E-2</v>
      </c>
      <c r="AP18" s="43">
        <v>-2.23E-4</v>
      </c>
      <c r="AQ18" s="43">
        <v>-2.2100000000000001E-4</v>
      </c>
      <c r="AR18" s="43">
        <v>-2.03E-4</v>
      </c>
      <c r="AS18" s="30">
        <v>9.6973286951213787E-3</v>
      </c>
      <c r="AT18" s="43">
        <v>-2.1499999999999999E-4</v>
      </c>
      <c r="AU18" s="43">
        <v>-2.14E-4</v>
      </c>
      <c r="AV18" s="43">
        <v>-2.0799999999999999E-4</v>
      </c>
      <c r="AX18" s="30">
        <v>3.394163902845472E-2</v>
      </c>
      <c r="AY18" s="43">
        <v>-3.8699999999999997E-4</v>
      </c>
      <c r="AZ18" s="43">
        <v>-3.5500000000000001E-4</v>
      </c>
      <c r="BA18" s="43">
        <v>-7.6000000000000004E-5</v>
      </c>
      <c r="BB18" s="30">
        <v>9.6973286951213787E-3</v>
      </c>
      <c r="BC18" s="43">
        <v>-2.63E-4</v>
      </c>
      <c r="BD18" s="43">
        <v>-2.5399999999999999E-4</v>
      </c>
      <c r="BE18" s="43">
        <v>-1.74E-4</v>
      </c>
      <c r="BG18" s="30">
        <v>3.394163902845472E-2</v>
      </c>
      <c r="BH18" s="43">
        <v>-2.24E-4</v>
      </c>
      <c r="BI18" s="43">
        <v>-2.22E-4</v>
      </c>
      <c r="BJ18" s="43">
        <v>-2.0000000000000001E-4</v>
      </c>
      <c r="BK18" s="30">
        <v>9.6973286951213787E-3</v>
      </c>
      <c r="BL18" s="43">
        <v>-2.1699999999999999E-4</v>
      </c>
      <c r="BM18" s="43">
        <v>-2.1599999999999999E-4</v>
      </c>
      <c r="BN18" s="43">
        <v>-2.0599999999999999E-4</v>
      </c>
      <c r="BP18" s="30">
        <v>3.394163902845472E-2</v>
      </c>
      <c r="BQ18" s="43">
        <v>-2.2699999999999999E-4</v>
      </c>
      <c r="BR18" s="43">
        <v>-2.0599999999999999E-4</v>
      </c>
      <c r="BS18" s="43">
        <v>-3.1000000000000001E-5</v>
      </c>
      <c r="BT18" s="30">
        <v>9.6973286951213787E-3</v>
      </c>
      <c r="BU18" s="43">
        <v>-1.2999999999999999E-4</v>
      </c>
      <c r="BV18" s="43">
        <v>-1.2999999999999999E-4</v>
      </c>
      <c r="BW18" s="43">
        <v>-1.2400000000000001E-4</v>
      </c>
      <c r="BY18" s="30">
        <v>3.394163902845472E-2</v>
      </c>
      <c r="BZ18" s="43">
        <v>-2.3499999999999999E-4</v>
      </c>
      <c r="CA18" s="43">
        <v>-2.13E-4</v>
      </c>
      <c r="CB18" s="43">
        <v>-2.0999999999999999E-5</v>
      </c>
      <c r="CC18" s="30">
        <v>9.6973286951213787E-3</v>
      </c>
      <c r="CD18" s="43">
        <v>-2.1699999999999999E-4</v>
      </c>
      <c r="CE18" s="43">
        <v>-2.0000000000000001E-4</v>
      </c>
      <c r="CF18" s="43">
        <v>-5.0000000000000002E-5</v>
      </c>
      <c r="CH18" s="30">
        <v>3.394163902845472E-2</v>
      </c>
      <c r="CI18" s="43">
        <v>-5.5199999999999997E-4</v>
      </c>
      <c r="CJ18" s="43">
        <v>-5.53E-4</v>
      </c>
      <c r="CK18" s="43">
        <v>1.1400000000000001E-4</v>
      </c>
      <c r="CL18" s="30">
        <v>9.6973286951213787E-3</v>
      </c>
      <c r="CM18" s="43">
        <v>-3.1100000000000002E-4</v>
      </c>
      <c r="CN18" s="43">
        <v>-3.1100000000000002E-4</v>
      </c>
      <c r="CO18" s="43">
        <v>-1.2E-4</v>
      </c>
      <c r="CQ18" s="30">
        <v>3.394163902845472E-2</v>
      </c>
      <c r="CR18" s="43">
        <v>-3.4400000000000001E-4</v>
      </c>
      <c r="CS18" s="43">
        <v>-3.4400000000000001E-4</v>
      </c>
      <c r="CT18" s="43">
        <v>-8.3999999999999995E-5</v>
      </c>
      <c r="CU18" s="30">
        <v>9.6973286951213787E-3</v>
      </c>
      <c r="CV18" s="43">
        <v>-2.52E-4</v>
      </c>
      <c r="CW18" s="43">
        <v>-2.52E-4</v>
      </c>
      <c r="CX18" s="43">
        <v>-1.74E-4</v>
      </c>
    </row>
    <row r="19" spans="2:102" x14ac:dyDescent="0.3">
      <c r="H19" s="2">
        <v>0</v>
      </c>
      <c r="I19" s="2">
        <v>-7.4999999999999997E-3</v>
      </c>
      <c r="J19" s="2">
        <v>0</v>
      </c>
      <c r="K19" s="1">
        <v>7.4999999999999997E-3</v>
      </c>
      <c r="N19" s="30">
        <v>3.7335842461788046E-2</v>
      </c>
      <c r="O19" s="43">
        <v>-4.9700000000000005E-4</v>
      </c>
      <c r="P19" s="43">
        <v>-4.46E-4</v>
      </c>
      <c r="Q19" s="43">
        <v>5.1E-5</v>
      </c>
      <c r="R19" s="30">
        <v>9.6973286951213787E-3</v>
      </c>
      <c r="S19" s="43">
        <v>-3.4000000000000002E-4</v>
      </c>
      <c r="T19" s="43">
        <v>-3.1199999999999999E-4</v>
      </c>
      <c r="U19" s="43">
        <v>-4.8999999999999998E-5</v>
      </c>
      <c r="W19" s="30">
        <v>3.7335842461788046E-2</v>
      </c>
      <c r="X19" s="43">
        <v>-3.6200000000000002E-4</v>
      </c>
      <c r="Y19" s="43">
        <v>-3.3199999999999999E-4</v>
      </c>
      <c r="Z19" s="43">
        <v>-5.3000000000000001E-5</v>
      </c>
      <c r="AA19" s="30">
        <v>9.6973286951213787E-3</v>
      </c>
      <c r="AB19" s="43">
        <v>-3.57E-4</v>
      </c>
      <c r="AC19" s="43">
        <v>-3.2600000000000001E-4</v>
      </c>
      <c r="AD19" s="43">
        <v>-3.1000000000000001E-5</v>
      </c>
      <c r="AF19" s="30">
        <v>3.7335842461788046E-2</v>
      </c>
      <c r="AG19" s="43">
        <v>-4.0999999999999999E-4</v>
      </c>
      <c r="AH19" s="43">
        <v>-3.7399999999999998E-4</v>
      </c>
      <c r="AI19" s="43">
        <v>-6.0000000000000002E-5</v>
      </c>
      <c r="AJ19" s="30">
        <v>9.6973286951213787E-3</v>
      </c>
      <c r="AK19" s="43">
        <v>-2.6400000000000002E-4</v>
      </c>
      <c r="AL19" s="43">
        <v>-2.5500000000000002E-4</v>
      </c>
      <c r="AM19" s="43">
        <v>-1.73E-4</v>
      </c>
      <c r="AO19" s="30">
        <v>3.7335842461788046E-2</v>
      </c>
      <c r="AP19" s="43">
        <v>-2.23E-4</v>
      </c>
      <c r="AQ19" s="43">
        <v>-2.2100000000000001E-4</v>
      </c>
      <c r="AR19" s="43">
        <v>-2.03E-4</v>
      </c>
      <c r="AS19" s="30">
        <v>9.6973286951213787E-3</v>
      </c>
      <c r="AT19" s="43">
        <v>-2.1499999999999999E-4</v>
      </c>
      <c r="AU19" s="43">
        <v>-2.14E-4</v>
      </c>
      <c r="AV19" s="43">
        <v>-2.0799999999999999E-4</v>
      </c>
      <c r="AX19" s="30">
        <v>3.7335842461788046E-2</v>
      </c>
      <c r="AY19" s="43">
        <v>-4.0700000000000003E-4</v>
      </c>
      <c r="AZ19" s="43">
        <v>-3.7100000000000002E-4</v>
      </c>
      <c r="BA19" s="43">
        <v>-6.0999999999999999E-5</v>
      </c>
      <c r="BB19" s="30">
        <v>9.6973286951213787E-3</v>
      </c>
      <c r="BC19" s="43">
        <v>-2.63E-4</v>
      </c>
      <c r="BD19" s="43">
        <v>-2.5399999999999999E-4</v>
      </c>
      <c r="BE19" s="43">
        <v>-1.74E-4</v>
      </c>
      <c r="BG19" s="30">
        <v>3.7335842461788046E-2</v>
      </c>
      <c r="BH19" s="43">
        <v>-2.24E-4</v>
      </c>
      <c r="BI19" s="43">
        <v>-2.22E-4</v>
      </c>
      <c r="BJ19" s="43">
        <v>-2.0000000000000001E-4</v>
      </c>
      <c r="BK19" s="30">
        <v>9.6973286951213787E-3</v>
      </c>
      <c r="BL19" s="43">
        <v>-2.1699999999999999E-4</v>
      </c>
      <c r="BM19" s="43">
        <v>-2.1599999999999999E-4</v>
      </c>
      <c r="BN19" s="43">
        <v>-2.0599999999999999E-4</v>
      </c>
      <c r="BP19" s="30">
        <v>3.7335842461788046E-2</v>
      </c>
      <c r="BQ19" s="43">
        <v>-2.4399999999999999E-4</v>
      </c>
      <c r="BR19" s="43">
        <v>-2.2100000000000001E-4</v>
      </c>
      <c r="BS19" s="43">
        <v>-1.5999999999999999E-5</v>
      </c>
      <c r="BT19" s="30">
        <v>9.6973286951213787E-3</v>
      </c>
      <c r="BU19" s="43">
        <v>-1.2999999999999999E-4</v>
      </c>
      <c r="BV19" s="43">
        <v>-1.2999999999999999E-4</v>
      </c>
      <c r="BW19" s="43">
        <v>-1.2400000000000001E-4</v>
      </c>
      <c r="BY19" s="30">
        <v>3.7335842461788046E-2</v>
      </c>
      <c r="BZ19" s="43">
        <v>-2.3699999999999999E-4</v>
      </c>
      <c r="CA19" s="43">
        <v>-2.14E-4</v>
      </c>
      <c r="CB19" s="43">
        <v>-1.8E-5</v>
      </c>
      <c r="CC19" s="30">
        <v>9.6973286951213787E-3</v>
      </c>
      <c r="CD19" s="43">
        <v>-2.1699999999999999E-4</v>
      </c>
      <c r="CE19" s="43">
        <v>-2.0000000000000001E-4</v>
      </c>
      <c r="CF19" s="43">
        <v>-5.0000000000000002E-5</v>
      </c>
      <c r="CH19" s="30">
        <v>3.7335842461788046E-2</v>
      </c>
      <c r="CI19" s="43">
        <v>-5.9100000000000005E-4</v>
      </c>
      <c r="CJ19" s="43">
        <v>-5.9199999999999997E-4</v>
      </c>
      <c r="CK19" s="43">
        <v>1.4999999999999999E-4</v>
      </c>
      <c r="CL19" s="30">
        <v>9.6973286951213787E-3</v>
      </c>
      <c r="CM19" s="43">
        <v>-3.1100000000000002E-4</v>
      </c>
      <c r="CN19" s="43">
        <v>-3.1100000000000002E-4</v>
      </c>
      <c r="CO19" s="43">
        <v>-1.2E-4</v>
      </c>
      <c r="CQ19" s="30">
        <v>3.7335842461788046E-2</v>
      </c>
      <c r="CR19" s="43">
        <v>-3.5599999999999998E-4</v>
      </c>
      <c r="CS19" s="43">
        <v>-3.5599999999999998E-4</v>
      </c>
      <c r="CT19" s="43">
        <v>-7.2999999999999999E-5</v>
      </c>
      <c r="CU19" s="30">
        <v>9.6973286951213787E-3</v>
      </c>
      <c r="CV19" s="43">
        <v>-2.52E-4</v>
      </c>
      <c r="CW19" s="43">
        <v>-2.52E-4</v>
      </c>
      <c r="CX19" s="43">
        <v>-1.74E-4</v>
      </c>
    </row>
    <row r="20" spans="2:102" x14ac:dyDescent="0.3">
      <c r="H20" s="2">
        <v>0.20365181069512139</v>
      </c>
      <c r="I20" s="1">
        <v>-7.4999999999999997E-3</v>
      </c>
      <c r="J20" s="2">
        <v>0.20365181069512139</v>
      </c>
      <c r="K20" s="1">
        <v>7.4999999999999997E-3</v>
      </c>
      <c r="N20" s="30">
        <v>4.0730045895121379E-2</v>
      </c>
      <c r="O20" s="43">
        <v>-5.2300000000000003E-4</v>
      </c>
      <c r="P20" s="43">
        <v>-4.6700000000000002E-4</v>
      </c>
      <c r="Q20" s="43">
        <v>6.7999999999999999E-5</v>
      </c>
      <c r="R20" s="30">
        <v>1.0667101095121378E-2</v>
      </c>
      <c r="S20" s="43">
        <v>-3.4499999999999998E-4</v>
      </c>
      <c r="T20" s="43">
        <v>-3.1700000000000001E-4</v>
      </c>
      <c r="U20" s="43">
        <v>-4.6E-5</v>
      </c>
      <c r="W20" s="30">
        <v>4.0730045895121379E-2</v>
      </c>
      <c r="X20" s="43">
        <v>-3.6499999999999998E-4</v>
      </c>
      <c r="Y20" s="43">
        <v>-3.3500000000000001E-4</v>
      </c>
      <c r="Z20" s="43">
        <v>-5.3000000000000001E-5</v>
      </c>
      <c r="AA20" s="30">
        <v>1.0667101095121378E-2</v>
      </c>
      <c r="AB20" s="43">
        <v>-3.57E-4</v>
      </c>
      <c r="AC20" s="43">
        <v>-3.2600000000000001E-4</v>
      </c>
      <c r="AD20" s="43">
        <v>-3.1999999999999999E-5</v>
      </c>
      <c r="AF20" s="30">
        <v>4.0730045895121379E-2</v>
      </c>
      <c r="AG20" s="43">
        <v>-4.3399999999999998E-4</v>
      </c>
      <c r="AH20" s="43">
        <v>-3.9300000000000001E-4</v>
      </c>
      <c r="AI20" s="43">
        <v>-4.1E-5</v>
      </c>
      <c r="AJ20" s="30">
        <v>1.0667101095121378E-2</v>
      </c>
      <c r="AK20" s="43">
        <v>-2.6899999999999998E-4</v>
      </c>
      <c r="AL20" s="43">
        <v>-2.5900000000000001E-4</v>
      </c>
      <c r="AM20" s="43">
        <v>-1.6899999999999999E-4</v>
      </c>
      <c r="AO20" s="30">
        <v>4.0730045895121379E-2</v>
      </c>
      <c r="AP20" s="43">
        <v>-2.2100000000000001E-4</v>
      </c>
      <c r="AQ20" s="43">
        <v>-2.1900000000000001E-4</v>
      </c>
      <c r="AR20" s="43">
        <v>-2.04E-4</v>
      </c>
      <c r="AS20" s="30">
        <v>1.0667101095121378E-2</v>
      </c>
      <c r="AT20" s="43">
        <v>-2.1499999999999999E-4</v>
      </c>
      <c r="AU20" s="43">
        <v>-2.1499999999999999E-4</v>
      </c>
      <c r="AV20" s="43">
        <v>-2.0799999999999999E-4</v>
      </c>
      <c r="AX20" s="30">
        <v>4.0730045895121379E-2</v>
      </c>
      <c r="AY20" s="43">
        <v>-4.3100000000000001E-4</v>
      </c>
      <c r="AZ20" s="43">
        <v>-3.9100000000000002E-4</v>
      </c>
      <c r="BA20" s="43">
        <v>-4.1999999999999998E-5</v>
      </c>
      <c r="BB20" s="30">
        <v>1.0667101095121378E-2</v>
      </c>
      <c r="BC20" s="43">
        <v>-2.6800000000000001E-4</v>
      </c>
      <c r="BD20" s="43">
        <v>-2.5799999999999998E-4</v>
      </c>
      <c r="BE20" s="43">
        <v>-1.7000000000000001E-4</v>
      </c>
      <c r="BG20" s="30">
        <v>4.0730045895121379E-2</v>
      </c>
      <c r="BH20" s="43">
        <v>-2.22E-4</v>
      </c>
      <c r="BI20" s="43">
        <v>-2.2000000000000001E-4</v>
      </c>
      <c r="BJ20" s="43">
        <v>-2.0100000000000001E-4</v>
      </c>
      <c r="BK20" s="30">
        <v>1.0667101095121378E-2</v>
      </c>
      <c r="BL20" s="43">
        <v>-2.1699999999999999E-4</v>
      </c>
      <c r="BM20" s="43">
        <v>-2.1599999999999999E-4</v>
      </c>
      <c r="BN20" s="43">
        <v>-2.0599999999999999E-4</v>
      </c>
      <c r="BP20" s="30">
        <v>4.0730045895121379E-2</v>
      </c>
      <c r="BQ20" s="43">
        <v>-2.6600000000000001E-4</v>
      </c>
      <c r="BR20" s="43">
        <v>-2.3800000000000001E-4</v>
      </c>
      <c r="BS20" s="43">
        <v>3.0000000000000001E-6</v>
      </c>
      <c r="BT20" s="30">
        <v>1.0667101095121378E-2</v>
      </c>
      <c r="BU20" s="43">
        <v>-1.2799999999999999E-4</v>
      </c>
      <c r="BV20" s="43">
        <v>-1.2799999999999999E-4</v>
      </c>
      <c r="BW20" s="43">
        <v>-1.25E-4</v>
      </c>
      <c r="BY20" s="30">
        <v>4.0730045895121379E-2</v>
      </c>
      <c r="BZ20" s="43">
        <v>-2.3699999999999999E-4</v>
      </c>
      <c r="CA20" s="43">
        <v>-2.14E-4</v>
      </c>
      <c r="CB20" s="43">
        <v>-1.5999999999999999E-5</v>
      </c>
      <c r="CC20" s="30">
        <v>1.0667101095121378E-2</v>
      </c>
      <c r="CD20" s="43">
        <v>-2.1800000000000001E-4</v>
      </c>
      <c r="CE20" s="43">
        <v>-2.0000000000000001E-4</v>
      </c>
      <c r="CF20" s="43">
        <v>-4.8999999999999998E-5</v>
      </c>
      <c r="CH20" s="30">
        <v>4.0730045895121379E-2</v>
      </c>
      <c r="CI20" s="43">
        <v>-6.4099999999999997E-4</v>
      </c>
      <c r="CJ20" s="43">
        <v>-6.4300000000000002E-4</v>
      </c>
      <c r="CK20" s="43">
        <v>2.1599999999999999E-4</v>
      </c>
      <c r="CL20" s="30">
        <v>1.0667101095121378E-2</v>
      </c>
      <c r="CM20" s="43">
        <v>-3.2000000000000003E-4</v>
      </c>
      <c r="CN20" s="43">
        <v>-3.21E-4</v>
      </c>
      <c r="CO20" s="43">
        <v>-1.11E-4</v>
      </c>
      <c r="CQ20" s="30">
        <v>4.0730045895121379E-2</v>
      </c>
      <c r="CR20" s="43">
        <v>-3.6400000000000001E-4</v>
      </c>
      <c r="CS20" s="43">
        <v>-3.6400000000000001E-4</v>
      </c>
      <c r="CT20" s="43">
        <v>-6.3999999999999997E-5</v>
      </c>
      <c r="CU20" s="30">
        <v>1.0667101095121378E-2</v>
      </c>
      <c r="CV20" s="43">
        <v>-2.5500000000000002E-4</v>
      </c>
      <c r="CW20" s="43">
        <v>-2.5500000000000002E-4</v>
      </c>
      <c r="CX20" s="43">
        <v>-1.7000000000000001E-4</v>
      </c>
    </row>
    <row r="21" spans="2:102" x14ac:dyDescent="0.3">
      <c r="H21" s="73" t="s">
        <v>85</v>
      </c>
      <c r="I21" s="73"/>
      <c r="J21" s="73" t="s">
        <v>85</v>
      </c>
      <c r="K21" s="73"/>
      <c r="N21" s="30">
        <v>4.4124249328454712E-2</v>
      </c>
      <c r="O21" s="43">
        <v>-5.5099999999999995E-4</v>
      </c>
      <c r="P21" s="43">
        <v>-4.8999999999999998E-4</v>
      </c>
      <c r="Q21" s="43">
        <v>8.8999999999999995E-5</v>
      </c>
      <c r="R21" s="30">
        <v>1.1636873495121379E-2</v>
      </c>
      <c r="S21" s="43">
        <v>-3.5100000000000002E-4</v>
      </c>
      <c r="T21" s="43">
        <v>-3.2200000000000002E-4</v>
      </c>
      <c r="U21" s="43">
        <v>-4.1999999999999998E-5</v>
      </c>
      <c r="W21" s="30">
        <v>4.4124249328454712E-2</v>
      </c>
      <c r="X21" s="43">
        <v>-3.6699999999999998E-4</v>
      </c>
      <c r="Y21" s="43">
        <v>-3.3799999999999998E-4</v>
      </c>
      <c r="Z21" s="43">
        <v>-5.3999999999999998E-5</v>
      </c>
      <c r="AA21" s="30">
        <v>1.1636873495121379E-2</v>
      </c>
      <c r="AB21" s="43">
        <v>-3.57E-4</v>
      </c>
      <c r="AC21" s="43">
        <v>-3.2699999999999998E-4</v>
      </c>
      <c r="AD21" s="43">
        <v>-3.3000000000000003E-5</v>
      </c>
      <c r="AF21" s="30">
        <v>4.4124249328454712E-2</v>
      </c>
      <c r="AG21" s="43">
        <v>-4.57E-4</v>
      </c>
      <c r="AH21" s="43">
        <v>-4.1199999999999999E-4</v>
      </c>
      <c r="AI21" s="43">
        <v>-2.3E-5</v>
      </c>
      <c r="AJ21" s="30">
        <v>1.1636873495121379E-2</v>
      </c>
      <c r="AK21" s="43">
        <v>-2.7399999999999999E-4</v>
      </c>
      <c r="AL21" s="43">
        <v>-2.63E-4</v>
      </c>
      <c r="AM21" s="43">
        <v>-1.66E-4</v>
      </c>
      <c r="AO21" s="30">
        <v>4.4124249328454712E-2</v>
      </c>
      <c r="AP21" s="43">
        <v>-2.2000000000000001E-4</v>
      </c>
      <c r="AQ21" s="43">
        <v>-2.1800000000000001E-4</v>
      </c>
      <c r="AR21" s="43">
        <v>-2.05E-4</v>
      </c>
      <c r="AS21" s="30">
        <v>1.1636873495121379E-2</v>
      </c>
      <c r="AT21" s="43">
        <v>-2.1499999999999999E-4</v>
      </c>
      <c r="AU21" s="43">
        <v>-2.1499999999999999E-4</v>
      </c>
      <c r="AV21" s="43">
        <v>-2.0799999999999999E-4</v>
      </c>
      <c r="AX21" s="30">
        <v>4.4124249328454712E-2</v>
      </c>
      <c r="AY21" s="43">
        <v>-4.5300000000000001E-4</v>
      </c>
      <c r="AZ21" s="43">
        <v>-4.0900000000000002E-4</v>
      </c>
      <c r="BA21" s="43">
        <v>-2.4000000000000001E-5</v>
      </c>
      <c r="BB21" s="30">
        <v>1.1636873495121379E-2</v>
      </c>
      <c r="BC21" s="43">
        <v>-2.7300000000000002E-4</v>
      </c>
      <c r="BD21" s="43">
        <v>-2.6200000000000003E-4</v>
      </c>
      <c r="BE21" s="43">
        <v>-1.66E-4</v>
      </c>
      <c r="BG21" s="30">
        <v>4.4124249328454712E-2</v>
      </c>
      <c r="BH21" s="43">
        <v>-2.2100000000000001E-4</v>
      </c>
      <c r="BI21" s="43">
        <v>-2.1900000000000001E-4</v>
      </c>
      <c r="BJ21" s="43">
        <v>-2.02E-4</v>
      </c>
      <c r="BK21" s="30">
        <v>1.1636873495121379E-2</v>
      </c>
      <c r="BL21" s="43">
        <v>-2.1699999999999999E-4</v>
      </c>
      <c r="BM21" s="43">
        <v>-2.1599999999999999E-4</v>
      </c>
      <c r="BN21" s="43">
        <v>-2.0599999999999999E-4</v>
      </c>
      <c r="BP21" s="30">
        <v>4.4124249328454712E-2</v>
      </c>
      <c r="BQ21" s="43">
        <v>-2.8499999999999999E-4</v>
      </c>
      <c r="BR21" s="43">
        <v>-2.5399999999999999E-4</v>
      </c>
      <c r="BS21" s="43">
        <v>2.0999999999999999E-5</v>
      </c>
      <c r="BT21" s="30">
        <v>1.1636873495121379E-2</v>
      </c>
      <c r="BU21" s="43">
        <v>-1.3200000000000001E-4</v>
      </c>
      <c r="BV21" s="43">
        <v>-1.3100000000000001E-4</v>
      </c>
      <c r="BW21" s="43">
        <v>-1.21E-4</v>
      </c>
      <c r="BY21" s="30">
        <v>4.4124249328454712E-2</v>
      </c>
      <c r="BZ21" s="43">
        <v>-2.3699999999999999E-4</v>
      </c>
      <c r="CA21" s="43">
        <v>-2.14E-4</v>
      </c>
      <c r="CB21" s="43">
        <v>-1.4E-5</v>
      </c>
      <c r="CC21" s="30">
        <v>1.1636873495121379E-2</v>
      </c>
      <c r="CD21" s="43">
        <v>-2.1800000000000001E-4</v>
      </c>
      <c r="CE21" s="43">
        <v>-2.0100000000000001E-4</v>
      </c>
      <c r="CF21" s="43">
        <v>-4.8000000000000001E-5</v>
      </c>
      <c r="CH21" s="30">
        <v>4.4124249328454712E-2</v>
      </c>
      <c r="CI21" s="43">
        <v>-6.8800000000000003E-4</v>
      </c>
      <c r="CJ21" s="43">
        <v>-6.8900000000000005E-4</v>
      </c>
      <c r="CK21" s="43">
        <v>2.6899999999999998E-4</v>
      </c>
      <c r="CL21" s="30">
        <v>1.1636873495121379E-2</v>
      </c>
      <c r="CM21" s="43">
        <v>-3.3E-4</v>
      </c>
      <c r="CN21" s="43">
        <v>-3.3E-4</v>
      </c>
      <c r="CO21" s="43">
        <v>-1.01E-4</v>
      </c>
      <c r="CQ21" s="30">
        <v>4.4124249328454712E-2</v>
      </c>
      <c r="CR21" s="43">
        <v>-3.7399999999999998E-4</v>
      </c>
      <c r="CS21" s="43">
        <v>-3.7399999999999998E-4</v>
      </c>
      <c r="CT21" s="43">
        <v>-5.5000000000000002E-5</v>
      </c>
      <c r="CU21" s="30">
        <v>1.1636873495121379E-2</v>
      </c>
      <c r="CV21" s="43">
        <v>-2.5900000000000001E-4</v>
      </c>
      <c r="CW21" s="43">
        <v>-2.5900000000000001E-4</v>
      </c>
      <c r="CX21" s="43">
        <v>-1.6699999999999999E-4</v>
      </c>
    </row>
    <row r="22" spans="2:102" x14ac:dyDescent="0.3">
      <c r="H22" s="2">
        <v>0</v>
      </c>
      <c r="I22" s="1">
        <v>-2.4E-2</v>
      </c>
      <c r="J22" s="2">
        <v>0</v>
      </c>
      <c r="K22" s="1">
        <v>2.4E-2</v>
      </c>
      <c r="N22" s="30">
        <v>4.7518452761788038E-2</v>
      </c>
      <c r="O22" s="43">
        <v>-5.8200000000000005E-4</v>
      </c>
      <c r="P22" s="43">
        <v>-5.1599999999999997E-4</v>
      </c>
      <c r="Q22" s="43">
        <v>1.13E-4</v>
      </c>
      <c r="R22" s="30">
        <v>1.2606645895121378E-2</v>
      </c>
      <c r="S22" s="43">
        <v>-3.5599999999999998E-4</v>
      </c>
      <c r="T22" s="43">
        <v>-3.2600000000000001E-4</v>
      </c>
      <c r="U22" s="43">
        <v>-3.8999999999999999E-5</v>
      </c>
      <c r="W22" s="30">
        <v>4.7518452761788038E-2</v>
      </c>
      <c r="X22" s="43">
        <v>-3.7199999999999999E-4</v>
      </c>
      <c r="Y22" s="43">
        <v>-3.4200000000000002E-4</v>
      </c>
      <c r="Z22" s="43">
        <v>-5.3000000000000001E-5</v>
      </c>
      <c r="AA22" s="30">
        <v>1.2606645895121378E-2</v>
      </c>
      <c r="AB22" s="43">
        <v>-3.57E-4</v>
      </c>
      <c r="AC22" s="43">
        <v>-3.2699999999999998E-4</v>
      </c>
      <c r="AD22" s="43">
        <v>-3.4E-5</v>
      </c>
      <c r="AF22" s="30">
        <v>4.7518452761788038E-2</v>
      </c>
      <c r="AG22" s="43">
        <v>-4.8299999999999998E-4</v>
      </c>
      <c r="AH22" s="43">
        <v>-4.3300000000000001E-4</v>
      </c>
      <c r="AI22" s="43">
        <v>-3.0000000000000001E-6</v>
      </c>
      <c r="AJ22" s="30">
        <v>1.2606645895121378E-2</v>
      </c>
      <c r="AK22" s="43">
        <v>-2.7900000000000001E-4</v>
      </c>
      <c r="AL22" s="43">
        <v>-2.6699999999999998E-4</v>
      </c>
      <c r="AM22" s="43">
        <v>-1.6200000000000001E-4</v>
      </c>
      <c r="AO22" s="30">
        <v>4.7518452761788038E-2</v>
      </c>
      <c r="AP22" s="43">
        <v>-2.1699999999999999E-4</v>
      </c>
      <c r="AQ22" s="43">
        <v>-2.1599999999999999E-4</v>
      </c>
      <c r="AR22" s="43">
        <v>-2.0699999999999999E-4</v>
      </c>
      <c r="AS22" s="30">
        <v>1.2606645895121378E-2</v>
      </c>
      <c r="AT22" s="43">
        <v>-2.1599999999999999E-4</v>
      </c>
      <c r="AU22" s="43">
        <v>-2.1499999999999999E-4</v>
      </c>
      <c r="AV22" s="43">
        <v>-2.0799999999999999E-4</v>
      </c>
      <c r="AX22" s="30">
        <v>4.7518452761788038E-2</v>
      </c>
      <c r="AY22" s="43">
        <v>-4.7899999999999999E-4</v>
      </c>
      <c r="AZ22" s="43">
        <v>-4.2999999999999999E-4</v>
      </c>
      <c r="BA22" s="43">
        <v>-3.9999999999999998E-6</v>
      </c>
      <c r="BB22" s="30">
        <v>1.2606645895121378E-2</v>
      </c>
      <c r="BC22" s="43">
        <v>-2.7799999999999998E-4</v>
      </c>
      <c r="BD22" s="43">
        <v>-2.6600000000000001E-4</v>
      </c>
      <c r="BE22" s="43">
        <v>-1.63E-4</v>
      </c>
      <c r="BG22" s="30">
        <v>4.7518452761788038E-2</v>
      </c>
      <c r="BH22" s="43">
        <v>-2.1800000000000001E-4</v>
      </c>
      <c r="BI22" s="43">
        <v>-2.1699999999999999E-4</v>
      </c>
      <c r="BJ22" s="43">
        <v>-2.04E-4</v>
      </c>
      <c r="BK22" s="30">
        <v>1.2606645895121378E-2</v>
      </c>
      <c r="BL22" s="43">
        <v>-2.1800000000000001E-4</v>
      </c>
      <c r="BM22" s="43">
        <v>-2.1699999999999999E-4</v>
      </c>
      <c r="BN22" s="43">
        <v>-2.0599999999999999E-4</v>
      </c>
      <c r="BP22" s="30">
        <v>4.7518452761788038E-2</v>
      </c>
      <c r="BQ22" s="43">
        <v>-3.0899999999999998E-4</v>
      </c>
      <c r="BR22" s="43">
        <v>-2.7300000000000002E-4</v>
      </c>
      <c r="BS22" s="43">
        <v>4.1E-5</v>
      </c>
      <c r="BT22" s="30">
        <v>1.2606645895121378E-2</v>
      </c>
      <c r="BU22" s="43">
        <v>-1.36E-4</v>
      </c>
      <c r="BV22" s="43">
        <v>-1.34E-4</v>
      </c>
      <c r="BW22" s="43">
        <v>-1.17E-4</v>
      </c>
      <c r="BY22" s="30">
        <v>4.7518452761788038E-2</v>
      </c>
      <c r="BZ22" s="43">
        <v>-2.3599999999999999E-4</v>
      </c>
      <c r="CA22" s="43">
        <v>-2.13E-4</v>
      </c>
      <c r="CB22" s="43">
        <v>-1.2E-5</v>
      </c>
      <c r="CC22" s="30">
        <v>1.2606645895121378E-2</v>
      </c>
      <c r="CD22" s="43">
        <v>-2.1900000000000001E-4</v>
      </c>
      <c r="CE22" s="43">
        <v>-2.0100000000000001E-4</v>
      </c>
      <c r="CF22" s="43">
        <v>-4.6999999999999997E-5</v>
      </c>
      <c r="CH22" s="30">
        <v>4.7518452761788038E-2</v>
      </c>
      <c r="CI22" s="43">
        <v>-7.6099999999999996E-4</v>
      </c>
      <c r="CJ22" s="43">
        <v>-7.6300000000000001E-4</v>
      </c>
      <c r="CK22" s="43">
        <v>4.6099999999999998E-4</v>
      </c>
      <c r="CL22" s="30">
        <v>1.2606645895121378E-2</v>
      </c>
      <c r="CM22" s="43">
        <v>-3.4000000000000002E-4</v>
      </c>
      <c r="CN22" s="43">
        <v>-3.4000000000000002E-4</v>
      </c>
      <c r="CO22" s="43">
        <v>-9.2E-5</v>
      </c>
      <c r="CQ22" s="30">
        <v>4.7518452761788038E-2</v>
      </c>
      <c r="CR22" s="43">
        <v>-3.8200000000000002E-4</v>
      </c>
      <c r="CS22" s="43">
        <v>-3.8200000000000002E-4</v>
      </c>
      <c r="CT22" s="43">
        <v>-4.8000000000000001E-5</v>
      </c>
      <c r="CU22" s="30">
        <v>1.2606645895121378E-2</v>
      </c>
      <c r="CV22" s="43">
        <v>-2.63E-4</v>
      </c>
      <c r="CW22" s="43">
        <v>-2.63E-4</v>
      </c>
      <c r="CX22" s="43">
        <v>-1.63E-4</v>
      </c>
    </row>
    <row r="23" spans="2:102" x14ac:dyDescent="0.3">
      <c r="H23" s="2">
        <v>0.20365181069512139</v>
      </c>
      <c r="I23" s="1">
        <v>-2.4E-2</v>
      </c>
      <c r="J23" s="2">
        <v>0.20365181069512139</v>
      </c>
      <c r="K23" s="1">
        <v>2.4E-2</v>
      </c>
      <c r="N23" s="30">
        <v>5.0912656195121371E-2</v>
      </c>
      <c r="O23" s="43">
        <v>-6.1399999999999996E-4</v>
      </c>
      <c r="P23" s="43">
        <v>-5.4299999999999997E-4</v>
      </c>
      <c r="Q23" s="43">
        <v>1.4200000000000001E-4</v>
      </c>
      <c r="R23" s="30">
        <v>1.3576418295121379E-2</v>
      </c>
      <c r="S23" s="43">
        <v>-3.6099999999999999E-4</v>
      </c>
      <c r="T23" s="43">
        <v>-3.3100000000000002E-4</v>
      </c>
      <c r="U23" s="43">
        <v>-3.4999999999999997E-5</v>
      </c>
      <c r="W23" s="30">
        <v>5.0912656195121371E-2</v>
      </c>
      <c r="X23" s="43">
        <v>-3.7500000000000001E-4</v>
      </c>
      <c r="Y23" s="43">
        <v>-3.4499999999999998E-4</v>
      </c>
      <c r="Z23" s="43">
        <v>-5.3999999999999998E-5</v>
      </c>
      <c r="AA23" s="30">
        <v>1.3576418295121379E-2</v>
      </c>
      <c r="AB23" s="43">
        <v>-3.57E-4</v>
      </c>
      <c r="AC23" s="43">
        <v>-3.2699999999999998E-4</v>
      </c>
      <c r="AD23" s="43">
        <v>-3.4E-5</v>
      </c>
      <c r="AF23" s="30">
        <v>5.0912656195121371E-2</v>
      </c>
      <c r="AG23" s="43">
        <v>-5.0699999999999996E-4</v>
      </c>
      <c r="AH23" s="43">
        <v>-4.5300000000000001E-4</v>
      </c>
      <c r="AI23" s="43">
        <v>1.5999999999999999E-5</v>
      </c>
      <c r="AJ23" s="30">
        <v>1.3576418295121379E-2</v>
      </c>
      <c r="AK23" s="43">
        <v>-2.8400000000000002E-4</v>
      </c>
      <c r="AL23" s="43">
        <v>-2.7099999999999997E-4</v>
      </c>
      <c r="AM23" s="43">
        <v>-1.5799999999999999E-4</v>
      </c>
      <c r="AO23" s="30">
        <v>5.0912656195121371E-2</v>
      </c>
      <c r="AP23" s="43">
        <v>-2.1499999999999999E-4</v>
      </c>
      <c r="AQ23" s="43">
        <v>-2.1499999999999999E-4</v>
      </c>
      <c r="AR23" s="43">
        <v>-2.0900000000000001E-4</v>
      </c>
      <c r="AS23" s="30">
        <v>1.3576418295121379E-2</v>
      </c>
      <c r="AT23" s="43">
        <v>-2.1599999999999999E-4</v>
      </c>
      <c r="AU23" s="43">
        <v>-2.1499999999999999E-4</v>
      </c>
      <c r="AV23" s="43">
        <v>-2.0699999999999999E-4</v>
      </c>
      <c r="AX23" s="30">
        <v>5.0912656195121371E-2</v>
      </c>
      <c r="AY23" s="43">
        <v>-5.04E-4</v>
      </c>
      <c r="AZ23" s="43">
        <v>-4.4999999999999999E-4</v>
      </c>
      <c r="BA23" s="43">
        <v>1.5999999999999999E-5</v>
      </c>
      <c r="BB23" s="30">
        <v>1.3576418295121379E-2</v>
      </c>
      <c r="BC23" s="43">
        <v>-2.8200000000000002E-4</v>
      </c>
      <c r="BD23" s="43">
        <v>-2.7E-4</v>
      </c>
      <c r="BE23" s="43">
        <v>-1.5899999999999999E-4</v>
      </c>
      <c r="BG23" s="30">
        <v>5.0912656195121371E-2</v>
      </c>
      <c r="BH23" s="43">
        <v>-2.1599999999999999E-4</v>
      </c>
      <c r="BI23" s="43">
        <v>-2.1499999999999999E-4</v>
      </c>
      <c r="BJ23" s="43">
        <v>-2.0599999999999999E-4</v>
      </c>
      <c r="BK23" s="30">
        <v>1.3576418295121379E-2</v>
      </c>
      <c r="BL23" s="43">
        <v>-2.1800000000000001E-4</v>
      </c>
      <c r="BM23" s="43">
        <v>-2.1699999999999999E-4</v>
      </c>
      <c r="BN23" s="43">
        <v>-2.05E-4</v>
      </c>
      <c r="BP23" s="30">
        <v>5.0912656195121371E-2</v>
      </c>
      <c r="BQ23" s="43">
        <v>-3.3E-4</v>
      </c>
      <c r="BR23" s="43">
        <v>-2.9E-4</v>
      </c>
      <c r="BS23" s="43">
        <v>5.8999999999999998E-5</v>
      </c>
      <c r="BT23" s="30">
        <v>1.3576418295121379E-2</v>
      </c>
      <c r="BU23" s="43">
        <v>-1.3999999999999999E-4</v>
      </c>
      <c r="BV23" s="43">
        <v>-1.3799999999999999E-4</v>
      </c>
      <c r="BW23" s="43">
        <v>-1.1400000000000001E-4</v>
      </c>
      <c r="BY23" s="30">
        <v>5.0912656195121371E-2</v>
      </c>
      <c r="BZ23" s="43">
        <v>-2.3599999999999999E-4</v>
      </c>
      <c r="CA23" s="43">
        <v>-2.13E-4</v>
      </c>
      <c r="CB23" s="43">
        <v>-1.0000000000000001E-5</v>
      </c>
      <c r="CC23" s="30">
        <v>1.3576418295121379E-2</v>
      </c>
      <c r="CD23" s="43">
        <v>-2.2000000000000001E-4</v>
      </c>
      <c r="CE23" s="43">
        <v>-2.02E-4</v>
      </c>
      <c r="CF23" s="43">
        <v>-4.5000000000000003E-5</v>
      </c>
      <c r="CH23" s="30">
        <v>5.0912656195121371E-2</v>
      </c>
      <c r="CI23" s="43">
        <v>-8.2299999999999995E-4</v>
      </c>
      <c r="CJ23" s="43">
        <v>-8.25E-4</v>
      </c>
      <c r="CK23" s="43">
        <v>5.8399999999999999E-4</v>
      </c>
      <c r="CL23" s="30">
        <v>1.3576418295121379E-2</v>
      </c>
      <c r="CM23" s="43">
        <v>-3.4900000000000003E-4</v>
      </c>
      <c r="CN23" s="43">
        <v>-3.4900000000000003E-4</v>
      </c>
      <c r="CO23" s="43">
        <v>-8.2999999999999998E-5</v>
      </c>
      <c r="CQ23" s="30">
        <v>5.0912656195121371E-2</v>
      </c>
      <c r="CR23" s="43">
        <v>-3.9100000000000002E-4</v>
      </c>
      <c r="CS23" s="43">
        <v>-3.9100000000000002E-4</v>
      </c>
      <c r="CT23" s="43">
        <v>-3.8999999999999999E-5</v>
      </c>
      <c r="CU23" s="30">
        <v>1.3576418295121379E-2</v>
      </c>
      <c r="CV23" s="43">
        <v>-2.6699999999999998E-4</v>
      </c>
      <c r="CW23" s="43">
        <v>-2.6600000000000001E-4</v>
      </c>
      <c r="CX23" s="43">
        <v>-1.5899999999999999E-4</v>
      </c>
    </row>
    <row r="24" spans="2:102" x14ac:dyDescent="0.3">
      <c r="H24" s="73" t="s">
        <v>86</v>
      </c>
      <c r="I24" s="73"/>
      <c r="J24" s="73" t="s">
        <v>86</v>
      </c>
      <c r="K24" s="73"/>
      <c r="N24" s="30">
        <v>5.4306859628454704E-2</v>
      </c>
      <c r="O24" s="43">
        <v>-6.4599999999999998E-4</v>
      </c>
      <c r="P24" s="43">
        <v>-5.6899999999999995E-4</v>
      </c>
      <c r="Q24" s="43">
        <v>1.7000000000000001E-4</v>
      </c>
      <c r="R24" s="30">
        <v>1.4546190695121379E-2</v>
      </c>
      <c r="S24" s="43">
        <v>-3.6699999999999998E-4</v>
      </c>
      <c r="T24" s="43">
        <v>-3.3500000000000001E-4</v>
      </c>
      <c r="U24" s="43">
        <v>-3.1999999999999999E-5</v>
      </c>
      <c r="W24" s="30">
        <v>5.4306859628454704E-2</v>
      </c>
      <c r="X24" s="43">
        <v>-3.79E-4</v>
      </c>
      <c r="Y24" s="43">
        <v>-3.4900000000000003E-4</v>
      </c>
      <c r="Z24" s="43">
        <v>-5.3000000000000001E-5</v>
      </c>
      <c r="AA24" s="30">
        <v>1.4546190695121379E-2</v>
      </c>
      <c r="AB24" s="43">
        <v>-3.57E-4</v>
      </c>
      <c r="AC24" s="43">
        <v>-3.2699999999999998E-4</v>
      </c>
      <c r="AD24" s="43">
        <v>-3.4999999999999997E-5</v>
      </c>
      <c r="AF24" s="30">
        <v>5.4306859628454704E-2</v>
      </c>
      <c r="AG24" s="43">
        <v>-5.3200000000000003E-4</v>
      </c>
      <c r="AH24" s="43">
        <v>-4.73E-4</v>
      </c>
      <c r="AI24" s="43">
        <v>3.6000000000000001E-5</v>
      </c>
      <c r="AJ24" s="30">
        <v>1.4546190695121379E-2</v>
      </c>
      <c r="AK24" s="43">
        <v>-2.8899999999999998E-4</v>
      </c>
      <c r="AL24" s="43">
        <v>-2.7500000000000002E-4</v>
      </c>
      <c r="AM24" s="43">
        <v>-1.54E-4</v>
      </c>
      <c r="AO24" s="30">
        <v>5.4306859628454704E-2</v>
      </c>
      <c r="AP24" s="43">
        <v>-2.13E-4</v>
      </c>
      <c r="AQ24" s="43">
        <v>-2.13E-4</v>
      </c>
      <c r="AR24" s="43">
        <v>-2.1000000000000001E-4</v>
      </c>
      <c r="AS24" s="30">
        <v>1.4546190695121379E-2</v>
      </c>
      <c r="AT24" s="43">
        <v>-2.1599999999999999E-4</v>
      </c>
      <c r="AU24" s="43">
        <v>-2.1599999999999999E-4</v>
      </c>
      <c r="AV24" s="43">
        <v>-2.0699999999999999E-4</v>
      </c>
      <c r="AX24" s="30">
        <v>5.4306859628454704E-2</v>
      </c>
      <c r="AY24" s="43">
        <v>-5.2800000000000004E-4</v>
      </c>
      <c r="AZ24" s="43">
        <v>-4.6999999999999999E-4</v>
      </c>
      <c r="BA24" s="43">
        <v>3.4999999999999997E-5</v>
      </c>
      <c r="BB24" s="30">
        <v>1.4546190695121379E-2</v>
      </c>
      <c r="BC24" s="43">
        <v>-2.8699999999999998E-4</v>
      </c>
      <c r="BD24" s="43">
        <v>-2.7399999999999999E-4</v>
      </c>
      <c r="BE24" s="43">
        <v>-1.55E-4</v>
      </c>
      <c r="BG24" s="30">
        <v>5.4306859628454704E-2</v>
      </c>
      <c r="BH24" s="43">
        <v>-2.14E-4</v>
      </c>
      <c r="BI24" s="43">
        <v>-2.14E-4</v>
      </c>
      <c r="BJ24" s="43">
        <v>-2.0699999999999999E-4</v>
      </c>
      <c r="BK24" s="30">
        <v>1.4546190695121379E-2</v>
      </c>
      <c r="BL24" s="43">
        <v>-2.1800000000000001E-4</v>
      </c>
      <c r="BM24" s="43">
        <v>-2.1699999999999999E-4</v>
      </c>
      <c r="BN24" s="43">
        <v>-2.05E-4</v>
      </c>
      <c r="BP24" s="30">
        <v>5.4306859628454704E-2</v>
      </c>
      <c r="BQ24" s="43">
        <v>-3.5199999999999999E-4</v>
      </c>
      <c r="BR24" s="43">
        <v>-3.0800000000000001E-4</v>
      </c>
      <c r="BS24" s="43">
        <v>7.7000000000000001E-5</v>
      </c>
      <c r="BT24" s="30">
        <v>1.4546190695121379E-2</v>
      </c>
      <c r="BU24" s="43">
        <v>-1.45E-4</v>
      </c>
      <c r="BV24" s="43">
        <v>-1.4100000000000001E-4</v>
      </c>
      <c r="BW24" s="43">
        <v>-1.1E-4</v>
      </c>
      <c r="BY24" s="30">
        <v>5.4306859628454704E-2</v>
      </c>
      <c r="BZ24" s="43">
        <v>-2.3599999999999999E-4</v>
      </c>
      <c r="CA24" s="43">
        <v>-2.13E-4</v>
      </c>
      <c r="CB24" s="43">
        <v>-7.9999999999999996E-6</v>
      </c>
      <c r="CC24" s="30">
        <v>1.4546190695121379E-2</v>
      </c>
      <c r="CD24" s="43">
        <v>-2.2100000000000001E-4</v>
      </c>
      <c r="CE24" s="43">
        <v>-2.02E-4</v>
      </c>
      <c r="CF24" s="43">
        <v>-4.3999999999999999E-5</v>
      </c>
      <c r="CH24" s="30">
        <v>5.4306859628454704E-2</v>
      </c>
      <c r="CI24" s="43">
        <v>-8.9300000000000002E-4</v>
      </c>
      <c r="CJ24" s="43">
        <v>-8.9599999999999999E-4</v>
      </c>
      <c r="CK24" s="43">
        <v>7.1199999999999996E-4</v>
      </c>
      <c r="CL24" s="30">
        <v>1.4546190695121379E-2</v>
      </c>
      <c r="CM24" s="43">
        <v>-3.59E-4</v>
      </c>
      <c r="CN24" s="43">
        <v>-3.59E-4</v>
      </c>
      <c r="CO24" s="43">
        <v>-7.2999999999999999E-5</v>
      </c>
      <c r="CQ24" s="30">
        <v>5.4306859628454704E-2</v>
      </c>
      <c r="CR24" s="43">
        <v>-4.0000000000000002E-4</v>
      </c>
      <c r="CS24" s="43">
        <v>-4.0000000000000002E-4</v>
      </c>
      <c r="CT24" s="43">
        <v>-3.0000000000000001E-5</v>
      </c>
      <c r="CU24" s="30">
        <v>1.4546190695121379E-2</v>
      </c>
      <c r="CV24" s="43">
        <v>-2.7E-4</v>
      </c>
      <c r="CW24" s="43">
        <v>-2.7E-4</v>
      </c>
      <c r="CX24" s="43">
        <v>-1.56E-4</v>
      </c>
    </row>
    <row r="25" spans="2:102" x14ac:dyDescent="0.3">
      <c r="H25" s="2">
        <v>0</v>
      </c>
      <c r="I25" s="1">
        <v>-3.2000000000000001E-2</v>
      </c>
      <c r="J25" s="2">
        <v>0</v>
      </c>
      <c r="K25" s="1">
        <v>3.2000000000000001E-2</v>
      </c>
      <c r="N25" s="30">
        <v>5.7701063061788037E-2</v>
      </c>
      <c r="O25" s="43">
        <v>-6.7699999999999998E-4</v>
      </c>
      <c r="P25" s="43">
        <v>-5.9400000000000002E-4</v>
      </c>
      <c r="Q25" s="43">
        <v>2.03E-4</v>
      </c>
      <c r="R25" s="30">
        <v>1.5515963095121378E-2</v>
      </c>
      <c r="S25" s="43">
        <v>-3.7199999999999999E-4</v>
      </c>
      <c r="T25" s="43">
        <v>-3.4000000000000002E-4</v>
      </c>
      <c r="U25" s="43">
        <v>-2.9E-5</v>
      </c>
      <c r="W25" s="30">
        <v>5.7701063061788037E-2</v>
      </c>
      <c r="X25" s="43">
        <v>-3.8400000000000001E-4</v>
      </c>
      <c r="Y25" s="43">
        <v>-3.5199999999999999E-4</v>
      </c>
      <c r="Z25" s="43">
        <v>-5.3000000000000001E-5</v>
      </c>
      <c r="AA25" s="30">
        <v>1.5515963095121378E-2</v>
      </c>
      <c r="AB25" s="43">
        <v>-3.57E-4</v>
      </c>
      <c r="AC25" s="43">
        <v>-3.2699999999999998E-4</v>
      </c>
      <c r="AD25" s="43">
        <v>-3.6000000000000001E-5</v>
      </c>
      <c r="AF25" s="30">
        <v>5.7701063061788037E-2</v>
      </c>
      <c r="AG25" s="43">
        <v>-5.5800000000000001E-4</v>
      </c>
      <c r="AH25" s="43">
        <v>-4.9399999999999997E-4</v>
      </c>
      <c r="AI25" s="43">
        <v>5.5000000000000002E-5</v>
      </c>
      <c r="AJ25" s="30">
        <v>1.5515963095121378E-2</v>
      </c>
      <c r="AK25" s="43">
        <v>-2.9399999999999999E-4</v>
      </c>
      <c r="AL25" s="43">
        <v>-2.7999999999999998E-4</v>
      </c>
      <c r="AM25" s="43">
        <v>-1.4999999999999999E-4</v>
      </c>
      <c r="AO25" s="30">
        <v>5.7701063061788037E-2</v>
      </c>
      <c r="AP25" s="43">
        <v>-2.1599999999999999E-4</v>
      </c>
      <c r="AQ25" s="43">
        <v>-2.1499999999999999E-4</v>
      </c>
      <c r="AR25" s="43">
        <v>-2.0799999999999999E-4</v>
      </c>
      <c r="AS25" s="30">
        <v>1.5515963095121378E-2</v>
      </c>
      <c r="AT25" s="43">
        <v>-2.1699999999999999E-4</v>
      </c>
      <c r="AU25" s="43">
        <v>-2.1599999999999999E-4</v>
      </c>
      <c r="AV25" s="43">
        <v>-2.0699999999999999E-4</v>
      </c>
      <c r="AX25" s="30">
        <v>5.7701063061788037E-2</v>
      </c>
      <c r="AY25" s="43">
        <v>-5.5400000000000002E-4</v>
      </c>
      <c r="AZ25" s="43">
        <v>-4.9100000000000001E-4</v>
      </c>
      <c r="BA25" s="43">
        <v>5.5000000000000002E-5</v>
      </c>
      <c r="BB25" s="30">
        <v>1.5515963095121378E-2</v>
      </c>
      <c r="BC25" s="43">
        <v>-2.92E-4</v>
      </c>
      <c r="BD25" s="43">
        <v>-2.7799999999999998E-4</v>
      </c>
      <c r="BE25" s="43">
        <v>-1.5100000000000001E-4</v>
      </c>
      <c r="BG25" s="30">
        <v>5.7701063061788037E-2</v>
      </c>
      <c r="BH25" s="43">
        <v>-2.12E-4</v>
      </c>
      <c r="BI25" s="43">
        <v>-2.12E-4</v>
      </c>
      <c r="BJ25" s="43">
        <v>-2.0900000000000001E-4</v>
      </c>
      <c r="BK25" s="30">
        <v>1.5515963095121378E-2</v>
      </c>
      <c r="BL25" s="43">
        <v>-2.1800000000000001E-4</v>
      </c>
      <c r="BM25" s="43">
        <v>-2.1699999999999999E-4</v>
      </c>
      <c r="BN25" s="43">
        <v>-2.05E-4</v>
      </c>
      <c r="BP25" s="30">
        <v>5.7701063061788037E-2</v>
      </c>
      <c r="BQ25" s="43">
        <v>-3.77E-4</v>
      </c>
      <c r="BR25" s="43">
        <v>-3.2699999999999998E-4</v>
      </c>
      <c r="BS25" s="43">
        <v>1.06E-4</v>
      </c>
      <c r="BT25" s="30">
        <v>1.5515963095121378E-2</v>
      </c>
      <c r="BU25" s="43">
        <v>-1.4899999999999999E-4</v>
      </c>
      <c r="BV25" s="43">
        <v>-1.44E-4</v>
      </c>
      <c r="BW25" s="43">
        <v>-1.06E-4</v>
      </c>
      <c r="BY25" s="30">
        <v>5.7701063061788037E-2</v>
      </c>
      <c r="BZ25" s="43">
        <v>-2.3599999999999999E-4</v>
      </c>
      <c r="CA25" s="43">
        <v>-2.12E-4</v>
      </c>
      <c r="CB25" s="43">
        <v>-6.0000000000000002E-6</v>
      </c>
      <c r="CC25" s="30">
        <v>1.5515963095121378E-2</v>
      </c>
      <c r="CD25" s="43">
        <v>-2.2100000000000001E-4</v>
      </c>
      <c r="CE25" s="43">
        <v>-2.03E-4</v>
      </c>
      <c r="CF25" s="43">
        <v>-4.3000000000000002E-5</v>
      </c>
      <c r="CH25" s="30">
        <v>5.7701063061788037E-2</v>
      </c>
      <c r="CI25" s="43">
        <v>-9.6500000000000004E-4</v>
      </c>
      <c r="CJ25" s="43">
        <v>-9.68E-4</v>
      </c>
      <c r="CK25" s="43">
        <v>8.4199999999999998E-4</v>
      </c>
      <c r="CL25" s="30">
        <v>1.5515963095121378E-2</v>
      </c>
      <c r="CM25" s="43">
        <v>-3.68E-4</v>
      </c>
      <c r="CN25" s="43">
        <v>-3.6900000000000002E-4</v>
      </c>
      <c r="CO25" s="43">
        <v>-6.3999999999999997E-5</v>
      </c>
      <c r="CQ25" s="30">
        <v>5.7701063061788037E-2</v>
      </c>
      <c r="CR25" s="43">
        <v>-4.08E-4</v>
      </c>
      <c r="CS25" s="43">
        <v>-4.08E-4</v>
      </c>
      <c r="CT25" s="43">
        <v>-2.1999999999999999E-5</v>
      </c>
      <c r="CU25" s="30">
        <v>1.5515963095121378E-2</v>
      </c>
      <c r="CV25" s="43">
        <v>-2.7399999999999999E-4</v>
      </c>
      <c r="CW25" s="43">
        <v>-2.7399999999999999E-4</v>
      </c>
      <c r="CX25" s="43">
        <v>-1.5200000000000001E-4</v>
      </c>
    </row>
    <row r="26" spans="2:102" ht="14.4" customHeight="1" x14ac:dyDescent="0.3">
      <c r="H26" s="2">
        <v>0.20365181069512139</v>
      </c>
      <c r="I26" s="1">
        <v>-3.2000000000000001E-2</v>
      </c>
      <c r="J26" s="2">
        <v>0.20365181069512139</v>
      </c>
      <c r="K26" s="1">
        <v>3.2000000000000001E-2</v>
      </c>
      <c r="N26" s="30">
        <v>6.1095266495121377E-2</v>
      </c>
      <c r="O26" s="43">
        <v>-7.2099999999999996E-4</v>
      </c>
      <c r="P26" s="43">
        <v>-6.29E-4</v>
      </c>
      <c r="Q26" s="43">
        <v>2.5500000000000002E-4</v>
      </c>
      <c r="R26" s="30">
        <v>1.6485735495121379E-2</v>
      </c>
      <c r="S26" s="43">
        <v>-3.7800000000000003E-4</v>
      </c>
      <c r="T26" s="43">
        <v>-3.4400000000000001E-4</v>
      </c>
      <c r="U26" s="43">
        <v>-2.5000000000000001E-5</v>
      </c>
      <c r="W26" s="30">
        <v>6.1095266495121377E-2</v>
      </c>
      <c r="X26" s="43">
        <v>-3.8900000000000002E-4</v>
      </c>
      <c r="Y26" s="43">
        <v>-3.57E-4</v>
      </c>
      <c r="Z26" s="43">
        <v>-5.1E-5</v>
      </c>
      <c r="AA26" s="30">
        <v>1.6485735495121379E-2</v>
      </c>
      <c r="AB26" s="43">
        <v>-3.5799999999999997E-4</v>
      </c>
      <c r="AC26" s="43">
        <v>-3.2699999999999998E-4</v>
      </c>
      <c r="AD26" s="43">
        <v>-3.6999999999999998E-5</v>
      </c>
      <c r="AF26" s="30">
        <v>6.1095266495121377E-2</v>
      </c>
      <c r="AG26" s="43">
        <v>-5.8799999999999998E-4</v>
      </c>
      <c r="AH26" s="43">
        <v>-5.1800000000000001E-4</v>
      </c>
      <c r="AI26" s="43">
        <v>8.7000000000000001E-5</v>
      </c>
      <c r="AJ26" s="30">
        <v>1.6485735495121379E-2</v>
      </c>
      <c r="AK26" s="43">
        <v>-2.99E-4</v>
      </c>
      <c r="AL26" s="43">
        <v>-2.8400000000000002E-4</v>
      </c>
      <c r="AM26" s="43">
        <v>-1.46E-4</v>
      </c>
      <c r="AO26" s="30">
        <v>6.1095266495121377E-2</v>
      </c>
      <c r="AP26" s="43">
        <v>-2.1900000000000001E-4</v>
      </c>
      <c r="AQ26" s="43">
        <v>-2.1800000000000001E-4</v>
      </c>
      <c r="AR26" s="43">
        <v>-2.0599999999999999E-4</v>
      </c>
      <c r="AS26" s="30">
        <v>1.6485735495121379E-2</v>
      </c>
      <c r="AT26" s="43">
        <v>-2.1699999999999999E-4</v>
      </c>
      <c r="AU26" s="43">
        <v>-2.1599999999999999E-4</v>
      </c>
      <c r="AV26" s="43">
        <v>-2.0699999999999999E-4</v>
      </c>
      <c r="AX26" s="30">
        <v>6.1095266495121377E-2</v>
      </c>
      <c r="AY26" s="43">
        <v>-5.8399999999999999E-4</v>
      </c>
      <c r="AZ26" s="43">
        <v>-5.1500000000000005E-4</v>
      </c>
      <c r="BA26" s="43">
        <v>8.6000000000000003E-5</v>
      </c>
      <c r="BB26" s="30">
        <v>1.6485735495121379E-2</v>
      </c>
      <c r="BC26" s="43">
        <v>-2.9700000000000001E-4</v>
      </c>
      <c r="BD26" s="43">
        <v>-2.8200000000000002E-4</v>
      </c>
      <c r="BE26" s="43">
        <v>-1.47E-4</v>
      </c>
      <c r="BG26" s="30">
        <v>6.1095266495121377E-2</v>
      </c>
      <c r="BH26" s="43">
        <v>-2.1499999999999999E-4</v>
      </c>
      <c r="BI26" s="43">
        <v>-2.1499999999999999E-4</v>
      </c>
      <c r="BJ26" s="43">
        <v>-2.0599999999999999E-4</v>
      </c>
      <c r="BK26" s="30">
        <v>1.6485735495121379E-2</v>
      </c>
      <c r="BL26" s="43">
        <v>-2.1900000000000001E-4</v>
      </c>
      <c r="BM26" s="43">
        <v>-2.1800000000000001E-4</v>
      </c>
      <c r="BN26" s="43">
        <v>-2.04E-4</v>
      </c>
      <c r="BP26" s="30">
        <v>6.1095266495121377E-2</v>
      </c>
      <c r="BQ26" s="43">
        <v>-4.0499999999999998E-4</v>
      </c>
      <c r="BR26" s="43">
        <v>-3.4900000000000003E-4</v>
      </c>
      <c r="BS26" s="43">
        <v>1.3799999999999999E-4</v>
      </c>
      <c r="BT26" s="30">
        <v>1.6485735495121379E-2</v>
      </c>
      <c r="BU26" s="43">
        <v>-1.5300000000000001E-4</v>
      </c>
      <c r="BV26" s="43">
        <v>-1.47E-4</v>
      </c>
      <c r="BW26" s="43">
        <v>-1.02E-4</v>
      </c>
      <c r="BY26" s="30">
        <v>6.1095266495121377E-2</v>
      </c>
      <c r="BZ26" s="43">
        <v>-2.3499999999999999E-4</v>
      </c>
      <c r="CA26" s="43">
        <v>-2.1100000000000001E-4</v>
      </c>
      <c r="CB26" s="43">
        <v>-5.0000000000000004E-6</v>
      </c>
      <c r="CC26" s="30">
        <v>1.6485735495121379E-2</v>
      </c>
      <c r="CD26" s="43">
        <v>-2.22E-4</v>
      </c>
      <c r="CE26" s="43">
        <v>-2.03E-4</v>
      </c>
      <c r="CF26" s="43">
        <v>-4.1999999999999998E-5</v>
      </c>
      <c r="CH26" s="30">
        <v>6.1095266495121377E-2</v>
      </c>
      <c r="CI26" s="43">
        <v>-1.0449999999999999E-3</v>
      </c>
      <c r="CJ26" s="43">
        <v>-1.049E-3</v>
      </c>
      <c r="CK26" s="43">
        <v>9.8999999999999999E-4</v>
      </c>
      <c r="CL26" s="30">
        <v>1.6485735495121379E-2</v>
      </c>
      <c r="CM26" s="43">
        <v>-3.7800000000000003E-4</v>
      </c>
      <c r="CN26" s="43">
        <v>-3.7800000000000003E-4</v>
      </c>
      <c r="CO26" s="43">
        <v>-5.3999999999999998E-5</v>
      </c>
      <c r="CQ26" s="30">
        <v>6.1095266495121377E-2</v>
      </c>
      <c r="CR26" s="43">
        <v>-4.1399999999999998E-4</v>
      </c>
      <c r="CS26" s="43">
        <v>-4.1399999999999998E-4</v>
      </c>
      <c r="CT26" s="43">
        <v>-1.7E-5</v>
      </c>
      <c r="CU26" s="30">
        <v>1.6485735495121379E-2</v>
      </c>
      <c r="CV26" s="43">
        <v>-2.7799999999999998E-4</v>
      </c>
      <c r="CW26" s="43">
        <v>-2.7799999999999998E-4</v>
      </c>
      <c r="CX26" s="43">
        <v>-1.4899999999999999E-4</v>
      </c>
    </row>
    <row r="27" spans="2:102" x14ac:dyDescent="0.3">
      <c r="N27" s="30">
        <v>6.448946992845471E-2</v>
      </c>
      <c r="O27" s="43">
        <v>-7.7099999999999998E-4</v>
      </c>
      <c r="P27" s="43">
        <v>-6.6699999999999995E-4</v>
      </c>
      <c r="Q27" s="43">
        <v>3.2699999999999998E-4</v>
      </c>
      <c r="R27" s="30">
        <v>1.7455507895121378E-2</v>
      </c>
      <c r="S27" s="43">
        <v>-3.8299999999999999E-4</v>
      </c>
      <c r="T27" s="43">
        <v>-3.4900000000000003E-4</v>
      </c>
      <c r="U27" s="43">
        <v>-2.1999999999999999E-5</v>
      </c>
      <c r="W27" s="30">
        <v>6.448946992845471E-2</v>
      </c>
      <c r="X27" s="43">
        <v>-3.9500000000000001E-4</v>
      </c>
      <c r="Y27" s="43">
        <v>-3.6200000000000002E-4</v>
      </c>
      <c r="Z27" s="43">
        <v>-4.8999999999999998E-5</v>
      </c>
      <c r="AA27" s="30">
        <v>1.7455507895121378E-2</v>
      </c>
      <c r="AB27" s="43">
        <v>-3.5799999999999997E-4</v>
      </c>
      <c r="AC27" s="43">
        <v>-3.2699999999999998E-4</v>
      </c>
      <c r="AD27" s="43">
        <v>-3.8000000000000002E-5</v>
      </c>
      <c r="AF27" s="30">
        <v>6.448946992845471E-2</v>
      </c>
      <c r="AG27" s="43">
        <v>-6.2E-4</v>
      </c>
      <c r="AH27" s="43">
        <v>-5.44E-4</v>
      </c>
      <c r="AI27" s="43">
        <v>1.2E-4</v>
      </c>
      <c r="AJ27" s="30">
        <v>1.7455507895121378E-2</v>
      </c>
      <c r="AK27" s="43">
        <v>-3.0400000000000002E-4</v>
      </c>
      <c r="AL27" s="43">
        <v>-2.8800000000000001E-4</v>
      </c>
      <c r="AM27" s="43">
        <v>-1.4200000000000001E-4</v>
      </c>
      <c r="AO27" s="30">
        <v>6.448946992845471E-2</v>
      </c>
      <c r="AP27" s="43">
        <v>-2.23E-4</v>
      </c>
      <c r="AQ27" s="43">
        <v>-2.2100000000000001E-4</v>
      </c>
      <c r="AR27" s="43">
        <v>-2.02E-4</v>
      </c>
      <c r="AS27" s="30">
        <v>1.7455507895121378E-2</v>
      </c>
      <c r="AT27" s="43">
        <v>-2.1699999999999999E-4</v>
      </c>
      <c r="AU27" s="43">
        <v>-2.1599999999999999E-4</v>
      </c>
      <c r="AV27" s="43">
        <v>-2.0699999999999999E-4</v>
      </c>
      <c r="AX27" s="30">
        <v>6.448946992845471E-2</v>
      </c>
      <c r="AY27" s="43">
        <v>-6.1600000000000001E-4</v>
      </c>
      <c r="AZ27" s="43">
        <v>-5.4000000000000001E-4</v>
      </c>
      <c r="BA27" s="43">
        <v>1.1900000000000001E-4</v>
      </c>
      <c r="BB27" s="30">
        <v>1.7455507895121378E-2</v>
      </c>
      <c r="BC27" s="43">
        <v>-3.0200000000000002E-4</v>
      </c>
      <c r="BD27" s="43">
        <v>-2.8600000000000001E-4</v>
      </c>
      <c r="BE27" s="43">
        <v>-1.4300000000000001E-4</v>
      </c>
      <c r="BG27" s="30">
        <v>6.448946992845471E-2</v>
      </c>
      <c r="BH27" s="43">
        <v>-2.1900000000000001E-4</v>
      </c>
      <c r="BI27" s="43">
        <v>-2.1800000000000001E-4</v>
      </c>
      <c r="BJ27" s="43">
        <v>-2.03E-4</v>
      </c>
      <c r="BK27" s="30">
        <v>1.7455507895121378E-2</v>
      </c>
      <c r="BL27" s="43">
        <v>-2.1900000000000001E-4</v>
      </c>
      <c r="BM27" s="43">
        <v>-2.1800000000000001E-4</v>
      </c>
      <c r="BN27" s="43">
        <v>-2.04E-4</v>
      </c>
      <c r="BP27" s="30">
        <v>6.448946992845471E-2</v>
      </c>
      <c r="BQ27" s="43">
        <v>-4.3300000000000001E-4</v>
      </c>
      <c r="BR27" s="43">
        <v>-3.7100000000000002E-4</v>
      </c>
      <c r="BS27" s="43">
        <v>1.7000000000000001E-4</v>
      </c>
      <c r="BT27" s="30">
        <v>1.7455507895121378E-2</v>
      </c>
      <c r="BU27" s="43">
        <v>-1.5699999999999999E-4</v>
      </c>
      <c r="BV27" s="43">
        <v>-1.5100000000000001E-4</v>
      </c>
      <c r="BW27" s="43">
        <v>-9.7999999999999997E-5</v>
      </c>
      <c r="BY27" s="30">
        <v>6.448946992845471E-2</v>
      </c>
      <c r="BZ27" s="43">
        <v>-2.33E-4</v>
      </c>
      <c r="CA27" s="43">
        <v>-2.0900000000000001E-4</v>
      </c>
      <c r="CB27" s="43">
        <v>-5.0000000000000004E-6</v>
      </c>
      <c r="CC27" s="30">
        <v>1.7455507895121378E-2</v>
      </c>
      <c r="CD27" s="43">
        <v>-2.23E-4</v>
      </c>
      <c r="CE27" s="43">
        <v>-2.04E-4</v>
      </c>
      <c r="CF27" s="43">
        <v>-4.1E-5</v>
      </c>
      <c r="CH27" s="30">
        <v>6.448946992845471E-2</v>
      </c>
      <c r="CI27" s="43">
        <v>-1.129E-3</v>
      </c>
      <c r="CJ27" s="43">
        <v>-1.1329999999999999E-3</v>
      </c>
      <c r="CK27" s="43">
        <v>1.1440000000000001E-3</v>
      </c>
      <c r="CL27" s="30">
        <v>1.7455507895121378E-2</v>
      </c>
      <c r="CM27" s="43">
        <v>-3.88E-4</v>
      </c>
      <c r="CN27" s="43">
        <v>-3.88E-4</v>
      </c>
      <c r="CO27" s="43">
        <v>-4.5000000000000003E-5</v>
      </c>
      <c r="CQ27" s="30">
        <v>6.448946992845471E-2</v>
      </c>
      <c r="CR27" s="43">
        <v>-4.1899999999999999E-4</v>
      </c>
      <c r="CS27" s="43">
        <v>-4.2000000000000002E-4</v>
      </c>
      <c r="CT27" s="43">
        <v>-1.2E-5</v>
      </c>
      <c r="CU27" s="30">
        <v>1.7455507895121378E-2</v>
      </c>
      <c r="CV27" s="43">
        <v>-2.81E-4</v>
      </c>
      <c r="CW27" s="43">
        <v>-2.81E-4</v>
      </c>
      <c r="CX27" s="43">
        <v>-1.45E-4</v>
      </c>
    </row>
    <row r="28" spans="2:102" x14ac:dyDescent="0.3">
      <c r="N28" s="30">
        <v>6.7883673361788049E-2</v>
      </c>
      <c r="O28" s="43">
        <v>-8.2600000000000002E-4</v>
      </c>
      <c r="P28" s="43">
        <v>-7.0699999999999995E-4</v>
      </c>
      <c r="Q28" s="43">
        <v>4.35E-4</v>
      </c>
      <c r="R28" s="30">
        <v>1.8425280295121377E-2</v>
      </c>
      <c r="S28" s="43">
        <v>-3.88E-4</v>
      </c>
      <c r="T28" s="43">
        <v>-3.5399999999999999E-4</v>
      </c>
      <c r="U28" s="43">
        <v>-1.8E-5</v>
      </c>
      <c r="W28" s="30">
        <v>6.7883673361788049E-2</v>
      </c>
      <c r="X28" s="43">
        <v>-4.0200000000000001E-4</v>
      </c>
      <c r="Y28" s="43">
        <v>-3.68E-4</v>
      </c>
      <c r="Z28" s="43">
        <v>-4.6999999999999997E-5</v>
      </c>
      <c r="AA28" s="30">
        <v>1.8425280295121377E-2</v>
      </c>
      <c r="AB28" s="43">
        <v>-3.5799999999999997E-4</v>
      </c>
      <c r="AC28" s="43">
        <v>-3.28E-4</v>
      </c>
      <c r="AD28" s="43">
        <v>-3.8999999999999999E-5</v>
      </c>
      <c r="AF28" s="30">
        <v>6.7883673361788049E-2</v>
      </c>
      <c r="AG28" s="43">
        <v>-6.5600000000000001E-4</v>
      </c>
      <c r="AH28" s="43">
        <v>-5.7200000000000003E-4</v>
      </c>
      <c r="AI28" s="43">
        <v>1.5699999999999999E-4</v>
      </c>
      <c r="AJ28" s="30">
        <v>1.8425280295121377E-2</v>
      </c>
      <c r="AK28" s="43">
        <v>-3.0899999999999998E-4</v>
      </c>
      <c r="AL28" s="43">
        <v>-2.92E-4</v>
      </c>
      <c r="AM28" s="43">
        <v>-1.3799999999999999E-4</v>
      </c>
      <c r="AO28" s="30">
        <v>6.7883673361788049E-2</v>
      </c>
      <c r="AP28" s="43">
        <v>-2.2900000000000001E-4</v>
      </c>
      <c r="AQ28" s="43">
        <v>-2.2599999999999999E-4</v>
      </c>
      <c r="AR28" s="43">
        <v>-1.9699999999999999E-4</v>
      </c>
      <c r="AS28" s="30">
        <v>1.8425280295121377E-2</v>
      </c>
      <c r="AT28" s="43">
        <v>-2.1800000000000001E-4</v>
      </c>
      <c r="AU28" s="43">
        <v>-2.1699999999999999E-4</v>
      </c>
      <c r="AV28" s="43">
        <v>-2.0599999999999999E-4</v>
      </c>
      <c r="AX28" s="30">
        <v>6.7883673361788049E-2</v>
      </c>
      <c r="AY28" s="43">
        <v>-6.5200000000000002E-4</v>
      </c>
      <c r="AZ28" s="43">
        <v>-5.6800000000000004E-4</v>
      </c>
      <c r="BA28" s="43">
        <v>1.56E-4</v>
      </c>
      <c r="BB28" s="30">
        <v>1.8425280295121377E-2</v>
      </c>
      <c r="BC28" s="43">
        <v>-3.0699999999999998E-4</v>
      </c>
      <c r="BD28" s="43">
        <v>-2.9E-4</v>
      </c>
      <c r="BE28" s="43">
        <v>-1.3899999999999999E-4</v>
      </c>
      <c r="BG28" s="30">
        <v>6.7883673361788049E-2</v>
      </c>
      <c r="BH28" s="43">
        <v>-2.2499999999999999E-4</v>
      </c>
      <c r="BI28" s="43">
        <v>-2.22E-4</v>
      </c>
      <c r="BJ28" s="43">
        <v>-1.9799999999999999E-4</v>
      </c>
      <c r="BK28" s="30">
        <v>1.8425280295121377E-2</v>
      </c>
      <c r="BL28" s="43">
        <v>-2.1900000000000001E-4</v>
      </c>
      <c r="BM28" s="43">
        <v>-2.1800000000000001E-4</v>
      </c>
      <c r="BN28" s="43">
        <v>-2.04E-4</v>
      </c>
      <c r="BP28" s="30">
        <v>6.7883673361788049E-2</v>
      </c>
      <c r="BQ28" s="43">
        <v>-4.6999999999999999E-4</v>
      </c>
      <c r="BR28" s="43">
        <v>-3.97E-4</v>
      </c>
      <c r="BS28" s="43">
        <v>2.4899999999999998E-4</v>
      </c>
      <c r="BT28" s="30">
        <v>1.8425280295121377E-2</v>
      </c>
      <c r="BU28" s="43">
        <v>-1.6100000000000001E-4</v>
      </c>
      <c r="BV28" s="43">
        <v>-1.54E-4</v>
      </c>
      <c r="BW28" s="43">
        <v>-9.3999999999999994E-5</v>
      </c>
      <c r="BY28" s="30">
        <v>6.7883673361788049E-2</v>
      </c>
      <c r="BZ28" s="43">
        <v>-2.31E-4</v>
      </c>
      <c r="CA28" s="43">
        <v>-2.0799999999999999E-4</v>
      </c>
      <c r="CB28" s="43">
        <v>-3.9999999999999998E-6</v>
      </c>
      <c r="CC28" s="30">
        <v>1.8425280295121377E-2</v>
      </c>
      <c r="CD28" s="43">
        <v>-2.23E-4</v>
      </c>
      <c r="CE28" s="43">
        <v>-2.04E-4</v>
      </c>
      <c r="CF28" s="43">
        <v>-4.0000000000000003E-5</v>
      </c>
      <c r="CH28" s="30">
        <v>6.7883673361788049E-2</v>
      </c>
      <c r="CI28" s="43">
        <v>-1.224E-3</v>
      </c>
      <c r="CJ28" s="43">
        <v>-1.2290000000000001E-3</v>
      </c>
      <c r="CK28" s="43">
        <v>1.315E-3</v>
      </c>
      <c r="CL28" s="30">
        <v>1.8425280295121377E-2</v>
      </c>
      <c r="CM28" s="43">
        <v>-3.97E-4</v>
      </c>
      <c r="CN28" s="43">
        <v>-3.9800000000000002E-4</v>
      </c>
      <c r="CO28" s="43">
        <v>-3.6000000000000001E-5</v>
      </c>
      <c r="CQ28" s="30">
        <v>6.7883673361788049E-2</v>
      </c>
      <c r="CR28" s="43">
        <v>-4.2200000000000001E-4</v>
      </c>
      <c r="CS28" s="43">
        <v>-4.2299999999999998E-4</v>
      </c>
      <c r="CT28" s="43">
        <v>-9.0000000000000002E-6</v>
      </c>
      <c r="CU28" s="30">
        <v>1.8425280295121377E-2</v>
      </c>
      <c r="CV28" s="43">
        <v>-2.8499999999999999E-4</v>
      </c>
      <c r="CW28" s="43">
        <v>-2.8499999999999999E-4</v>
      </c>
      <c r="CX28" s="43">
        <v>-1.4100000000000001E-4</v>
      </c>
    </row>
    <row r="29" spans="2:102" x14ac:dyDescent="0.3">
      <c r="N29" s="30">
        <v>7.1277876795121375E-2</v>
      </c>
      <c r="O29" s="43">
        <v>-8.7699999999999996E-4</v>
      </c>
      <c r="P29" s="43">
        <v>-7.4600000000000003E-4</v>
      </c>
      <c r="Q29" s="43">
        <v>5.1900000000000004E-4</v>
      </c>
      <c r="R29" s="30">
        <v>1.939505269512138E-2</v>
      </c>
      <c r="S29" s="43">
        <v>-3.9399999999999998E-4</v>
      </c>
      <c r="T29" s="43">
        <v>-3.5799999999999997E-4</v>
      </c>
      <c r="U29" s="43">
        <v>-1.5E-5</v>
      </c>
      <c r="W29" s="30">
        <v>7.1277876795121375E-2</v>
      </c>
      <c r="X29" s="43">
        <v>-4.0499999999999998E-4</v>
      </c>
      <c r="Y29" s="43">
        <v>-3.7100000000000002E-4</v>
      </c>
      <c r="Z29" s="43">
        <v>-4.6E-5</v>
      </c>
      <c r="AA29" s="30">
        <v>1.939505269512138E-2</v>
      </c>
      <c r="AB29" s="43">
        <v>-3.5799999999999997E-4</v>
      </c>
      <c r="AC29" s="43">
        <v>-3.28E-4</v>
      </c>
      <c r="AD29" s="43">
        <v>-3.8999999999999999E-5</v>
      </c>
      <c r="AF29" s="30">
        <v>7.1277876795121375E-2</v>
      </c>
      <c r="AG29" s="43">
        <v>-6.8599999999999998E-4</v>
      </c>
      <c r="AH29" s="43">
        <v>-5.9500000000000004E-4</v>
      </c>
      <c r="AI29" s="43">
        <v>1.8799999999999999E-4</v>
      </c>
      <c r="AJ29" s="30">
        <v>1.939505269512138E-2</v>
      </c>
      <c r="AK29" s="43">
        <v>-3.1399999999999999E-4</v>
      </c>
      <c r="AL29" s="43">
        <v>-2.9599999999999998E-4</v>
      </c>
      <c r="AM29" s="43">
        <v>-1.34E-4</v>
      </c>
      <c r="AO29" s="30">
        <v>7.1277876795121375E-2</v>
      </c>
      <c r="AP29" s="43">
        <v>-2.32E-4</v>
      </c>
      <c r="AQ29" s="43">
        <v>-2.2900000000000001E-4</v>
      </c>
      <c r="AR29" s="43">
        <v>-1.95E-4</v>
      </c>
      <c r="AS29" s="30">
        <v>1.939505269512138E-2</v>
      </c>
      <c r="AT29" s="43">
        <v>-2.1800000000000001E-4</v>
      </c>
      <c r="AU29" s="43">
        <v>-2.1699999999999999E-4</v>
      </c>
      <c r="AV29" s="43">
        <v>-2.0599999999999999E-4</v>
      </c>
      <c r="AX29" s="30">
        <v>7.1277876795121375E-2</v>
      </c>
      <c r="AY29" s="43">
        <v>-6.8199999999999999E-4</v>
      </c>
      <c r="AZ29" s="43">
        <v>-5.9199999999999997E-4</v>
      </c>
      <c r="BA29" s="43">
        <v>1.8799999999999999E-4</v>
      </c>
      <c r="BB29" s="30">
        <v>1.939505269512138E-2</v>
      </c>
      <c r="BC29" s="43">
        <v>-3.1199999999999999E-4</v>
      </c>
      <c r="BD29" s="43">
        <v>-2.9399999999999999E-4</v>
      </c>
      <c r="BE29" s="43">
        <v>-1.35E-4</v>
      </c>
      <c r="BG29" s="30">
        <v>7.1277876795121375E-2</v>
      </c>
      <c r="BH29" s="43">
        <v>-2.2900000000000001E-4</v>
      </c>
      <c r="BI29" s="43">
        <v>-2.2499999999999999E-4</v>
      </c>
      <c r="BJ29" s="43">
        <v>-1.95E-4</v>
      </c>
      <c r="BK29" s="30">
        <v>1.939505269512138E-2</v>
      </c>
      <c r="BL29" s="43">
        <v>-2.2000000000000001E-4</v>
      </c>
      <c r="BM29" s="43">
        <v>-2.1800000000000001E-4</v>
      </c>
      <c r="BN29" s="43">
        <v>-2.04E-4</v>
      </c>
      <c r="BP29" s="30">
        <v>7.1277876795121375E-2</v>
      </c>
      <c r="BQ29" s="43">
        <v>-4.9600000000000002E-4</v>
      </c>
      <c r="BR29" s="43">
        <v>-4.1300000000000001E-4</v>
      </c>
      <c r="BS29" s="43">
        <v>3.0800000000000001E-4</v>
      </c>
      <c r="BT29" s="30">
        <v>1.939505269512138E-2</v>
      </c>
      <c r="BU29" s="43">
        <v>-1.65E-4</v>
      </c>
      <c r="BV29" s="43">
        <v>-1.5699999999999999E-4</v>
      </c>
      <c r="BW29" s="43">
        <v>-9.0000000000000006E-5</v>
      </c>
      <c r="BY29" s="30">
        <v>7.1277876795121375E-2</v>
      </c>
      <c r="BZ29" s="43">
        <v>-2.31E-4</v>
      </c>
      <c r="CA29" s="43">
        <v>-2.0699999999999999E-4</v>
      </c>
      <c r="CB29" s="43">
        <v>-3.0000000000000001E-6</v>
      </c>
      <c r="CC29" s="30">
        <v>1.939505269512138E-2</v>
      </c>
      <c r="CD29" s="43">
        <v>-2.24E-4</v>
      </c>
      <c r="CE29" s="43">
        <v>-2.05E-4</v>
      </c>
      <c r="CF29" s="43">
        <v>-3.8999999999999999E-5</v>
      </c>
      <c r="CH29" s="30">
        <v>7.1277876795121375E-2</v>
      </c>
      <c r="CI29" s="43">
        <v>-1.3010000000000001E-3</v>
      </c>
      <c r="CJ29" s="43">
        <v>-1.3060000000000001E-3</v>
      </c>
      <c r="CK29" s="43">
        <v>1.4450000000000001E-3</v>
      </c>
      <c r="CL29" s="30">
        <v>1.939505269512138E-2</v>
      </c>
      <c r="CM29" s="43">
        <v>-4.0700000000000003E-4</v>
      </c>
      <c r="CN29" s="43">
        <v>-4.0700000000000003E-4</v>
      </c>
      <c r="CO29" s="43">
        <v>-2.5999999999999998E-5</v>
      </c>
      <c r="CQ29" s="30">
        <v>7.1277876795121375E-2</v>
      </c>
      <c r="CR29" s="43">
        <v>-4.2900000000000002E-4</v>
      </c>
      <c r="CS29" s="43">
        <v>-4.2999999999999999E-4</v>
      </c>
      <c r="CT29" s="43">
        <v>-1.9999999999999999E-6</v>
      </c>
      <c r="CU29" s="30">
        <v>1.939505269512138E-2</v>
      </c>
      <c r="CV29" s="43">
        <v>-2.8899999999999998E-4</v>
      </c>
      <c r="CW29" s="43">
        <v>-2.8899999999999998E-4</v>
      </c>
      <c r="CX29" s="43">
        <v>-1.3799999999999999E-4</v>
      </c>
    </row>
    <row r="30" spans="2:102" x14ac:dyDescent="0.3">
      <c r="N30" s="30">
        <v>7.4672080228454701E-2</v>
      </c>
      <c r="O30" s="43">
        <v>-9.3099999999999997E-4</v>
      </c>
      <c r="P30" s="43">
        <v>-7.8600000000000002E-4</v>
      </c>
      <c r="Q30" s="43">
        <v>6.02E-4</v>
      </c>
      <c r="R30" s="30">
        <v>1.939505269512138E-2</v>
      </c>
      <c r="S30" s="43">
        <v>-3.9399999999999998E-4</v>
      </c>
      <c r="T30" s="43">
        <v>-3.5799999999999997E-4</v>
      </c>
      <c r="U30" s="43">
        <v>-1.5E-5</v>
      </c>
      <c r="W30" s="30">
        <v>7.4672080228454701E-2</v>
      </c>
      <c r="X30" s="43">
        <v>-4.0999999999999999E-4</v>
      </c>
      <c r="Y30" s="43">
        <v>-3.7599999999999998E-4</v>
      </c>
      <c r="Z30" s="43">
        <v>-4.5000000000000003E-5</v>
      </c>
      <c r="AA30" s="30">
        <v>1.939505269512138E-2</v>
      </c>
      <c r="AB30" s="43">
        <v>-3.5799999999999997E-4</v>
      </c>
      <c r="AC30" s="43">
        <v>-3.28E-4</v>
      </c>
      <c r="AD30" s="43">
        <v>-3.8999999999999999E-5</v>
      </c>
      <c r="AF30" s="30">
        <v>7.4672080228454701E-2</v>
      </c>
      <c r="AG30" s="43">
        <v>-7.1599999999999995E-4</v>
      </c>
      <c r="AH30" s="43">
        <v>-6.1899999999999998E-4</v>
      </c>
      <c r="AI30" s="43">
        <v>2.1900000000000001E-4</v>
      </c>
      <c r="AJ30" s="30">
        <v>1.939505269512138E-2</v>
      </c>
      <c r="AK30" s="43">
        <v>-3.1399999999999999E-4</v>
      </c>
      <c r="AL30" s="43">
        <v>-2.9599999999999998E-4</v>
      </c>
      <c r="AM30" s="43">
        <v>-1.34E-4</v>
      </c>
      <c r="AO30" s="30">
        <v>7.4672080228454701E-2</v>
      </c>
      <c r="AP30" s="43">
        <v>-2.3599999999999999E-4</v>
      </c>
      <c r="AQ30" s="43">
        <v>-2.31E-4</v>
      </c>
      <c r="AR30" s="43">
        <v>-1.92E-4</v>
      </c>
      <c r="AS30" s="30">
        <v>1.939505269512138E-2</v>
      </c>
      <c r="AT30" s="43">
        <v>-2.1800000000000001E-4</v>
      </c>
      <c r="AU30" s="43">
        <v>-2.1699999999999999E-4</v>
      </c>
      <c r="AV30" s="43">
        <v>-2.0599999999999999E-4</v>
      </c>
      <c r="AX30" s="30">
        <v>7.4672080228454701E-2</v>
      </c>
      <c r="AY30" s="43">
        <v>-7.1100000000000004E-4</v>
      </c>
      <c r="AZ30" s="43">
        <v>-6.1499999999999999E-4</v>
      </c>
      <c r="BA30" s="43">
        <v>2.1800000000000001E-4</v>
      </c>
      <c r="BB30" s="30">
        <v>1.939505269512138E-2</v>
      </c>
      <c r="BC30" s="43">
        <v>-3.1199999999999999E-4</v>
      </c>
      <c r="BD30" s="43">
        <v>-2.9399999999999999E-4</v>
      </c>
      <c r="BE30" s="43">
        <v>-1.35E-4</v>
      </c>
      <c r="BG30" s="30">
        <v>7.4672080228454701E-2</v>
      </c>
      <c r="BH30" s="43">
        <v>-2.32E-4</v>
      </c>
      <c r="BI30" s="43">
        <v>-2.2800000000000001E-4</v>
      </c>
      <c r="BJ30" s="43">
        <v>-1.92E-4</v>
      </c>
      <c r="BK30" s="30">
        <v>1.939505269512138E-2</v>
      </c>
      <c r="BL30" s="43">
        <v>-2.2000000000000001E-4</v>
      </c>
      <c r="BM30" s="43">
        <v>-2.1800000000000001E-4</v>
      </c>
      <c r="BN30" s="43">
        <v>-2.04E-4</v>
      </c>
      <c r="BP30" s="30">
        <v>7.4672080228454701E-2</v>
      </c>
      <c r="BQ30" s="43">
        <v>-5.2400000000000005E-4</v>
      </c>
      <c r="BR30" s="43">
        <v>-4.3199999999999998E-4</v>
      </c>
      <c r="BS30" s="43">
        <v>3.6999999999999999E-4</v>
      </c>
      <c r="BT30" s="30">
        <v>1.939505269512138E-2</v>
      </c>
      <c r="BU30" s="43">
        <v>-1.65E-4</v>
      </c>
      <c r="BV30" s="43">
        <v>-1.5699999999999999E-4</v>
      </c>
      <c r="BW30" s="43">
        <v>-9.0000000000000006E-5</v>
      </c>
      <c r="BY30" s="30">
        <v>7.4672080228454701E-2</v>
      </c>
      <c r="BZ30" s="43">
        <v>-2.31E-4</v>
      </c>
      <c r="CA30" s="43">
        <v>-2.0699999999999999E-4</v>
      </c>
      <c r="CB30" s="43">
        <v>-3.5199999999999998E-7</v>
      </c>
      <c r="CC30" s="30">
        <v>1.939505269512138E-2</v>
      </c>
      <c r="CD30" s="43">
        <v>-2.24E-4</v>
      </c>
      <c r="CE30" s="43">
        <v>-2.05E-4</v>
      </c>
      <c r="CF30" s="43">
        <v>-3.8999999999999999E-5</v>
      </c>
      <c r="CH30" s="30">
        <v>7.4672080228454701E-2</v>
      </c>
      <c r="CI30" s="43">
        <v>-1.3780000000000001E-3</v>
      </c>
      <c r="CJ30" s="43">
        <v>-1.3829999999999999E-3</v>
      </c>
      <c r="CK30" s="43">
        <v>1.5770000000000001E-3</v>
      </c>
      <c r="CL30" s="30">
        <v>1.939505269512138E-2</v>
      </c>
      <c r="CM30" s="43">
        <v>-4.0700000000000003E-4</v>
      </c>
      <c r="CN30" s="43">
        <v>-4.0700000000000003E-4</v>
      </c>
      <c r="CO30" s="43">
        <v>-2.5999999999999998E-5</v>
      </c>
      <c r="CQ30" s="30">
        <v>7.4672080228454701E-2</v>
      </c>
      <c r="CR30" s="43">
        <v>-4.3600000000000003E-4</v>
      </c>
      <c r="CS30" s="43">
        <v>-4.37E-4</v>
      </c>
      <c r="CT30" s="43">
        <v>3.9999999999999998E-6</v>
      </c>
      <c r="CU30" s="30">
        <v>1.939505269512138E-2</v>
      </c>
      <c r="CV30" s="43">
        <v>-2.8899999999999998E-4</v>
      </c>
      <c r="CW30" s="43">
        <v>-2.8899999999999998E-4</v>
      </c>
      <c r="CX30" s="43">
        <v>-1.3799999999999999E-4</v>
      </c>
    </row>
    <row r="31" spans="2:102" x14ac:dyDescent="0.3">
      <c r="N31" s="30">
        <v>7.8066283661788041E-2</v>
      </c>
      <c r="O31" s="43">
        <v>-9.9599999999999992E-4</v>
      </c>
      <c r="P31" s="43">
        <v>-8.3600000000000005E-4</v>
      </c>
      <c r="Q31" s="43">
        <v>6.96E-4</v>
      </c>
      <c r="R31" s="30">
        <v>2.0364825095121379E-2</v>
      </c>
      <c r="S31" s="43">
        <v>-3.9899999999999999E-4</v>
      </c>
      <c r="T31" s="43">
        <v>-3.6299999999999999E-4</v>
      </c>
      <c r="U31" s="43">
        <v>-1.2E-5</v>
      </c>
      <c r="W31" s="30">
        <v>7.8066283661788041E-2</v>
      </c>
      <c r="X31" s="43">
        <v>-4.15E-4</v>
      </c>
      <c r="Y31" s="43">
        <v>-3.8000000000000002E-4</v>
      </c>
      <c r="Z31" s="43">
        <v>-4.3999999999999999E-5</v>
      </c>
      <c r="AA31" s="30">
        <v>2.0364825095121379E-2</v>
      </c>
      <c r="AB31" s="43">
        <v>-3.5799999999999997E-4</v>
      </c>
      <c r="AC31" s="43">
        <v>-3.28E-4</v>
      </c>
      <c r="AD31" s="43">
        <v>-4.0000000000000003E-5</v>
      </c>
      <c r="AF31" s="30">
        <v>7.8066283661788041E-2</v>
      </c>
      <c r="AG31" s="43">
        <v>-7.5000000000000002E-4</v>
      </c>
      <c r="AH31" s="43">
        <v>-6.3900000000000003E-4</v>
      </c>
      <c r="AI31" s="43">
        <v>3.1799999999999998E-4</v>
      </c>
      <c r="AJ31" s="30">
        <v>2.0364825095121379E-2</v>
      </c>
      <c r="AK31" s="43">
        <v>-3.19E-4</v>
      </c>
      <c r="AL31" s="43">
        <v>-2.9999999999999997E-4</v>
      </c>
      <c r="AM31" s="43">
        <v>-1.3100000000000001E-4</v>
      </c>
      <c r="AO31" s="30">
        <v>7.8066283661788041E-2</v>
      </c>
      <c r="AP31" s="43">
        <v>-2.3800000000000001E-4</v>
      </c>
      <c r="AQ31" s="43">
        <v>-2.33E-4</v>
      </c>
      <c r="AR31" s="43">
        <v>-1.9000000000000001E-4</v>
      </c>
      <c r="AS31" s="30">
        <v>2.0364825095121379E-2</v>
      </c>
      <c r="AT31" s="43">
        <v>-2.1800000000000001E-4</v>
      </c>
      <c r="AU31" s="43">
        <v>-2.1699999999999999E-4</v>
      </c>
      <c r="AV31" s="43">
        <v>-2.0599999999999999E-4</v>
      </c>
      <c r="AX31" s="30">
        <v>7.8066283661788041E-2</v>
      </c>
      <c r="AY31" s="43">
        <v>-7.45E-4</v>
      </c>
      <c r="AZ31" s="43">
        <v>-6.3500000000000004E-4</v>
      </c>
      <c r="BA31" s="43">
        <v>3.1700000000000001E-4</v>
      </c>
      <c r="BB31" s="30">
        <v>2.0364825095121379E-2</v>
      </c>
      <c r="BC31" s="43">
        <v>-3.1700000000000001E-4</v>
      </c>
      <c r="BD31" s="43">
        <v>-2.9799999999999998E-4</v>
      </c>
      <c r="BE31" s="43">
        <v>-1.3100000000000001E-4</v>
      </c>
      <c r="BG31" s="30">
        <v>7.8066283661788041E-2</v>
      </c>
      <c r="BH31" s="43">
        <v>-2.34E-4</v>
      </c>
      <c r="BI31" s="43">
        <v>-2.3000000000000001E-4</v>
      </c>
      <c r="BJ31" s="43">
        <v>-1.9000000000000001E-4</v>
      </c>
      <c r="BK31" s="30">
        <v>2.0364825095121379E-2</v>
      </c>
      <c r="BL31" s="43">
        <v>-2.2000000000000001E-4</v>
      </c>
      <c r="BM31" s="43">
        <v>-2.1900000000000001E-4</v>
      </c>
      <c r="BN31" s="43">
        <v>-2.03E-4</v>
      </c>
      <c r="BP31" s="30">
        <v>7.8066283661788041E-2</v>
      </c>
      <c r="BQ31" s="43">
        <v>-5.5400000000000002E-4</v>
      </c>
      <c r="BR31" s="43">
        <v>-4.5199999999999998E-4</v>
      </c>
      <c r="BS31" s="43">
        <v>4.3600000000000003E-4</v>
      </c>
      <c r="BT31" s="30">
        <v>2.0364825095121379E-2</v>
      </c>
      <c r="BU31" s="43">
        <v>-1.6899999999999999E-4</v>
      </c>
      <c r="BV31" s="43">
        <v>-1.6000000000000001E-4</v>
      </c>
      <c r="BW31" s="43">
        <v>-8.6000000000000003E-5</v>
      </c>
      <c r="BY31" s="30">
        <v>7.8066283661788041E-2</v>
      </c>
      <c r="BZ31" s="43">
        <v>-2.3000000000000001E-4</v>
      </c>
      <c r="CA31" s="43">
        <v>-2.0599999999999999E-4</v>
      </c>
      <c r="CB31" s="43">
        <v>9.9999999999999995E-7</v>
      </c>
      <c r="CC31" s="30">
        <v>2.0364825095121379E-2</v>
      </c>
      <c r="CD31" s="43">
        <v>-2.2499999999999999E-4</v>
      </c>
      <c r="CE31" s="43">
        <v>-2.05E-4</v>
      </c>
      <c r="CF31" s="43">
        <v>-3.6999999999999998E-5</v>
      </c>
      <c r="CH31" s="30">
        <v>7.8066283661788041E-2</v>
      </c>
      <c r="CI31" s="43">
        <v>-1.4599999999999999E-3</v>
      </c>
      <c r="CJ31" s="43">
        <v>-1.4660000000000001E-3</v>
      </c>
      <c r="CK31" s="43">
        <v>1.735E-3</v>
      </c>
      <c r="CL31" s="30">
        <v>2.0364825095121379E-2</v>
      </c>
      <c r="CM31" s="43">
        <v>-4.1599999999999997E-4</v>
      </c>
      <c r="CN31" s="43">
        <v>-4.17E-4</v>
      </c>
      <c r="CO31" s="43">
        <v>-1.7E-5</v>
      </c>
      <c r="CQ31" s="30">
        <v>7.8066283661788041E-2</v>
      </c>
      <c r="CR31" s="43">
        <v>-4.3899999999999999E-4</v>
      </c>
      <c r="CS31" s="43">
        <v>-4.4000000000000002E-4</v>
      </c>
      <c r="CT31" s="43">
        <v>6.9999999999999999E-6</v>
      </c>
      <c r="CU31" s="30">
        <v>2.0364825095121379E-2</v>
      </c>
      <c r="CV31" s="43">
        <v>-2.9300000000000002E-4</v>
      </c>
      <c r="CW31" s="43">
        <v>-2.9300000000000002E-4</v>
      </c>
      <c r="CX31" s="43">
        <v>-1.34E-4</v>
      </c>
    </row>
    <row r="32" spans="2:102" x14ac:dyDescent="0.3">
      <c r="H32" s="1"/>
      <c r="I32" s="1"/>
      <c r="N32" s="30">
        <v>8.1460487095121367E-2</v>
      </c>
      <c r="O32" s="43">
        <v>-1.059E-3</v>
      </c>
      <c r="P32" s="43">
        <v>-8.8400000000000002E-4</v>
      </c>
      <c r="Q32" s="43">
        <v>7.8899999999999999E-4</v>
      </c>
      <c r="R32" s="30">
        <v>2.1334597495121378E-2</v>
      </c>
      <c r="S32" s="43">
        <v>-4.0499999999999998E-4</v>
      </c>
      <c r="T32" s="43">
        <v>-3.6699999999999998E-4</v>
      </c>
      <c r="U32" s="43">
        <v>-7.9999999999999996E-6</v>
      </c>
      <c r="W32" s="30">
        <v>8.1460487095121367E-2</v>
      </c>
      <c r="X32" s="43">
        <v>-4.2099999999999999E-4</v>
      </c>
      <c r="Y32" s="43">
        <v>-3.8499999999999998E-4</v>
      </c>
      <c r="Z32" s="43">
        <v>-4.1999999999999998E-5</v>
      </c>
      <c r="AA32" s="30">
        <v>2.1334597495121378E-2</v>
      </c>
      <c r="AB32" s="43">
        <v>-3.5799999999999997E-4</v>
      </c>
      <c r="AC32" s="43">
        <v>-3.28E-4</v>
      </c>
      <c r="AD32" s="43">
        <v>-4.1E-5</v>
      </c>
      <c r="AF32" s="30">
        <v>8.1460487095121367E-2</v>
      </c>
      <c r="AG32" s="43">
        <v>-7.8399999999999997E-4</v>
      </c>
      <c r="AH32" s="43">
        <v>-6.6299999999999996E-4</v>
      </c>
      <c r="AI32" s="43">
        <v>3.8699999999999997E-4</v>
      </c>
      <c r="AJ32" s="30">
        <v>2.1334597495121378E-2</v>
      </c>
      <c r="AK32" s="43">
        <v>-3.2400000000000001E-4</v>
      </c>
      <c r="AL32" s="43">
        <v>-3.0400000000000002E-4</v>
      </c>
      <c r="AM32" s="43">
        <v>-1.27E-4</v>
      </c>
      <c r="AO32" s="30">
        <v>8.1460487095121367E-2</v>
      </c>
      <c r="AP32" s="43">
        <v>-2.41E-4</v>
      </c>
      <c r="AQ32" s="43">
        <v>-2.3599999999999999E-4</v>
      </c>
      <c r="AR32" s="43">
        <v>-1.8699999999999999E-4</v>
      </c>
      <c r="AS32" s="30">
        <v>2.1334597495121378E-2</v>
      </c>
      <c r="AT32" s="43">
        <v>-2.1900000000000001E-4</v>
      </c>
      <c r="AU32" s="43">
        <v>-2.1800000000000001E-4</v>
      </c>
      <c r="AV32" s="43">
        <v>-2.0599999999999999E-4</v>
      </c>
      <c r="AX32" s="30">
        <v>8.1460487095121367E-2</v>
      </c>
      <c r="AY32" s="43">
        <v>-7.7899999999999996E-4</v>
      </c>
      <c r="AZ32" s="43">
        <v>-6.5799999999999995E-4</v>
      </c>
      <c r="BA32" s="43">
        <v>3.86E-4</v>
      </c>
      <c r="BB32" s="30">
        <v>2.1334597495121378E-2</v>
      </c>
      <c r="BC32" s="43">
        <v>-3.2200000000000002E-4</v>
      </c>
      <c r="BD32" s="43">
        <v>-3.0200000000000002E-4</v>
      </c>
      <c r="BE32" s="43">
        <v>-1.27E-4</v>
      </c>
      <c r="BG32" s="30">
        <v>8.1460487095121367E-2</v>
      </c>
      <c r="BH32" s="43">
        <v>-2.3699999999999999E-4</v>
      </c>
      <c r="BI32" s="43">
        <v>-2.32E-4</v>
      </c>
      <c r="BJ32" s="43">
        <v>-1.8699999999999999E-4</v>
      </c>
      <c r="BK32" s="30">
        <v>2.1334597495121378E-2</v>
      </c>
      <c r="BL32" s="43">
        <v>-2.2000000000000001E-4</v>
      </c>
      <c r="BM32" s="43">
        <v>-2.1900000000000001E-4</v>
      </c>
      <c r="BN32" s="43">
        <v>-2.03E-4</v>
      </c>
      <c r="BP32" s="30">
        <v>8.1460487095121367E-2</v>
      </c>
      <c r="BQ32" s="43">
        <v>-5.8399999999999999E-4</v>
      </c>
      <c r="BR32" s="43">
        <v>-4.7199999999999998E-4</v>
      </c>
      <c r="BS32" s="43">
        <v>5.0299999999999997E-4</v>
      </c>
      <c r="BT32" s="30">
        <v>2.1334597495121378E-2</v>
      </c>
      <c r="BU32" s="43">
        <v>-1.73E-4</v>
      </c>
      <c r="BV32" s="43">
        <v>-1.64E-4</v>
      </c>
      <c r="BW32" s="43">
        <v>-8.2000000000000001E-5</v>
      </c>
      <c r="BY32" s="30">
        <v>8.1460487095121367E-2</v>
      </c>
      <c r="BZ32" s="43">
        <v>-2.3000000000000001E-4</v>
      </c>
      <c r="CA32" s="43">
        <v>-2.0599999999999999E-4</v>
      </c>
      <c r="CB32" s="43">
        <v>3.0000000000000001E-6</v>
      </c>
      <c r="CC32" s="30">
        <v>2.1334597495121378E-2</v>
      </c>
      <c r="CD32" s="43">
        <v>-2.2599999999999999E-4</v>
      </c>
      <c r="CE32" s="43">
        <v>-2.0599999999999999E-4</v>
      </c>
      <c r="CF32" s="43">
        <v>-3.6000000000000001E-5</v>
      </c>
      <c r="CH32" s="30">
        <v>8.1460487095121367E-2</v>
      </c>
      <c r="CI32" s="43">
        <v>-1.508E-3</v>
      </c>
      <c r="CJ32" s="43">
        <v>-1.5139999999999999E-3</v>
      </c>
      <c r="CK32" s="43">
        <v>1.9629999999999999E-3</v>
      </c>
      <c r="CL32" s="30">
        <v>2.1334597495121378E-2</v>
      </c>
      <c r="CM32" s="43">
        <v>-4.26E-4</v>
      </c>
      <c r="CN32" s="43">
        <v>-4.2700000000000002E-4</v>
      </c>
      <c r="CO32" s="43">
        <v>-6.9999999999999999E-6</v>
      </c>
      <c r="CQ32" s="30">
        <v>8.1460487095121367E-2</v>
      </c>
      <c r="CR32" s="43">
        <v>-4.4099999999999999E-4</v>
      </c>
      <c r="CS32" s="43">
        <v>-4.4200000000000001E-4</v>
      </c>
      <c r="CT32" s="43">
        <v>9.0000000000000002E-6</v>
      </c>
      <c r="CU32" s="30">
        <v>2.1334597495121378E-2</v>
      </c>
      <c r="CV32" s="43">
        <v>-2.9599999999999998E-4</v>
      </c>
      <c r="CW32" s="43">
        <v>-2.9599999999999998E-4</v>
      </c>
      <c r="CX32" s="43">
        <v>-1.2999999999999999E-4</v>
      </c>
    </row>
    <row r="33" spans="2:102" x14ac:dyDescent="0.3">
      <c r="H33" s="73"/>
      <c r="I33" s="73"/>
      <c r="N33" s="30">
        <v>8.4854690528454693E-2</v>
      </c>
      <c r="O33" s="43">
        <v>-1.1349999999999999E-3</v>
      </c>
      <c r="P33" s="43">
        <v>-9.4300000000000004E-4</v>
      </c>
      <c r="Q33" s="43">
        <v>9.0300000000000005E-4</v>
      </c>
      <c r="R33" s="30">
        <v>2.2304369895121381E-2</v>
      </c>
      <c r="S33" s="43">
        <v>-4.0999999999999999E-4</v>
      </c>
      <c r="T33" s="43">
        <v>-3.7199999999999999E-4</v>
      </c>
      <c r="U33" s="43">
        <v>-5.0000000000000004E-6</v>
      </c>
      <c r="W33" s="30">
        <v>8.4854690528454693E-2</v>
      </c>
      <c r="X33" s="43">
        <v>-4.28E-4</v>
      </c>
      <c r="Y33" s="43">
        <v>-3.9199999999999999E-4</v>
      </c>
      <c r="Z33" s="43">
        <v>-3.8000000000000002E-5</v>
      </c>
      <c r="AA33" s="30">
        <v>2.2304369895121381E-2</v>
      </c>
      <c r="AB33" s="43">
        <v>-3.5799999999999997E-4</v>
      </c>
      <c r="AC33" s="43">
        <v>-3.28E-4</v>
      </c>
      <c r="AD33" s="43">
        <v>-4.1999999999999998E-5</v>
      </c>
      <c r="AF33" s="30">
        <v>8.4854690528454693E-2</v>
      </c>
      <c r="AG33" s="43">
        <v>-8.2600000000000002E-4</v>
      </c>
      <c r="AH33" s="43">
        <v>-6.9099999999999999E-4</v>
      </c>
      <c r="AI33" s="43">
        <v>4.73E-4</v>
      </c>
      <c r="AJ33" s="30">
        <v>2.2304369895121381E-2</v>
      </c>
      <c r="AK33" s="43">
        <v>-3.2899999999999997E-4</v>
      </c>
      <c r="AL33" s="43">
        <v>-3.0800000000000001E-4</v>
      </c>
      <c r="AM33" s="43">
        <v>-1.2300000000000001E-4</v>
      </c>
      <c r="AO33" s="30">
        <v>8.4854690528454693E-2</v>
      </c>
      <c r="AP33" s="43">
        <v>-2.4800000000000001E-4</v>
      </c>
      <c r="AQ33" s="43">
        <v>-2.41E-4</v>
      </c>
      <c r="AR33" s="43">
        <v>-1.8200000000000001E-4</v>
      </c>
      <c r="AS33" s="30">
        <v>2.2304369895121381E-2</v>
      </c>
      <c r="AT33" s="43">
        <v>-2.1900000000000001E-4</v>
      </c>
      <c r="AU33" s="43">
        <v>-2.1800000000000001E-4</v>
      </c>
      <c r="AV33" s="43">
        <v>-2.05E-4</v>
      </c>
      <c r="AX33" s="30">
        <v>8.4854690528454693E-2</v>
      </c>
      <c r="AY33" s="43">
        <v>-8.2100000000000001E-4</v>
      </c>
      <c r="AZ33" s="43">
        <v>-6.8800000000000003E-4</v>
      </c>
      <c r="BA33" s="43">
        <v>4.7199999999999998E-4</v>
      </c>
      <c r="BB33" s="30">
        <v>2.2304369895121381E-2</v>
      </c>
      <c r="BC33" s="43">
        <v>-3.2699999999999998E-4</v>
      </c>
      <c r="BD33" s="43">
        <v>-3.0600000000000001E-4</v>
      </c>
      <c r="BE33" s="43">
        <v>-1.2300000000000001E-4</v>
      </c>
      <c r="BG33" s="30">
        <v>8.4854690528454693E-2</v>
      </c>
      <c r="BH33" s="43">
        <v>-2.43E-4</v>
      </c>
      <c r="BI33" s="43">
        <v>-2.3699999999999999E-4</v>
      </c>
      <c r="BJ33" s="43">
        <v>-1.8200000000000001E-4</v>
      </c>
      <c r="BK33" s="30">
        <v>2.2304369895121381E-2</v>
      </c>
      <c r="BL33" s="43">
        <v>-2.2100000000000001E-4</v>
      </c>
      <c r="BM33" s="43">
        <v>-2.1900000000000001E-4</v>
      </c>
      <c r="BN33" s="43">
        <v>-2.03E-4</v>
      </c>
      <c r="BP33" s="30">
        <v>8.4854690528454693E-2</v>
      </c>
      <c r="BQ33" s="43">
        <v>-6.2600000000000004E-4</v>
      </c>
      <c r="BR33" s="43">
        <v>-5.0100000000000003E-4</v>
      </c>
      <c r="BS33" s="43">
        <v>5.8399999999999999E-4</v>
      </c>
      <c r="BT33" s="30">
        <v>2.2304369895121381E-2</v>
      </c>
      <c r="BU33" s="43">
        <v>-1.7699999999999999E-4</v>
      </c>
      <c r="BV33" s="43">
        <v>-1.6699999999999999E-4</v>
      </c>
      <c r="BW33" s="43">
        <v>-7.8999999999999996E-5</v>
      </c>
      <c r="BY33" s="30">
        <v>8.4854690528454693E-2</v>
      </c>
      <c r="BZ33" s="43">
        <v>-2.2599999999999999E-4</v>
      </c>
      <c r="CA33" s="43">
        <v>-2.03E-4</v>
      </c>
      <c r="CB33" s="43">
        <v>1.9999999999999999E-6</v>
      </c>
      <c r="CC33" s="30">
        <v>2.2304369895121381E-2</v>
      </c>
      <c r="CD33" s="43">
        <v>-2.2599999999999999E-4</v>
      </c>
      <c r="CE33" s="43">
        <v>-2.0699999999999999E-4</v>
      </c>
      <c r="CF33" s="43">
        <v>-3.4999999999999997E-5</v>
      </c>
      <c r="CH33" s="30">
        <v>8.4854690528454693E-2</v>
      </c>
      <c r="CI33" s="43">
        <v>-1.5659999999999999E-3</v>
      </c>
      <c r="CJ33" s="43">
        <v>-1.573E-3</v>
      </c>
      <c r="CK33" s="43">
        <v>2.2430000000000002E-3</v>
      </c>
      <c r="CL33" s="30">
        <v>2.2304369895121381E-2</v>
      </c>
      <c r="CM33" s="43">
        <v>-4.3600000000000003E-4</v>
      </c>
      <c r="CN33" s="43">
        <v>-4.3600000000000003E-4</v>
      </c>
      <c r="CO33" s="43">
        <v>1.9999999999999999E-6</v>
      </c>
      <c r="CQ33" s="30">
        <v>8.4854690528454693E-2</v>
      </c>
      <c r="CR33" s="43">
        <v>-4.4000000000000002E-4</v>
      </c>
      <c r="CS33" s="43">
        <v>-4.4099999999999999E-4</v>
      </c>
      <c r="CT33" s="43">
        <v>7.9999999999999996E-6</v>
      </c>
      <c r="CU33" s="30">
        <v>2.2304369895121381E-2</v>
      </c>
      <c r="CV33" s="43">
        <v>-2.9999999999999997E-4</v>
      </c>
      <c r="CW33" s="43">
        <v>-2.9999999999999997E-4</v>
      </c>
      <c r="CX33" s="43">
        <v>-1.27E-4</v>
      </c>
    </row>
    <row r="34" spans="2:102" ht="14.4" customHeight="1" x14ac:dyDescent="0.3">
      <c r="B34" s="74" t="s">
        <v>80</v>
      </c>
      <c r="C34" s="74"/>
      <c r="H34" s="1"/>
      <c r="I34" s="1"/>
      <c r="N34" s="30">
        <v>8.8248893961788033E-2</v>
      </c>
      <c r="O34" s="43">
        <v>-1.2160000000000001E-3</v>
      </c>
      <c r="P34" s="43">
        <v>-1.0039999999999999E-3</v>
      </c>
      <c r="Q34" s="43">
        <v>1.0250000000000001E-3</v>
      </c>
      <c r="R34" s="30">
        <v>2.327414229512138E-2</v>
      </c>
      <c r="S34" s="43">
        <v>-4.15E-4</v>
      </c>
      <c r="T34" s="43">
        <v>-3.7599999999999998E-4</v>
      </c>
      <c r="U34" s="43">
        <v>-9.9999999999999995E-7</v>
      </c>
      <c r="W34" s="30">
        <v>8.8248893961788033E-2</v>
      </c>
      <c r="X34" s="43">
        <v>-4.37E-4</v>
      </c>
      <c r="Y34" s="43">
        <v>-3.9899999999999999E-4</v>
      </c>
      <c r="Z34" s="43">
        <v>-3.4E-5</v>
      </c>
      <c r="AA34" s="30">
        <v>2.327414229512138E-2</v>
      </c>
      <c r="AB34" s="43">
        <v>-3.5799999999999997E-4</v>
      </c>
      <c r="AC34" s="43">
        <v>-3.28E-4</v>
      </c>
      <c r="AD34" s="43">
        <v>-4.3000000000000002E-5</v>
      </c>
      <c r="AF34" s="30">
        <v>8.8248893961788033E-2</v>
      </c>
      <c r="AG34" s="43">
        <v>-8.8400000000000002E-4</v>
      </c>
      <c r="AH34" s="43">
        <v>-7.3499999999999998E-4</v>
      </c>
      <c r="AI34" s="43">
        <v>5.62E-4</v>
      </c>
      <c r="AJ34" s="30">
        <v>2.327414229512138E-2</v>
      </c>
      <c r="AK34" s="43">
        <v>-3.3399999999999999E-4</v>
      </c>
      <c r="AL34" s="43">
        <v>-3.1199999999999999E-4</v>
      </c>
      <c r="AM34" s="43">
        <v>-1.1900000000000001E-4</v>
      </c>
      <c r="AO34" s="30">
        <v>8.8248893961788033E-2</v>
      </c>
      <c r="AP34" s="43">
        <v>-2.5500000000000002E-4</v>
      </c>
      <c r="AQ34" s="43">
        <v>-2.4800000000000001E-4</v>
      </c>
      <c r="AR34" s="43">
        <v>-1.76E-4</v>
      </c>
      <c r="AS34" s="30">
        <v>2.327414229512138E-2</v>
      </c>
      <c r="AT34" s="43">
        <v>-2.1900000000000001E-4</v>
      </c>
      <c r="AU34" s="43">
        <v>-2.1800000000000001E-4</v>
      </c>
      <c r="AV34" s="43">
        <v>-2.05E-4</v>
      </c>
      <c r="AX34" s="30">
        <v>8.8248893961788033E-2</v>
      </c>
      <c r="AY34" s="43">
        <v>-8.7699999999999996E-4</v>
      </c>
      <c r="AZ34" s="43">
        <v>-7.2800000000000002E-4</v>
      </c>
      <c r="BA34" s="43">
        <v>5.6099999999999998E-4</v>
      </c>
      <c r="BB34" s="30">
        <v>2.327414229512138E-2</v>
      </c>
      <c r="BC34" s="43">
        <v>-3.3199999999999999E-4</v>
      </c>
      <c r="BD34" s="43">
        <v>-3.1E-4</v>
      </c>
      <c r="BE34" s="43">
        <v>-1.2E-4</v>
      </c>
      <c r="BG34" s="30">
        <v>8.8248893961788033E-2</v>
      </c>
      <c r="BH34" s="43">
        <v>-2.5099999999999998E-4</v>
      </c>
      <c r="BI34" s="43">
        <v>-2.43E-4</v>
      </c>
      <c r="BJ34" s="43">
        <v>-1.76E-4</v>
      </c>
      <c r="BK34" s="30">
        <v>2.327414229512138E-2</v>
      </c>
      <c r="BL34" s="43">
        <v>-2.2100000000000001E-4</v>
      </c>
      <c r="BM34" s="43">
        <v>-2.1900000000000001E-4</v>
      </c>
      <c r="BN34" s="43">
        <v>-2.03E-4</v>
      </c>
      <c r="BP34" s="30">
        <v>8.8248893961788033E-2</v>
      </c>
      <c r="BQ34" s="43">
        <v>-6.6600000000000003E-4</v>
      </c>
      <c r="BR34" s="43">
        <v>-5.2800000000000004E-4</v>
      </c>
      <c r="BS34" s="43">
        <v>6.6799999999999997E-4</v>
      </c>
      <c r="BT34" s="30">
        <v>2.327414229512138E-2</v>
      </c>
      <c r="BU34" s="43">
        <v>-1.8100000000000001E-4</v>
      </c>
      <c r="BV34" s="43">
        <v>-1.7000000000000001E-4</v>
      </c>
      <c r="BW34" s="43">
        <v>-7.4999999999999993E-5</v>
      </c>
      <c r="BY34" s="30">
        <v>8.8248893961788033E-2</v>
      </c>
      <c r="BZ34" s="43">
        <v>-2.22E-4</v>
      </c>
      <c r="CA34" s="43">
        <v>-1.9900000000000001E-4</v>
      </c>
      <c r="CB34" s="43">
        <v>9.9999999999999995E-7</v>
      </c>
      <c r="CC34" s="30">
        <v>2.327414229512138E-2</v>
      </c>
      <c r="CD34" s="43">
        <v>-2.2699999999999999E-4</v>
      </c>
      <c r="CE34" s="43">
        <v>-2.0699999999999999E-4</v>
      </c>
      <c r="CF34" s="43">
        <v>-3.4E-5</v>
      </c>
      <c r="CH34" s="30">
        <v>8.8248893961788033E-2</v>
      </c>
      <c r="CI34" s="43">
        <v>-1.627E-3</v>
      </c>
      <c r="CJ34" s="43">
        <v>-1.635E-3</v>
      </c>
      <c r="CK34" s="43">
        <v>2.5339999999999998E-3</v>
      </c>
      <c r="CL34" s="30">
        <v>2.327414229512138E-2</v>
      </c>
      <c r="CM34" s="43">
        <v>-4.4499999999999997E-4</v>
      </c>
      <c r="CN34" s="43">
        <v>-4.46E-4</v>
      </c>
      <c r="CO34" s="43">
        <v>1.1E-5</v>
      </c>
      <c r="CQ34" s="30">
        <v>8.8248893961788033E-2</v>
      </c>
      <c r="CR34" s="43">
        <v>-4.3800000000000002E-4</v>
      </c>
      <c r="CS34" s="43">
        <v>-4.3899999999999999E-4</v>
      </c>
      <c r="CT34" s="43">
        <v>6.0000000000000002E-6</v>
      </c>
      <c r="CU34" s="30">
        <v>2.327414229512138E-2</v>
      </c>
      <c r="CV34" s="43">
        <v>-3.0400000000000002E-4</v>
      </c>
      <c r="CW34" s="43">
        <v>-3.0400000000000002E-4</v>
      </c>
      <c r="CX34" s="43">
        <v>-1.2300000000000001E-4</v>
      </c>
    </row>
    <row r="35" spans="2:102" ht="14.4" customHeight="1" x14ac:dyDescent="0.3">
      <c r="B35" s="74" t="s">
        <v>45</v>
      </c>
      <c r="C35" s="74"/>
      <c r="H35" s="1"/>
      <c r="I35" s="1"/>
      <c r="N35" s="30">
        <v>9.1643097395121359E-2</v>
      </c>
      <c r="O35" s="43">
        <v>-1.305E-3</v>
      </c>
      <c r="P35" s="43">
        <v>-1.072E-3</v>
      </c>
      <c r="Q35" s="43">
        <v>1.158E-3</v>
      </c>
      <c r="R35" s="30">
        <v>2.4243914695121379E-2</v>
      </c>
      <c r="S35" s="43">
        <v>-4.2099999999999999E-4</v>
      </c>
      <c r="T35" s="43">
        <v>-3.8099999999999999E-4</v>
      </c>
      <c r="U35" s="43">
        <v>1.9999999999999999E-6</v>
      </c>
      <c r="W35" s="30">
        <v>9.1643097395121359E-2</v>
      </c>
      <c r="X35" s="43">
        <v>-4.46E-4</v>
      </c>
      <c r="Y35" s="43">
        <v>-4.0700000000000003E-4</v>
      </c>
      <c r="Z35" s="43">
        <v>-2.9E-5</v>
      </c>
      <c r="AA35" s="30">
        <v>2.4243914695121379E-2</v>
      </c>
      <c r="AB35" s="43">
        <v>-3.5799999999999997E-4</v>
      </c>
      <c r="AC35" s="43">
        <v>-3.28E-4</v>
      </c>
      <c r="AD35" s="43">
        <v>-4.3999999999999999E-5</v>
      </c>
      <c r="AF35" s="30">
        <v>9.1643097395121359E-2</v>
      </c>
      <c r="AG35" s="43">
        <v>-9.4600000000000001E-4</v>
      </c>
      <c r="AH35" s="43">
        <v>-7.7899999999999996E-4</v>
      </c>
      <c r="AI35" s="43">
        <v>6.6600000000000003E-4</v>
      </c>
      <c r="AJ35" s="30">
        <v>2.4243914695121379E-2</v>
      </c>
      <c r="AK35" s="43">
        <v>-3.39E-4</v>
      </c>
      <c r="AL35" s="43">
        <v>-3.1599999999999998E-4</v>
      </c>
      <c r="AM35" s="43">
        <v>-1.15E-4</v>
      </c>
      <c r="AO35" s="30">
        <v>9.1643097395121359E-2</v>
      </c>
      <c r="AP35" s="43">
        <v>-2.6600000000000001E-4</v>
      </c>
      <c r="AQ35" s="43">
        <v>-2.5599999999999999E-4</v>
      </c>
      <c r="AR35" s="43">
        <v>-1.6699999999999999E-4</v>
      </c>
      <c r="AS35" s="30">
        <v>2.4243914695121379E-2</v>
      </c>
      <c r="AT35" s="43">
        <v>-2.2000000000000001E-4</v>
      </c>
      <c r="AU35" s="43">
        <v>-2.1800000000000001E-4</v>
      </c>
      <c r="AV35" s="43">
        <v>-2.05E-4</v>
      </c>
      <c r="AX35" s="30">
        <v>9.1643097395121359E-2</v>
      </c>
      <c r="AY35" s="43">
        <v>-9.3899999999999995E-4</v>
      </c>
      <c r="AZ35" s="43">
        <v>-7.7300000000000003E-4</v>
      </c>
      <c r="BA35" s="43">
        <v>6.6500000000000001E-4</v>
      </c>
      <c r="BB35" s="30">
        <v>2.4243914695121379E-2</v>
      </c>
      <c r="BC35" s="43">
        <v>-3.3700000000000001E-4</v>
      </c>
      <c r="BD35" s="43">
        <v>-3.1399999999999999E-4</v>
      </c>
      <c r="BE35" s="43">
        <v>-1.16E-4</v>
      </c>
      <c r="BG35" s="30">
        <v>9.1643097395121359E-2</v>
      </c>
      <c r="BH35" s="43">
        <v>-2.6200000000000003E-4</v>
      </c>
      <c r="BI35" s="43">
        <v>-2.52E-4</v>
      </c>
      <c r="BJ35" s="43">
        <v>-1.6699999999999999E-4</v>
      </c>
      <c r="BK35" s="30">
        <v>2.4243914695121379E-2</v>
      </c>
      <c r="BL35" s="43">
        <v>-2.2100000000000001E-4</v>
      </c>
      <c r="BM35" s="43">
        <v>-2.2000000000000001E-4</v>
      </c>
      <c r="BN35" s="43">
        <v>-2.02E-4</v>
      </c>
      <c r="BP35" s="30">
        <v>9.1643097395121359E-2</v>
      </c>
      <c r="BQ35" s="43">
        <v>-7.1299999999999998E-4</v>
      </c>
      <c r="BR35" s="43">
        <v>-5.6099999999999998E-4</v>
      </c>
      <c r="BS35" s="43">
        <v>7.6499999999999995E-4</v>
      </c>
      <c r="BT35" s="30">
        <v>2.4243914695121379E-2</v>
      </c>
      <c r="BU35" s="43">
        <v>-1.85E-4</v>
      </c>
      <c r="BV35" s="43">
        <v>-1.73E-4</v>
      </c>
      <c r="BW35" s="43">
        <v>-7.1000000000000005E-5</v>
      </c>
      <c r="BY35" s="30">
        <v>9.1643097395121359E-2</v>
      </c>
      <c r="BZ35" s="43">
        <v>-2.1699999999999999E-4</v>
      </c>
      <c r="CA35" s="43">
        <v>-1.95E-4</v>
      </c>
      <c r="CB35" s="43">
        <v>-9.9999999999999995E-7</v>
      </c>
      <c r="CC35" s="30">
        <v>2.4243914695121379E-2</v>
      </c>
      <c r="CD35" s="43">
        <v>-2.2800000000000001E-4</v>
      </c>
      <c r="CE35" s="43">
        <v>-2.0799999999999999E-4</v>
      </c>
      <c r="CF35" s="43">
        <v>-3.3000000000000003E-5</v>
      </c>
      <c r="CH35" s="30">
        <v>9.1643097395121359E-2</v>
      </c>
      <c r="CI35" s="43">
        <v>-1.681E-3</v>
      </c>
      <c r="CJ35" s="43">
        <v>-1.6900000000000001E-3</v>
      </c>
      <c r="CK35" s="43">
        <v>2.9489999999999998E-3</v>
      </c>
      <c r="CL35" s="30">
        <v>2.4243914695121379E-2</v>
      </c>
      <c r="CM35" s="43">
        <v>-4.55E-4</v>
      </c>
      <c r="CN35" s="43">
        <v>-4.5600000000000003E-4</v>
      </c>
      <c r="CO35" s="43">
        <v>2.0999999999999999E-5</v>
      </c>
      <c r="CQ35" s="30">
        <v>9.1643097395121359E-2</v>
      </c>
      <c r="CR35" s="43">
        <v>-4.3300000000000001E-4</v>
      </c>
      <c r="CS35" s="43">
        <v>-4.3399999999999998E-4</v>
      </c>
      <c r="CT35" s="43">
        <v>4.1310000000000001E-7</v>
      </c>
      <c r="CU35" s="30">
        <v>2.4243914695121379E-2</v>
      </c>
      <c r="CV35" s="43">
        <v>-3.0699999999999998E-4</v>
      </c>
      <c r="CW35" s="43">
        <v>-3.0699999999999998E-4</v>
      </c>
      <c r="CX35" s="43">
        <v>-1.2E-4</v>
      </c>
    </row>
    <row r="36" spans="2:102" ht="14.4" customHeight="1" x14ac:dyDescent="0.3">
      <c r="B36" s="74" t="s">
        <v>81</v>
      </c>
      <c r="C36" s="74"/>
      <c r="H36" s="73"/>
      <c r="I36" s="73"/>
      <c r="N36" s="30">
        <v>9.5037300828454685E-2</v>
      </c>
      <c r="O36" s="43">
        <v>-1.3910000000000001E-3</v>
      </c>
      <c r="P36" s="43">
        <v>-1.139E-3</v>
      </c>
      <c r="Q36" s="43">
        <v>1.2819999999999999E-3</v>
      </c>
      <c r="R36" s="30">
        <v>2.5213687095121382E-2</v>
      </c>
      <c r="S36" s="43">
        <v>-4.26E-4</v>
      </c>
      <c r="T36" s="43">
        <v>-3.8499999999999998E-4</v>
      </c>
      <c r="U36" s="43">
        <v>5.0000000000000004E-6</v>
      </c>
      <c r="W36" s="30">
        <v>9.5037300828454685E-2</v>
      </c>
      <c r="X36" s="43">
        <v>-4.57E-4</v>
      </c>
      <c r="Y36" s="43">
        <v>-4.1599999999999997E-4</v>
      </c>
      <c r="Z36" s="43">
        <v>-2.3E-5</v>
      </c>
      <c r="AA36" s="30">
        <v>2.5213687095121382E-2</v>
      </c>
      <c r="AB36" s="43">
        <v>-3.5799999999999997E-4</v>
      </c>
      <c r="AC36" s="43">
        <v>-3.2899999999999997E-4</v>
      </c>
      <c r="AD36" s="43">
        <v>-4.3999999999999999E-5</v>
      </c>
      <c r="AF36" s="30">
        <v>9.5037300828454685E-2</v>
      </c>
      <c r="AG36" s="43">
        <v>-1.0089999999999999E-3</v>
      </c>
      <c r="AH36" s="43">
        <v>-8.25E-4</v>
      </c>
      <c r="AI36" s="43">
        <v>7.7200000000000001E-4</v>
      </c>
      <c r="AJ36" s="30">
        <v>2.5213687095121382E-2</v>
      </c>
      <c r="AK36" s="43">
        <v>-3.4400000000000001E-4</v>
      </c>
      <c r="AL36" s="43">
        <v>-3.2000000000000003E-4</v>
      </c>
      <c r="AM36" s="43">
        <v>-1.11E-4</v>
      </c>
      <c r="AO36" s="30">
        <v>9.5037300828454685E-2</v>
      </c>
      <c r="AP36" s="43">
        <v>-2.7700000000000001E-4</v>
      </c>
      <c r="AQ36" s="43">
        <v>-2.6499999999999999E-4</v>
      </c>
      <c r="AR36" s="43">
        <v>-1.5799999999999999E-4</v>
      </c>
      <c r="AS36" s="30">
        <v>2.5213687095121382E-2</v>
      </c>
      <c r="AT36" s="43">
        <v>-2.2000000000000001E-4</v>
      </c>
      <c r="AU36" s="43">
        <v>-2.1900000000000001E-4</v>
      </c>
      <c r="AV36" s="43">
        <v>-2.05E-4</v>
      </c>
      <c r="AX36" s="30">
        <v>9.5037300828454685E-2</v>
      </c>
      <c r="AY36" s="43">
        <v>-1.003E-3</v>
      </c>
      <c r="AZ36" s="43">
        <v>-8.1999999999999998E-4</v>
      </c>
      <c r="BA36" s="43">
        <v>7.7399999999999995E-4</v>
      </c>
      <c r="BB36" s="30">
        <v>2.5213687095121382E-2</v>
      </c>
      <c r="BC36" s="43">
        <v>-3.4200000000000002E-4</v>
      </c>
      <c r="BD36" s="43">
        <v>-3.1799999999999998E-4</v>
      </c>
      <c r="BE36" s="43">
        <v>-1.12E-4</v>
      </c>
      <c r="BG36" s="30">
        <v>9.5037300828454685E-2</v>
      </c>
      <c r="BH36" s="43">
        <v>-2.7300000000000002E-4</v>
      </c>
      <c r="BI36" s="43">
        <v>-2.61E-4</v>
      </c>
      <c r="BJ36" s="43">
        <v>-1.5699999999999999E-4</v>
      </c>
      <c r="BK36" s="30">
        <v>2.5213687095121382E-2</v>
      </c>
      <c r="BL36" s="43">
        <v>-2.22E-4</v>
      </c>
      <c r="BM36" s="43">
        <v>-2.2000000000000001E-4</v>
      </c>
      <c r="BN36" s="43">
        <v>-2.02E-4</v>
      </c>
      <c r="BP36" s="30">
        <v>9.5037300828454685E-2</v>
      </c>
      <c r="BQ36" s="43">
        <v>-7.6099999999999996E-4</v>
      </c>
      <c r="BR36" s="43">
        <v>-5.9400000000000002E-4</v>
      </c>
      <c r="BS36" s="43">
        <v>8.6300000000000005E-4</v>
      </c>
      <c r="BT36" s="30">
        <v>2.5213687095121382E-2</v>
      </c>
      <c r="BU36" s="43">
        <v>-1.8900000000000001E-4</v>
      </c>
      <c r="BV36" s="43">
        <v>-1.7699999999999999E-4</v>
      </c>
      <c r="BW36" s="43">
        <v>-6.7000000000000002E-5</v>
      </c>
      <c r="BY36" s="30">
        <v>9.5037300828454685E-2</v>
      </c>
      <c r="BZ36" s="43">
        <v>-2.1000000000000001E-4</v>
      </c>
      <c r="CA36" s="43">
        <v>-1.8900000000000001E-4</v>
      </c>
      <c r="CB36" s="43">
        <v>-5.0000000000000004E-6</v>
      </c>
      <c r="CC36" s="30">
        <v>2.5213687095121382E-2</v>
      </c>
      <c r="CD36" s="43">
        <v>-2.2900000000000001E-4</v>
      </c>
      <c r="CE36" s="43">
        <v>-2.0799999999999999E-4</v>
      </c>
      <c r="CF36" s="43">
        <v>-3.1999999999999999E-5</v>
      </c>
      <c r="CH36" s="30">
        <v>9.5037300828454685E-2</v>
      </c>
      <c r="CI36" s="43">
        <v>-1.7240000000000001E-3</v>
      </c>
      <c r="CJ36" s="43">
        <v>-1.7340000000000001E-3</v>
      </c>
      <c r="CK36" s="43">
        <v>3.3969999999999998E-3</v>
      </c>
      <c r="CL36" s="30">
        <v>2.5213687095121382E-2</v>
      </c>
      <c r="CM36" s="43">
        <v>-4.64E-4</v>
      </c>
      <c r="CN36" s="43">
        <v>-4.6500000000000003E-4</v>
      </c>
      <c r="CO36" s="43">
        <v>3.0000000000000001E-5</v>
      </c>
      <c r="CQ36" s="30">
        <v>9.5037300828454685E-2</v>
      </c>
      <c r="CR36" s="43">
        <v>-4.2700000000000002E-4</v>
      </c>
      <c r="CS36" s="43">
        <v>-4.28E-4</v>
      </c>
      <c r="CT36" s="43">
        <v>-6.0000000000000002E-6</v>
      </c>
      <c r="CU36" s="30">
        <v>2.5213687095121382E-2</v>
      </c>
      <c r="CV36" s="43">
        <v>-3.1100000000000002E-4</v>
      </c>
      <c r="CW36" s="43">
        <v>-3.1100000000000002E-4</v>
      </c>
      <c r="CX36" s="43">
        <v>-1.16E-4</v>
      </c>
    </row>
    <row r="37" spans="2:102" ht="14.4" customHeight="1" x14ac:dyDescent="0.3">
      <c r="B37" s="74" t="s">
        <v>90</v>
      </c>
      <c r="C37" s="74"/>
      <c r="D37" s="74"/>
      <c r="E37" s="3"/>
      <c r="H37" s="1"/>
      <c r="I37" s="1"/>
      <c r="N37" s="30">
        <v>9.8431504261788039E-2</v>
      </c>
      <c r="O37" s="43">
        <v>-1.4890000000000001E-3</v>
      </c>
      <c r="P37" s="43">
        <v>-1.214E-3</v>
      </c>
      <c r="Q37" s="43">
        <v>1.4339999999999999E-3</v>
      </c>
      <c r="R37" s="30">
        <v>2.6183459495121381E-2</v>
      </c>
      <c r="S37" s="43">
        <v>-4.3199999999999998E-4</v>
      </c>
      <c r="T37" s="43">
        <v>-3.8999999999999999E-4</v>
      </c>
      <c r="U37" s="43">
        <v>9.0000000000000002E-6</v>
      </c>
      <c r="W37" s="30">
        <v>9.8431504261788039E-2</v>
      </c>
      <c r="X37" s="43">
        <v>-4.64E-4</v>
      </c>
      <c r="Y37" s="43">
        <v>-4.2200000000000001E-4</v>
      </c>
      <c r="Z37" s="43">
        <v>-1.9000000000000001E-5</v>
      </c>
      <c r="AA37" s="30">
        <v>2.6183459495121381E-2</v>
      </c>
      <c r="AB37" s="43">
        <v>-3.5799999999999997E-4</v>
      </c>
      <c r="AC37" s="43">
        <v>-3.2899999999999997E-4</v>
      </c>
      <c r="AD37" s="43">
        <v>-4.5000000000000003E-5</v>
      </c>
      <c r="AF37" s="30">
        <v>9.8431504261788039E-2</v>
      </c>
      <c r="AG37" s="43">
        <v>-1.0640000000000001E-3</v>
      </c>
      <c r="AH37" s="43">
        <v>-8.6399999999999997E-4</v>
      </c>
      <c r="AI37" s="43">
        <v>8.6499999999999999E-4</v>
      </c>
      <c r="AJ37" s="30">
        <v>2.6183459495121381E-2</v>
      </c>
      <c r="AK37" s="43">
        <v>-3.4900000000000003E-4</v>
      </c>
      <c r="AL37" s="43">
        <v>-3.2400000000000001E-4</v>
      </c>
      <c r="AM37" s="43">
        <v>-1.07E-4</v>
      </c>
      <c r="AO37" s="30">
        <v>9.8431504261788039E-2</v>
      </c>
      <c r="AP37" s="43">
        <v>-2.8499999999999999E-4</v>
      </c>
      <c r="AQ37" s="43">
        <v>-2.72E-4</v>
      </c>
      <c r="AR37" s="43">
        <v>-1.5200000000000001E-4</v>
      </c>
      <c r="AS37" s="30">
        <v>2.6183459495121381E-2</v>
      </c>
      <c r="AT37" s="43">
        <v>-2.2000000000000001E-4</v>
      </c>
      <c r="AU37" s="43">
        <v>-2.1900000000000001E-4</v>
      </c>
      <c r="AV37" s="43">
        <v>-2.04E-4</v>
      </c>
      <c r="AX37" s="30">
        <v>9.8431504261788039E-2</v>
      </c>
      <c r="AY37" s="43">
        <v>-1.0579999999999999E-3</v>
      </c>
      <c r="AZ37" s="43">
        <v>-8.5899999999999995E-4</v>
      </c>
      <c r="BA37" s="43">
        <v>8.6700000000000004E-4</v>
      </c>
      <c r="BB37" s="30">
        <v>2.6183459495121381E-2</v>
      </c>
      <c r="BC37" s="43">
        <v>-3.4699999999999998E-4</v>
      </c>
      <c r="BD37" s="43">
        <v>-3.2200000000000002E-4</v>
      </c>
      <c r="BE37" s="43">
        <v>-1.08E-4</v>
      </c>
      <c r="BG37" s="30">
        <v>9.8431504261788039E-2</v>
      </c>
      <c r="BH37" s="43">
        <v>-2.8200000000000002E-4</v>
      </c>
      <c r="BI37" s="43">
        <v>-2.6800000000000001E-4</v>
      </c>
      <c r="BJ37" s="43">
        <v>-1.4999999999999999E-4</v>
      </c>
      <c r="BK37" s="30">
        <v>2.6183459495121381E-2</v>
      </c>
      <c r="BL37" s="43">
        <v>-2.22E-4</v>
      </c>
      <c r="BM37" s="43">
        <v>-2.2000000000000001E-4</v>
      </c>
      <c r="BN37" s="43">
        <v>-2.02E-4</v>
      </c>
      <c r="BP37" s="30">
        <v>9.8431504261788039E-2</v>
      </c>
      <c r="BQ37" s="43">
        <v>-7.5799999999999999E-4</v>
      </c>
      <c r="BR37" s="43">
        <v>-5.6599999999999999E-4</v>
      </c>
      <c r="BS37" s="43">
        <v>1.1039999999999999E-3</v>
      </c>
      <c r="BT37" s="30">
        <v>2.6183459495121381E-2</v>
      </c>
      <c r="BU37" s="43">
        <v>-1.93E-4</v>
      </c>
      <c r="BV37" s="43">
        <v>-1.8000000000000001E-4</v>
      </c>
      <c r="BW37" s="43">
        <v>-6.3E-5</v>
      </c>
      <c r="BY37" s="30">
        <v>9.8431504261788039E-2</v>
      </c>
      <c r="BZ37" s="43">
        <v>-2.0799999999999999E-4</v>
      </c>
      <c r="CA37" s="43">
        <v>-1.8699999999999999E-4</v>
      </c>
      <c r="CB37" s="43">
        <v>-3.9999999999999998E-6</v>
      </c>
      <c r="CC37" s="30">
        <v>2.6183459495121381E-2</v>
      </c>
      <c r="CD37" s="43">
        <v>-2.2900000000000001E-4</v>
      </c>
      <c r="CE37" s="43">
        <v>-2.0900000000000001E-4</v>
      </c>
      <c r="CF37" s="43">
        <v>-3.0000000000000001E-5</v>
      </c>
      <c r="CH37" s="30">
        <v>9.8431504261788039E-2</v>
      </c>
      <c r="CI37" s="43">
        <v>-1.774E-3</v>
      </c>
      <c r="CJ37" s="43">
        <v>-1.7849999999999999E-3</v>
      </c>
      <c r="CK37" s="43">
        <v>3.7690000000000002E-3</v>
      </c>
      <c r="CL37" s="30">
        <v>2.6183459495121381E-2</v>
      </c>
      <c r="CM37" s="43">
        <v>-4.7399999999999997E-4</v>
      </c>
      <c r="CN37" s="43">
        <v>-4.75E-4</v>
      </c>
      <c r="CO37" s="43">
        <v>3.8999999999999999E-5</v>
      </c>
      <c r="CQ37" s="30">
        <v>9.8431504261788039E-2</v>
      </c>
      <c r="CR37" s="43">
        <v>-4.2499999999999998E-4</v>
      </c>
      <c r="CS37" s="43">
        <v>-4.2499999999999998E-4</v>
      </c>
      <c r="CT37" s="43">
        <v>-9.0000000000000002E-6</v>
      </c>
      <c r="CU37" s="30">
        <v>2.6183459495121381E-2</v>
      </c>
      <c r="CV37" s="43">
        <v>-3.1500000000000001E-4</v>
      </c>
      <c r="CW37" s="43">
        <v>-3.1500000000000001E-4</v>
      </c>
      <c r="CX37" s="43">
        <v>-1.12E-4</v>
      </c>
    </row>
    <row r="38" spans="2:102" x14ac:dyDescent="0.3">
      <c r="H38" s="1"/>
      <c r="I38" s="1"/>
      <c r="N38" s="30">
        <v>0.10182570769512136</v>
      </c>
      <c r="O38" s="43">
        <v>-1.601E-3</v>
      </c>
      <c r="P38" s="43">
        <v>-1.299E-3</v>
      </c>
      <c r="Q38" s="43">
        <v>1.6019999999999999E-3</v>
      </c>
      <c r="R38" s="30">
        <v>2.715323189512138E-2</v>
      </c>
      <c r="S38" s="43">
        <v>-4.37E-4</v>
      </c>
      <c r="T38" s="43">
        <v>-3.9500000000000001E-4</v>
      </c>
      <c r="U38" s="43">
        <v>1.2E-5</v>
      </c>
      <c r="W38" s="30">
        <v>0.10182570769512136</v>
      </c>
      <c r="X38" s="43">
        <v>-4.7399999999999997E-4</v>
      </c>
      <c r="Y38" s="43">
        <v>-4.3100000000000001E-4</v>
      </c>
      <c r="Z38" s="43">
        <v>-1.2999999999999999E-5</v>
      </c>
      <c r="AA38" s="30">
        <v>2.715323189512138E-2</v>
      </c>
      <c r="AB38" s="43">
        <v>-3.5799999999999997E-4</v>
      </c>
      <c r="AC38" s="43">
        <v>-3.2899999999999997E-4</v>
      </c>
      <c r="AD38" s="43">
        <v>-4.6E-5</v>
      </c>
      <c r="AF38" s="30">
        <v>0.10182570769512136</v>
      </c>
      <c r="AG38" s="43">
        <v>-1.1299999999999999E-3</v>
      </c>
      <c r="AH38" s="43">
        <v>-9.1200000000000005E-4</v>
      </c>
      <c r="AI38" s="43">
        <v>9.7400000000000004E-4</v>
      </c>
      <c r="AJ38" s="30">
        <v>2.715323189512138E-2</v>
      </c>
      <c r="AK38" s="43">
        <v>-3.5399999999999999E-4</v>
      </c>
      <c r="AL38" s="43">
        <v>-3.2899999999999997E-4</v>
      </c>
      <c r="AM38" s="43">
        <v>-1.03E-4</v>
      </c>
      <c r="AO38" s="30">
        <v>0.10182570769512136</v>
      </c>
      <c r="AP38" s="43">
        <v>-2.9700000000000001E-4</v>
      </c>
      <c r="AQ38" s="43">
        <v>-2.81E-4</v>
      </c>
      <c r="AR38" s="43">
        <v>-1.4200000000000001E-4</v>
      </c>
      <c r="AS38" s="30">
        <v>2.715323189512138E-2</v>
      </c>
      <c r="AT38" s="43">
        <v>-2.2100000000000001E-4</v>
      </c>
      <c r="AU38" s="43">
        <v>-2.1900000000000001E-4</v>
      </c>
      <c r="AV38" s="43">
        <v>-2.04E-4</v>
      </c>
      <c r="AX38" s="30">
        <v>0.10182570769512136</v>
      </c>
      <c r="AY38" s="43">
        <v>-1.1230000000000001E-3</v>
      </c>
      <c r="AZ38" s="43">
        <v>-9.0600000000000001E-4</v>
      </c>
      <c r="BA38" s="43">
        <v>9.7300000000000002E-4</v>
      </c>
      <c r="BB38" s="30">
        <v>2.715323189512138E-2</v>
      </c>
      <c r="BC38" s="43">
        <v>-3.5199999999999999E-4</v>
      </c>
      <c r="BD38" s="43">
        <v>-3.2600000000000001E-4</v>
      </c>
      <c r="BE38" s="43">
        <v>-1.0399999999999999E-4</v>
      </c>
      <c r="BG38" s="30">
        <v>0.10182570769512136</v>
      </c>
      <c r="BH38" s="43">
        <v>-2.9300000000000002E-4</v>
      </c>
      <c r="BI38" s="43">
        <v>-2.7700000000000001E-4</v>
      </c>
      <c r="BJ38" s="43">
        <v>-1.4100000000000001E-4</v>
      </c>
      <c r="BK38" s="30">
        <v>2.715323189512138E-2</v>
      </c>
      <c r="BL38" s="43">
        <v>-2.22E-4</v>
      </c>
      <c r="BM38" s="43">
        <v>-2.2000000000000001E-4</v>
      </c>
      <c r="BN38" s="43">
        <v>-2.02E-4</v>
      </c>
      <c r="BP38" s="30">
        <v>0.10182570769512136</v>
      </c>
      <c r="BQ38" s="43">
        <v>-7.7099999999999998E-4</v>
      </c>
      <c r="BR38" s="43">
        <v>-5.5599999999999996E-4</v>
      </c>
      <c r="BS38" s="43">
        <v>1.317E-3</v>
      </c>
      <c r="BT38" s="30">
        <v>2.715323189512138E-2</v>
      </c>
      <c r="BU38" s="43">
        <v>-1.9699999999999999E-4</v>
      </c>
      <c r="BV38" s="43">
        <v>-1.83E-4</v>
      </c>
      <c r="BW38" s="43">
        <v>-5.8999999999999998E-5</v>
      </c>
      <c r="BY38" s="30">
        <v>0.10182570769512136</v>
      </c>
      <c r="BZ38" s="43">
        <v>-2.03E-4</v>
      </c>
      <c r="CA38" s="43">
        <v>-1.83E-4</v>
      </c>
      <c r="CB38" s="43">
        <v>-6.9999999999999999E-6</v>
      </c>
      <c r="CC38" s="30">
        <v>2.715323189512138E-2</v>
      </c>
      <c r="CD38" s="43">
        <v>-2.3000000000000001E-4</v>
      </c>
      <c r="CE38" s="43">
        <v>-2.0900000000000001E-4</v>
      </c>
      <c r="CF38" s="43">
        <v>-2.9E-5</v>
      </c>
      <c r="CH38" s="30">
        <v>0.10182570769512136</v>
      </c>
      <c r="CI38" s="43">
        <v>-1.8060000000000001E-3</v>
      </c>
      <c r="CJ38" s="43">
        <v>-1.818E-3</v>
      </c>
      <c r="CK38" s="43">
        <v>4.2929999999999999E-3</v>
      </c>
      <c r="CL38" s="30">
        <v>2.715323189512138E-2</v>
      </c>
      <c r="CM38" s="43">
        <v>-4.84E-4</v>
      </c>
      <c r="CN38" s="43">
        <v>-4.8500000000000003E-4</v>
      </c>
      <c r="CO38" s="43">
        <v>4.8999999999999998E-5</v>
      </c>
      <c r="CQ38" s="30">
        <v>0.10182570769512136</v>
      </c>
      <c r="CR38" s="43">
        <v>-4.1800000000000002E-4</v>
      </c>
      <c r="CS38" s="43">
        <v>-4.1899999999999999E-4</v>
      </c>
      <c r="CT38" s="43">
        <v>-1.5999999999999999E-5</v>
      </c>
      <c r="CU38" s="30">
        <v>2.715323189512138E-2</v>
      </c>
      <c r="CV38" s="43">
        <v>-3.19E-4</v>
      </c>
      <c r="CW38" s="43">
        <v>-3.19E-4</v>
      </c>
      <c r="CX38" s="43">
        <v>-1.0900000000000001E-4</v>
      </c>
    </row>
    <row r="39" spans="2:102" x14ac:dyDescent="0.3">
      <c r="H39" s="73"/>
      <c r="I39" s="73"/>
      <c r="N39" s="30">
        <v>0.10521991112845472</v>
      </c>
      <c r="O39" s="43">
        <v>-1.7049999999999999E-3</v>
      </c>
      <c r="P39" s="43">
        <v>-1.374E-3</v>
      </c>
      <c r="Q39" s="43">
        <v>1.8E-3</v>
      </c>
      <c r="R39" s="30">
        <v>2.8123004295121379E-2</v>
      </c>
      <c r="S39" s="43">
        <v>-4.4299999999999998E-4</v>
      </c>
      <c r="T39" s="43">
        <v>-3.9899999999999999E-4</v>
      </c>
      <c r="U39" s="43">
        <v>1.5999999999999999E-5</v>
      </c>
      <c r="W39" s="30">
        <v>0.10521991112845472</v>
      </c>
      <c r="X39" s="43">
        <v>-4.8099999999999998E-4</v>
      </c>
      <c r="Y39" s="43">
        <v>-4.37E-4</v>
      </c>
      <c r="Z39" s="43">
        <v>-1.0000000000000001E-5</v>
      </c>
      <c r="AA39" s="30">
        <v>2.8123004295121379E-2</v>
      </c>
      <c r="AB39" s="43">
        <v>-3.59E-4</v>
      </c>
      <c r="AC39" s="43">
        <v>-3.2899999999999997E-4</v>
      </c>
      <c r="AD39" s="43">
        <v>-4.6999999999999997E-5</v>
      </c>
      <c r="AF39" s="30">
        <v>0.10521991112845472</v>
      </c>
      <c r="AG39" s="43">
        <v>-1.189E-3</v>
      </c>
      <c r="AH39" s="43">
        <v>-9.5500000000000001E-4</v>
      </c>
      <c r="AI39" s="43">
        <v>1.067E-3</v>
      </c>
      <c r="AJ39" s="30">
        <v>2.8123004295121379E-2</v>
      </c>
      <c r="AK39" s="43">
        <v>-3.59E-4</v>
      </c>
      <c r="AL39" s="43">
        <v>-3.3300000000000002E-4</v>
      </c>
      <c r="AM39" s="43">
        <v>-9.8999999999999994E-5</v>
      </c>
      <c r="AO39" s="30">
        <v>0.10521991112845472</v>
      </c>
      <c r="AP39" s="43">
        <v>-3.0600000000000001E-4</v>
      </c>
      <c r="AQ39" s="43">
        <v>-2.8899999999999998E-4</v>
      </c>
      <c r="AR39" s="43">
        <v>-1.35E-4</v>
      </c>
      <c r="AS39" s="30">
        <v>2.8123004295121379E-2</v>
      </c>
      <c r="AT39" s="43">
        <v>-2.2100000000000001E-4</v>
      </c>
      <c r="AU39" s="43">
        <v>-2.1900000000000001E-4</v>
      </c>
      <c r="AV39" s="43">
        <v>-2.04E-4</v>
      </c>
      <c r="AX39" s="30">
        <v>0.10521991112845472</v>
      </c>
      <c r="AY39" s="43">
        <v>-1.183E-3</v>
      </c>
      <c r="AZ39" s="43">
        <v>-9.5E-4</v>
      </c>
      <c r="BA39" s="43">
        <v>1.07E-3</v>
      </c>
      <c r="BB39" s="30">
        <v>2.8123004295121379E-2</v>
      </c>
      <c r="BC39" s="43">
        <v>-3.57E-4</v>
      </c>
      <c r="BD39" s="43">
        <v>-3.3E-4</v>
      </c>
      <c r="BE39" s="43">
        <v>-1E-4</v>
      </c>
      <c r="BG39" s="30">
        <v>0.10521991112845472</v>
      </c>
      <c r="BH39" s="43">
        <v>-3.0299999999999999E-4</v>
      </c>
      <c r="BI39" s="43">
        <v>-2.8499999999999999E-4</v>
      </c>
      <c r="BJ39" s="43">
        <v>-1.3200000000000001E-4</v>
      </c>
      <c r="BK39" s="30">
        <v>2.8123004295121379E-2</v>
      </c>
      <c r="BL39" s="43">
        <v>-2.22E-4</v>
      </c>
      <c r="BM39" s="43">
        <v>-2.2100000000000001E-4</v>
      </c>
      <c r="BN39" s="43">
        <v>-2.0100000000000001E-4</v>
      </c>
      <c r="BP39" s="30">
        <v>0.10521991112845472</v>
      </c>
      <c r="BQ39" s="43">
        <v>-7.94E-4</v>
      </c>
      <c r="BR39" s="43">
        <v>-5.6400000000000005E-4</v>
      </c>
      <c r="BS39" s="43">
        <v>1.4469999999999999E-3</v>
      </c>
      <c r="BT39" s="30">
        <v>2.8123004295121379E-2</v>
      </c>
      <c r="BU39" s="43">
        <v>-2.02E-4</v>
      </c>
      <c r="BV39" s="43">
        <v>-1.8699999999999999E-4</v>
      </c>
      <c r="BW39" s="43">
        <v>-5.5000000000000002E-5</v>
      </c>
      <c r="BY39" s="30">
        <v>0.10521991112845472</v>
      </c>
      <c r="BZ39" s="43">
        <v>-1.9799999999999999E-4</v>
      </c>
      <c r="CA39" s="43">
        <v>-1.7899999999999999E-4</v>
      </c>
      <c r="CB39" s="43">
        <v>-9.0000000000000002E-6</v>
      </c>
      <c r="CC39" s="30">
        <v>2.8123004295121379E-2</v>
      </c>
      <c r="CD39" s="43">
        <v>-2.31E-4</v>
      </c>
      <c r="CE39" s="43">
        <v>-2.1000000000000001E-4</v>
      </c>
      <c r="CF39" s="43">
        <v>-2.8E-5</v>
      </c>
      <c r="CH39" s="30">
        <v>0.10521991112845472</v>
      </c>
      <c r="CI39" s="43">
        <v>-1.8600000000000001E-3</v>
      </c>
      <c r="CJ39" s="43">
        <v>-1.8730000000000001E-3</v>
      </c>
      <c r="CK39" s="43">
        <v>4.6990000000000001E-3</v>
      </c>
      <c r="CL39" s="30">
        <v>2.8123004295121379E-2</v>
      </c>
      <c r="CM39" s="43">
        <v>-4.9299999999999995E-4</v>
      </c>
      <c r="CN39" s="43">
        <v>-4.9399999999999997E-4</v>
      </c>
      <c r="CO39" s="43">
        <v>5.8E-5</v>
      </c>
      <c r="CQ39" s="30">
        <v>0.10521991112845472</v>
      </c>
      <c r="CR39" s="43">
        <v>-4.1399999999999998E-4</v>
      </c>
      <c r="CS39" s="43">
        <v>-4.1399999999999998E-4</v>
      </c>
      <c r="CT39" s="43">
        <v>-2.0999999999999999E-5</v>
      </c>
      <c r="CU39" s="30">
        <v>2.8123004295121379E-2</v>
      </c>
      <c r="CV39" s="43">
        <v>-3.2200000000000002E-4</v>
      </c>
      <c r="CW39" s="43">
        <v>-3.2200000000000002E-4</v>
      </c>
      <c r="CX39" s="43">
        <v>-1.05E-4</v>
      </c>
    </row>
    <row r="40" spans="2:102" x14ac:dyDescent="0.3">
      <c r="H40" s="1"/>
      <c r="I40" s="1"/>
      <c r="N40" s="30">
        <v>0.10861411456178804</v>
      </c>
      <c r="O40" s="43">
        <v>-1.8029999999999999E-3</v>
      </c>
      <c r="P40" s="43">
        <v>-1.449E-3</v>
      </c>
      <c r="Q40" s="43">
        <v>1.949E-3</v>
      </c>
      <c r="R40" s="30">
        <v>2.9092776695121381E-2</v>
      </c>
      <c r="S40" s="43">
        <v>-4.4799999999999999E-4</v>
      </c>
      <c r="T40" s="43">
        <v>-4.0400000000000001E-4</v>
      </c>
      <c r="U40" s="43">
        <v>1.9000000000000001E-5</v>
      </c>
      <c r="W40" s="30">
        <v>0.10861411456178804</v>
      </c>
      <c r="X40" s="43">
        <v>-4.8700000000000002E-4</v>
      </c>
      <c r="Y40" s="43">
        <v>-4.4200000000000001E-4</v>
      </c>
      <c r="Z40" s="43">
        <v>-6.9999999999999999E-6</v>
      </c>
      <c r="AA40" s="30">
        <v>2.9092776695121381E-2</v>
      </c>
      <c r="AB40" s="43">
        <v>-3.59E-4</v>
      </c>
      <c r="AC40" s="43">
        <v>-3.2899999999999997E-4</v>
      </c>
      <c r="AD40" s="43">
        <v>-4.6999999999999997E-5</v>
      </c>
      <c r="AF40" s="30">
        <v>0.10861411456178804</v>
      </c>
      <c r="AG40" s="43">
        <v>-1.2489999999999999E-3</v>
      </c>
      <c r="AH40" s="43">
        <v>-9.990000000000001E-4</v>
      </c>
      <c r="AI40" s="43">
        <v>1.1640000000000001E-3</v>
      </c>
      <c r="AJ40" s="30">
        <v>2.9092776695121381E-2</v>
      </c>
      <c r="AK40" s="43">
        <v>-3.6499999999999998E-4</v>
      </c>
      <c r="AL40" s="43">
        <v>-3.3700000000000001E-4</v>
      </c>
      <c r="AM40" s="43">
        <v>-9.5000000000000005E-5</v>
      </c>
      <c r="AO40" s="30">
        <v>0.10861411456178804</v>
      </c>
      <c r="AP40" s="43">
        <v>-3.1599999999999998E-4</v>
      </c>
      <c r="AQ40" s="43">
        <v>-2.9700000000000001E-4</v>
      </c>
      <c r="AR40" s="43">
        <v>-1.27E-4</v>
      </c>
      <c r="AS40" s="30">
        <v>2.9092776695121381E-2</v>
      </c>
      <c r="AT40" s="43">
        <v>-2.2100000000000001E-4</v>
      </c>
      <c r="AU40" s="43">
        <v>-2.2000000000000001E-4</v>
      </c>
      <c r="AV40" s="43">
        <v>-2.04E-4</v>
      </c>
      <c r="AX40" s="30">
        <v>0.10861411456178804</v>
      </c>
      <c r="AY40" s="43">
        <v>-1.242E-3</v>
      </c>
      <c r="AZ40" s="43">
        <v>-9.9299999999999996E-4</v>
      </c>
      <c r="BA40" s="43">
        <v>1.1640000000000001E-3</v>
      </c>
      <c r="BB40" s="30">
        <v>2.9092776695121381E-2</v>
      </c>
      <c r="BC40" s="43">
        <v>-3.6200000000000002E-4</v>
      </c>
      <c r="BD40" s="43">
        <v>-3.3500000000000001E-4</v>
      </c>
      <c r="BE40" s="43">
        <v>-9.6000000000000002E-5</v>
      </c>
      <c r="BG40" s="30">
        <v>0.10861411456178804</v>
      </c>
      <c r="BH40" s="43">
        <v>-3.1199999999999999E-4</v>
      </c>
      <c r="BI40" s="43">
        <v>-2.9300000000000002E-4</v>
      </c>
      <c r="BJ40" s="43">
        <v>-1.2400000000000001E-4</v>
      </c>
      <c r="BK40" s="30">
        <v>2.9092776695121381E-2</v>
      </c>
      <c r="BL40" s="43">
        <v>-2.23E-4</v>
      </c>
      <c r="BM40" s="43">
        <v>-2.2100000000000001E-4</v>
      </c>
      <c r="BN40" s="43">
        <v>-2.0100000000000001E-4</v>
      </c>
      <c r="BP40" s="30">
        <v>0.10861411456178804</v>
      </c>
      <c r="BQ40" s="43">
        <v>-8.12E-4</v>
      </c>
      <c r="BR40" s="43">
        <v>-5.6300000000000002E-4</v>
      </c>
      <c r="BS40" s="43">
        <v>1.6100000000000001E-3</v>
      </c>
      <c r="BT40" s="30">
        <v>2.9092776695121381E-2</v>
      </c>
      <c r="BU40" s="43">
        <v>-2.0599999999999999E-4</v>
      </c>
      <c r="BV40" s="43">
        <v>-1.9000000000000001E-4</v>
      </c>
      <c r="BW40" s="43">
        <v>-5.1E-5</v>
      </c>
      <c r="BY40" s="30">
        <v>0.10861411456178804</v>
      </c>
      <c r="BZ40" s="43">
        <v>-1.94E-4</v>
      </c>
      <c r="CA40" s="43">
        <v>-1.75E-4</v>
      </c>
      <c r="CB40" s="43">
        <v>-1.0000000000000001E-5</v>
      </c>
      <c r="CC40" s="30">
        <v>2.9092776695121381E-2</v>
      </c>
      <c r="CD40" s="43">
        <v>-2.32E-4</v>
      </c>
      <c r="CE40" s="43">
        <v>-2.1000000000000001E-4</v>
      </c>
      <c r="CF40" s="43">
        <v>-2.6999999999999999E-5</v>
      </c>
      <c r="CH40" s="30">
        <v>0.10861411456178804</v>
      </c>
      <c r="CI40" s="43">
        <v>-1.923E-3</v>
      </c>
      <c r="CJ40" s="43">
        <v>-1.936E-3</v>
      </c>
      <c r="CK40" s="43">
        <v>5.0819999999999997E-3</v>
      </c>
      <c r="CL40" s="30">
        <v>2.9092776695121381E-2</v>
      </c>
      <c r="CM40" s="43">
        <v>-5.0299999999999997E-4</v>
      </c>
      <c r="CN40" s="43">
        <v>-5.04E-4</v>
      </c>
      <c r="CO40" s="43">
        <v>6.7999999999999999E-5</v>
      </c>
      <c r="CQ40" s="30">
        <v>0.10861411456178804</v>
      </c>
      <c r="CR40" s="43">
        <v>-4.0900000000000002E-4</v>
      </c>
      <c r="CS40" s="43">
        <v>-4.0999999999999999E-4</v>
      </c>
      <c r="CT40" s="43">
        <v>-2.5999999999999998E-5</v>
      </c>
      <c r="CU40" s="30">
        <v>2.9092776695121381E-2</v>
      </c>
      <c r="CV40" s="43">
        <v>-3.2600000000000001E-4</v>
      </c>
      <c r="CW40" s="43">
        <v>-3.2600000000000001E-4</v>
      </c>
      <c r="CX40" s="43">
        <v>-1.02E-4</v>
      </c>
    </row>
    <row r="41" spans="2:102" x14ac:dyDescent="0.3">
      <c r="H41" s="1"/>
      <c r="I41" s="1"/>
      <c r="N41" s="30">
        <v>0.1120083179951214</v>
      </c>
      <c r="O41" s="43">
        <v>-1.8810000000000001E-3</v>
      </c>
      <c r="P41" s="43">
        <v>-1.503E-3</v>
      </c>
      <c r="Q41" s="43">
        <v>2.1189999999999998E-3</v>
      </c>
      <c r="R41" s="30">
        <v>2.9092776695121381E-2</v>
      </c>
      <c r="S41" s="43">
        <v>-4.4799999999999999E-4</v>
      </c>
      <c r="T41" s="43">
        <v>-4.0400000000000001E-4</v>
      </c>
      <c r="U41" s="43">
        <v>1.9000000000000001E-5</v>
      </c>
      <c r="W41" s="30">
        <v>0.1120083179951214</v>
      </c>
      <c r="X41" s="43">
        <v>-4.9299999999999995E-4</v>
      </c>
      <c r="Y41" s="43">
        <v>-4.4700000000000002E-4</v>
      </c>
      <c r="Z41" s="43">
        <v>-5.0000000000000004E-6</v>
      </c>
      <c r="AA41" s="30">
        <v>2.9092776695121381E-2</v>
      </c>
      <c r="AB41" s="43">
        <v>-3.59E-4</v>
      </c>
      <c r="AC41" s="43">
        <v>-3.2899999999999997E-4</v>
      </c>
      <c r="AD41" s="43">
        <v>-4.6999999999999997E-5</v>
      </c>
      <c r="AF41" s="30">
        <v>0.1120083179951214</v>
      </c>
      <c r="AG41" s="43">
        <v>-1.3060000000000001E-3</v>
      </c>
      <c r="AH41" s="43">
        <v>-1.042E-3</v>
      </c>
      <c r="AI41" s="43">
        <v>1.245E-3</v>
      </c>
      <c r="AJ41" s="30">
        <v>2.9092776695121381E-2</v>
      </c>
      <c r="AK41" s="43">
        <v>-3.6499999999999998E-4</v>
      </c>
      <c r="AL41" s="43">
        <v>-3.3700000000000001E-4</v>
      </c>
      <c r="AM41" s="43">
        <v>-9.5000000000000005E-5</v>
      </c>
      <c r="AO41" s="30">
        <v>0.1120083179951214</v>
      </c>
      <c r="AP41" s="43">
        <v>-3.2600000000000001E-4</v>
      </c>
      <c r="AQ41" s="43">
        <v>-3.0499999999999999E-4</v>
      </c>
      <c r="AR41" s="43">
        <v>-1.1900000000000001E-4</v>
      </c>
      <c r="AS41" s="30">
        <v>2.9092776695121381E-2</v>
      </c>
      <c r="AT41" s="43">
        <v>-2.2100000000000001E-4</v>
      </c>
      <c r="AU41" s="43">
        <v>-2.2000000000000001E-4</v>
      </c>
      <c r="AV41" s="43">
        <v>-2.04E-4</v>
      </c>
      <c r="AX41" s="30">
        <v>0.1120083179951214</v>
      </c>
      <c r="AY41" s="43">
        <v>-1.2999999999999999E-3</v>
      </c>
      <c r="AZ41" s="43">
        <v>-1.036E-3</v>
      </c>
      <c r="BA41" s="43">
        <v>1.2489999999999999E-3</v>
      </c>
      <c r="BB41" s="30">
        <v>2.9092776695121381E-2</v>
      </c>
      <c r="BC41" s="43">
        <v>-3.6200000000000002E-4</v>
      </c>
      <c r="BD41" s="43">
        <v>-3.3500000000000001E-4</v>
      </c>
      <c r="BE41" s="43">
        <v>-9.6000000000000002E-5</v>
      </c>
      <c r="BG41" s="30">
        <v>0.1120083179951214</v>
      </c>
      <c r="BH41" s="43">
        <v>-3.2200000000000002E-4</v>
      </c>
      <c r="BI41" s="43">
        <v>-3.01E-4</v>
      </c>
      <c r="BJ41" s="43">
        <v>-1.16E-4</v>
      </c>
      <c r="BK41" s="30">
        <v>2.9092776695121381E-2</v>
      </c>
      <c r="BL41" s="43">
        <v>-2.23E-4</v>
      </c>
      <c r="BM41" s="43">
        <v>-2.2100000000000001E-4</v>
      </c>
      <c r="BN41" s="43">
        <v>-2.0100000000000001E-4</v>
      </c>
      <c r="BP41" s="30">
        <v>0.1120083179951214</v>
      </c>
      <c r="BQ41" s="43">
        <v>-8.43E-4</v>
      </c>
      <c r="BR41" s="43">
        <v>-5.7899999999999998E-4</v>
      </c>
      <c r="BS41" s="43">
        <v>1.717E-3</v>
      </c>
      <c r="BT41" s="30">
        <v>2.9092776695121381E-2</v>
      </c>
      <c r="BU41" s="43">
        <v>-2.0599999999999999E-4</v>
      </c>
      <c r="BV41" s="43">
        <v>-1.9000000000000001E-4</v>
      </c>
      <c r="BW41" s="43">
        <v>-5.1E-5</v>
      </c>
      <c r="BY41" s="30">
        <v>0.1120083179951214</v>
      </c>
      <c r="BZ41" s="43">
        <v>-1.8900000000000001E-4</v>
      </c>
      <c r="CA41" s="43">
        <v>-1.7100000000000001E-4</v>
      </c>
      <c r="CB41" s="43">
        <v>-1.2E-5</v>
      </c>
      <c r="CC41" s="30">
        <v>2.9092776695121381E-2</v>
      </c>
      <c r="CD41" s="43">
        <v>-2.32E-4</v>
      </c>
      <c r="CE41" s="43">
        <v>-2.1000000000000001E-4</v>
      </c>
      <c r="CF41" s="43">
        <v>-2.6999999999999999E-5</v>
      </c>
      <c r="CH41" s="30">
        <v>0.1120083179951214</v>
      </c>
      <c r="CI41" s="43">
        <v>-1.9840000000000001E-3</v>
      </c>
      <c r="CJ41" s="43">
        <v>-1.9980000000000002E-3</v>
      </c>
      <c r="CK41" s="43">
        <v>5.4580000000000002E-3</v>
      </c>
      <c r="CL41" s="30">
        <v>2.9092776695121381E-2</v>
      </c>
      <c r="CM41" s="43">
        <v>-5.0299999999999997E-4</v>
      </c>
      <c r="CN41" s="43">
        <v>-5.04E-4</v>
      </c>
      <c r="CO41" s="43">
        <v>6.7999999999999999E-5</v>
      </c>
      <c r="CQ41" s="30">
        <v>0.1120083179951214</v>
      </c>
      <c r="CR41" s="43">
        <v>-4.06E-4</v>
      </c>
      <c r="CS41" s="43">
        <v>-4.06E-4</v>
      </c>
      <c r="CT41" s="43">
        <v>-3.0000000000000001E-5</v>
      </c>
      <c r="CU41" s="30">
        <v>2.9092776695121381E-2</v>
      </c>
      <c r="CV41" s="43">
        <v>-3.2600000000000001E-4</v>
      </c>
      <c r="CW41" s="43">
        <v>-3.2600000000000001E-4</v>
      </c>
      <c r="CX41" s="43">
        <v>-1.02E-4</v>
      </c>
    </row>
    <row r="42" spans="2:102" x14ac:dyDescent="0.3">
      <c r="N42" s="30">
        <v>0.11540252142845475</v>
      </c>
      <c r="O42" s="43">
        <v>-1.949E-3</v>
      </c>
      <c r="P42" s="43">
        <v>-1.549E-3</v>
      </c>
      <c r="Q42" s="43">
        <v>2.2880000000000001E-3</v>
      </c>
      <c r="R42" s="30">
        <v>3.006254909512138E-2</v>
      </c>
      <c r="S42" s="43">
        <v>-4.5399999999999998E-4</v>
      </c>
      <c r="T42" s="43">
        <v>-4.0900000000000002E-4</v>
      </c>
      <c r="U42" s="43">
        <v>2.3E-5</v>
      </c>
      <c r="W42" s="30">
        <v>0.11540252142845475</v>
      </c>
      <c r="X42" s="43">
        <v>-4.9899999999999999E-4</v>
      </c>
      <c r="Y42" s="43">
        <v>-4.5199999999999998E-4</v>
      </c>
      <c r="Z42" s="43">
        <v>-1.9999999999999999E-6</v>
      </c>
      <c r="AA42" s="30">
        <v>3.006254909512138E-2</v>
      </c>
      <c r="AB42" s="43">
        <v>-3.59E-4</v>
      </c>
      <c r="AC42" s="43">
        <v>-3.3E-4</v>
      </c>
      <c r="AD42" s="43">
        <v>-4.8000000000000001E-5</v>
      </c>
      <c r="AF42" s="30">
        <v>0.11540252142845475</v>
      </c>
      <c r="AG42" s="43">
        <v>-1.364E-3</v>
      </c>
      <c r="AH42" s="43">
        <v>-1.085E-3</v>
      </c>
      <c r="AI42" s="43">
        <v>1.333E-3</v>
      </c>
      <c r="AJ42" s="30">
        <v>3.006254909512138E-2</v>
      </c>
      <c r="AK42" s="43">
        <v>-3.6999999999999999E-4</v>
      </c>
      <c r="AL42" s="43">
        <v>-3.4099999999999999E-4</v>
      </c>
      <c r="AM42" s="43">
        <v>-9.1000000000000003E-5</v>
      </c>
      <c r="AO42" s="30">
        <v>0.11540252142845475</v>
      </c>
      <c r="AP42" s="43">
        <v>-3.3599999999999998E-4</v>
      </c>
      <c r="AQ42" s="43">
        <v>-3.1300000000000002E-4</v>
      </c>
      <c r="AR42" s="43">
        <v>-1.11E-4</v>
      </c>
      <c r="AS42" s="30">
        <v>3.006254909512138E-2</v>
      </c>
      <c r="AT42" s="43">
        <v>-2.2100000000000001E-4</v>
      </c>
      <c r="AU42" s="43">
        <v>-2.2000000000000001E-4</v>
      </c>
      <c r="AV42" s="43">
        <v>-2.04E-4</v>
      </c>
      <c r="AX42" s="30">
        <v>0.11540252142845475</v>
      </c>
      <c r="AY42" s="43">
        <v>-1.358E-3</v>
      </c>
      <c r="AZ42" s="43">
        <v>-1.0790000000000001E-3</v>
      </c>
      <c r="BA42" s="43">
        <v>1.338E-3</v>
      </c>
      <c r="BB42" s="30">
        <v>3.006254909512138E-2</v>
      </c>
      <c r="BC42" s="43">
        <v>-3.6699999999999998E-4</v>
      </c>
      <c r="BD42" s="43">
        <v>-3.39E-4</v>
      </c>
      <c r="BE42" s="43">
        <v>-9.2E-5</v>
      </c>
      <c r="BG42" s="30">
        <v>0.11540252142845475</v>
      </c>
      <c r="BH42" s="43">
        <v>-3.3199999999999999E-4</v>
      </c>
      <c r="BI42" s="43">
        <v>-3.0899999999999998E-4</v>
      </c>
      <c r="BJ42" s="43">
        <v>-1.08E-4</v>
      </c>
      <c r="BK42" s="30">
        <v>3.006254909512138E-2</v>
      </c>
      <c r="BL42" s="43">
        <v>-2.23E-4</v>
      </c>
      <c r="BM42" s="43">
        <v>-2.2100000000000001E-4</v>
      </c>
      <c r="BN42" s="43">
        <v>-2.0100000000000001E-4</v>
      </c>
      <c r="BP42" s="30">
        <v>0.11540252142845475</v>
      </c>
      <c r="BQ42" s="43">
        <v>-8.7000000000000001E-4</v>
      </c>
      <c r="BR42" s="43">
        <v>-5.9000000000000003E-4</v>
      </c>
      <c r="BS42" s="43">
        <v>1.8469999999999999E-3</v>
      </c>
      <c r="BT42" s="30">
        <v>3.006254909512138E-2</v>
      </c>
      <c r="BU42" s="43">
        <v>-2.1000000000000001E-4</v>
      </c>
      <c r="BV42" s="43">
        <v>-1.93E-4</v>
      </c>
      <c r="BW42" s="43">
        <v>-4.6999999999999997E-5</v>
      </c>
      <c r="BY42" s="30">
        <v>0.11540252142845475</v>
      </c>
      <c r="BZ42" s="43">
        <v>-1.85E-4</v>
      </c>
      <c r="CA42" s="43">
        <v>-1.6699999999999999E-4</v>
      </c>
      <c r="CB42" s="43">
        <v>-1.4E-5</v>
      </c>
      <c r="CC42" s="30">
        <v>3.006254909512138E-2</v>
      </c>
      <c r="CD42" s="43">
        <v>-2.32E-4</v>
      </c>
      <c r="CE42" s="43">
        <v>-2.1100000000000001E-4</v>
      </c>
      <c r="CF42" s="43">
        <v>-2.5999999999999998E-5</v>
      </c>
      <c r="CH42" s="30">
        <v>0.11540252142845475</v>
      </c>
      <c r="CI42" s="43">
        <v>-2.0460000000000001E-3</v>
      </c>
      <c r="CJ42" s="43">
        <v>-2.0609999999999999E-3</v>
      </c>
      <c r="CK42" s="43">
        <v>5.8370000000000002E-3</v>
      </c>
      <c r="CL42" s="30">
        <v>3.006254909512138E-2</v>
      </c>
      <c r="CM42" s="43">
        <v>-5.13E-4</v>
      </c>
      <c r="CN42" s="43">
        <v>-5.1400000000000003E-4</v>
      </c>
      <c r="CO42" s="43">
        <v>7.7000000000000001E-5</v>
      </c>
      <c r="CQ42" s="30">
        <v>0.11540252142845475</v>
      </c>
      <c r="CR42" s="43">
        <v>-4.0200000000000001E-4</v>
      </c>
      <c r="CS42" s="43">
        <v>-4.0200000000000001E-4</v>
      </c>
      <c r="CT42" s="43">
        <v>-3.4E-5</v>
      </c>
      <c r="CU42" s="30">
        <v>3.006254909512138E-2</v>
      </c>
      <c r="CV42" s="43">
        <v>-3.3E-4</v>
      </c>
      <c r="CW42" s="43">
        <v>-3.3E-4</v>
      </c>
      <c r="CX42" s="43">
        <v>-9.7999999999999997E-5</v>
      </c>
    </row>
    <row r="43" spans="2:102" x14ac:dyDescent="0.3">
      <c r="N43" s="30">
        <v>0.11879672486178808</v>
      </c>
      <c r="O43" s="43">
        <v>-2.0470000000000002E-3</v>
      </c>
      <c r="P43" s="43">
        <v>-1.6199999999999999E-3</v>
      </c>
      <c r="Q43" s="43">
        <v>2.477E-3</v>
      </c>
      <c r="R43" s="30">
        <v>3.103232149512138E-2</v>
      </c>
      <c r="S43" s="43">
        <v>-4.5899999999999999E-4</v>
      </c>
      <c r="T43" s="43">
        <v>-4.1300000000000001E-4</v>
      </c>
      <c r="U43" s="43">
        <v>2.5999999999999998E-5</v>
      </c>
      <c r="W43" s="30">
        <v>0.11879672486178808</v>
      </c>
      <c r="X43" s="43">
        <v>-5.0699999999999996E-4</v>
      </c>
      <c r="Y43" s="43">
        <v>-4.5899999999999999E-4</v>
      </c>
      <c r="Z43" s="43">
        <v>1.9999999999999999E-6</v>
      </c>
      <c r="AA43" s="30">
        <v>3.103232149512138E-2</v>
      </c>
      <c r="AB43" s="43">
        <v>-3.59E-4</v>
      </c>
      <c r="AC43" s="43">
        <v>-3.3E-4</v>
      </c>
      <c r="AD43" s="43">
        <v>-4.8999999999999998E-5</v>
      </c>
      <c r="AF43" s="30">
        <v>0.11879672486178808</v>
      </c>
      <c r="AG43" s="43">
        <v>-1.3799999999999999E-3</v>
      </c>
      <c r="AH43" s="43">
        <v>-1.078E-3</v>
      </c>
      <c r="AI43" s="43">
        <v>1.542E-3</v>
      </c>
      <c r="AJ43" s="30">
        <v>3.103232149512138E-2</v>
      </c>
      <c r="AK43" s="43">
        <v>-3.7500000000000001E-4</v>
      </c>
      <c r="AL43" s="43">
        <v>-3.4499999999999998E-4</v>
      </c>
      <c r="AM43" s="43">
        <v>-8.7999999999999998E-5</v>
      </c>
      <c r="AO43" s="30">
        <v>0.11879672486178808</v>
      </c>
      <c r="AP43" s="43">
        <v>-3.4600000000000001E-4</v>
      </c>
      <c r="AQ43" s="43">
        <v>-3.21E-4</v>
      </c>
      <c r="AR43" s="43">
        <v>-1.03E-4</v>
      </c>
      <c r="AS43" s="30">
        <v>3.103232149512138E-2</v>
      </c>
      <c r="AT43" s="43">
        <v>-2.22E-4</v>
      </c>
      <c r="AU43" s="43">
        <v>-2.2000000000000001E-4</v>
      </c>
      <c r="AV43" s="43">
        <v>-2.03E-4</v>
      </c>
      <c r="AX43" s="30">
        <v>0.11879672486178808</v>
      </c>
      <c r="AY43" s="43">
        <v>-1.3669999999999999E-3</v>
      </c>
      <c r="AZ43" s="43">
        <v>-1.0640000000000001E-3</v>
      </c>
      <c r="BA43" s="43">
        <v>1.565E-3</v>
      </c>
      <c r="BB43" s="30">
        <v>3.103232149512138E-2</v>
      </c>
      <c r="BC43" s="43">
        <v>-3.7199999999999999E-4</v>
      </c>
      <c r="BD43" s="43">
        <v>-3.4299999999999999E-4</v>
      </c>
      <c r="BE43" s="43">
        <v>-8.7999999999999998E-5</v>
      </c>
      <c r="BG43" s="30">
        <v>0.11879672486178808</v>
      </c>
      <c r="BH43" s="43">
        <v>-3.4200000000000002E-4</v>
      </c>
      <c r="BI43" s="43">
        <v>-3.1799999999999998E-4</v>
      </c>
      <c r="BJ43" s="43">
        <v>-1E-4</v>
      </c>
      <c r="BK43" s="30">
        <v>3.103232149512138E-2</v>
      </c>
      <c r="BL43" s="43">
        <v>-2.23E-4</v>
      </c>
      <c r="BM43" s="43">
        <v>-2.2100000000000001E-4</v>
      </c>
      <c r="BN43" s="43">
        <v>-2.0100000000000001E-4</v>
      </c>
      <c r="BP43" s="30">
        <v>0.11879672486178808</v>
      </c>
      <c r="BQ43" s="43">
        <v>-9.01E-4</v>
      </c>
      <c r="BR43" s="43">
        <v>-6.0300000000000002E-4</v>
      </c>
      <c r="BS43" s="43">
        <v>1.9940000000000001E-3</v>
      </c>
      <c r="BT43" s="30">
        <v>3.103232149512138E-2</v>
      </c>
      <c r="BU43" s="43">
        <v>-2.14E-4</v>
      </c>
      <c r="BV43" s="43">
        <v>-1.9699999999999999E-4</v>
      </c>
      <c r="BW43" s="43">
        <v>-4.3000000000000002E-5</v>
      </c>
      <c r="BY43" s="30">
        <v>0.11879672486178808</v>
      </c>
      <c r="BZ43" s="43">
        <v>-1.7799999999999999E-4</v>
      </c>
      <c r="CA43" s="43">
        <v>-1.6200000000000001E-4</v>
      </c>
      <c r="CB43" s="43">
        <v>-1.7E-5</v>
      </c>
      <c r="CC43" s="30">
        <v>3.103232149512138E-2</v>
      </c>
      <c r="CD43" s="43">
        <v>-2.33E-4</v>
      </c>
      <c r="CE43" s="43">
        <v>-2.1100000000000001E-4</v>
      </c>
      <c r="CF43" s="43">
        <v>-2.5000000000000001E-5</v>
      </c>
      <c r="CH43" s="30">
        <v>0.11879672486178808</v>
      </c>
      <c r="CI43" s="43">
        <v>-2.1129999999999999E-3</v>
      </c>
      <c r="CJ43" s="43">
        <v>-2.1289999999999998E-3</v>
      </c>
      <c r="CK43" s="43">
        <v>6.3039999999999997E-3</v>
      </c>
      <c r="CL43" s="30">
        <v>3.103232149512138E-2</v>
      </c>
      <c r="CM43" s="43">
        <v>-5.2300000000000003E-4</v>
      </c>
      <c r="CN43" s="43">
        <v>-5.2400000000000005E-4</v>
      </c>
      <c r="CO43" s="43">
        <v>8.6000000000000003E-5</v>
      </c>
      <c r="CQ43" s="30">
        <v>0.11879672486178808</v>
      </c>
      <c r="CR43" s="43">
        <v>-3.9500000000000001E-4</v>
      </c>
      <c r="CS43" s="43">
        <v>-3.9500000000000001E-4</v>
      </c>
      <c r="CT43" s="43">
        <v>-4.1999999999999998E-5</v>
      </c>
      <c r="CU43" s="30">
        <v>3.103232149512138E-2</v>
      </c>
      <c r="CV43" s="43">
        <v>-3.3300000000000002E-4</v>
      </c>
      <c r="CW43" s="43">
        <v>-3.3300000000000002E-4</v>
      </c>
      <c r="CX43" s="43">
        <v>-9.5000000000000005E-5</v>
      </c>
    </row>
    <row r="44" spans="2:102" x14ac:dyDescent="0.3">
      <c r="N44" s="30">
        <v>0.12219092829512143</v>
      </c>
      <c r="O44" s="43">
        <v>-2.1719999999999999E-3</v>
      </c>
      <c r="P44" s="43">
        <v>-1.712E-3</v>
      </c>
      <c r="Q44" s="43">
        <v>2.7039999999999998E-3</v>
      </c>
      <c r="R44" s="30">
        <v>3.2002093895121375E-2</v>
      </c>
      <c r="S44" s="43">
        <v>-4.6500000000000003E-4</v>
      </c>
      <c r="T44" s="43">
        <v>-4.1800000000000002E-4</v>
      </c>
      <c r="U44" s="43">
        <v>3.0000000000000001E-5</v>
      </c>
      <c r="W44" s="30">
        <v>0.12219092829512143</v>
      </c>
      <c r="X44" s="43">
        <v>-5.13E-4</v>
      </c>
      <c r="Y44" s="43">
        <v>-4.64E-4</v>
      </c>
      <c r="Z44" s="43">
        <v>5.0000000000000004E-6</v>
      </c>
      <c r="AA44" s="30">
        <v>3.2002093895121375E-2</v>
      </c>
      <c r="AB44" s="43">
        <v>-3.59E-4</v>
      </c>
      <c r="AC44" s="43">
        <v>-3.3E-4</v>
      </c>
      <c r="AD44" s="43">
        <v>-5.0000000000000002E-5</v>
      </c>
      <c r="AF44" s="30">
        <v>0.12219092829512143</v>
      </c>
      <c r="AG44" s="43">
        <v>-1.42E-3</v>
      </c>
      <c r="AH44" s="43">
        <v>-1.0989999999999999E-3</v>
      </c>
      <c r="AI44" s="43">
        <v>1.678E-3</v>
      </c>
      <c r="AJ44" s="30">
        <v>3.2002093895121375E-2</v>
      </c>
      <c r="AK44" s="43">
        <v>-3.8000000000000002E-4</v>
      </c>
      <c r="AL44" s="43">
        <v>-3.4900000000000003E-4</v>
      </c>
      <c r="AM44" s="43">
        <v>-8.3999999999999995E-5</v>
      </c>
      <c r="AO44" s="30">
        <v>0.12219092829512143</v>
      </c>
      <c r="AP44" s="43">
        <v>-3.57E-4</v>
      </c>
      <c r="AQ44" s="43">
        <v>-3.3E-4</v>
      </c>
      <c r="AR44" s="43">
        <v>-9.3999999999999994E-5</v>
      </c>
      <c r="AS44" s="30">
        <v>3.2002093895121375E-2</v>
      </c>
      <c r="AT44" s="43">
        <v>-2.22E-4</v>
      </c>
      <c r="AU44" s="43">
        <v>-2.2000000000000001E-4</v>
      </c>
      <c r="AV44" s="43">
        <v>-2.03E-4</v>
      </c>
      <c r="AX44" s="30">
        <v>0.12219092829512143</v>
      </c>
      <c r="AY44" s="43">
        <v>-1.4090000000000001E-3</v>
      </c>
      <c r="AZ44" s="43">
        <v>-1.088E-3</v>
      </c>
      <c r="BA44" s="43">
        <v>1.6969999999999999E-3</v>
      </c>
      <c r="BB44" s="30">
        <v>3.2002093895121375E-2</v>
      </c>
      <c r="BC44" s="43">
        <v>-3.77E-4</v>
      </c>
      <c r="BD44" s="43">
        <v>-3.4699999999999998E-4</v>
      </c>
      <c r="BE44" s="43">
        <v>-8.3999999999999995E-5</v>
      </c>
      <c r="BG44" s="30">
        <v>0.12219092829512143</v>
      </c>
      <c r="BH44" s="43">
        <v>-3.5300000000000002E-4</v>
      </c>
      <c r="BI44" s="43">
        <v>-3.2600000000000001E-4</v>
      </c>
      <c r="BJ44" s="43">
        <v>-9.1000000000000003E-5</v>
      </c>
      <c r="BK44" s="30">
        <v>3.2002093895121375E-2</v>
      </c>
      <c r="BL44" s="43">
        <v>-2.23E-4</v>
      </c>
      <c r="BM44" s="43">
        <v>-2.2100000000000001E-4</v>
      </c>
      <c r="BN44" s="43">
        <v>-2.0000000000000001E-4</v>
      </c>
      <c r="BP44" s="30">
        <v>0.12219092829512143</v>
      </c>
      <c r="BQ44" s="43">
        <v>-9.3000000000000005E-4</v>
      </c>
      <c r="BR44" s="43">
        <v>-6.1399999999999996E-4</v>
      </c>
      <c r="BS44" s="43">
        <v>2.1329999999999999E-3</v>
      </c>
      <c r="BT44" s="30">
        <v>3.2002093895121375E-2</v>
      </c>
      <c r="BU44" s="43">
        <v>-2.1800000000000001E-4</v>
      </c>
      <c r="BV44" s="43">
        <v>-2.0000000000000001E-4</v>
      </c>
      <c r="BW44" s="43">
        <v>-3.8999999999999999E-5</v>
      </c>
      <c r="BY44" s="30">
        <v>0.12219092829512143</v>
      </c>
      <c r="BZ44" s="43">
        <v>-1.7200000000000001E-4</v>
      </c>
      <c r="CA44" s="43">
        <v>-1.5699999999999999E-4</v>
      </c>
      <c r="CB44" s="43">
        <v>-2.0000000000000002E-5</v>
      </c>
      <c r="CC44" s="30">
        <v>3.2002093895121375E-2</v>
      </c>
      <c r="CD44" s="43">
        <v>-2.34E-4</v>
      </c>
      <c r="CE44" s="43">
        <v>-2.12E-4</v>
      </c>
      <c r="CF44" s="43">
        <v>-2.4000000000000001E-5</v>
      </c>
      <c r="CH44" s="30">
        <v>0.12219092829512143</v>
      </c>
      <c r="CI44" s="43">
        <v>-2.199E-3</v>
      </c>
      <c r="CJ44" s="43">
        <v>-2.2160000000000001E-3</v>
      </c>
      <c r="CK44" s="43">
        <v>6.7149999999999996E-3</v>
      </c>
      <c r="CL44" s="30">
        <v>3.2002093895121375E-2</v>
      </c>
      <c r="CM44" s="43">
        <v>-5.3300000000000005E-4</v>
      </c>
      <c r="CN44" s="43">
        <v>-5.3399999999999997E-4</v>
      </c>
      <c r="CO44" s="43">
        <v>9.6000000000000002E-5</v>
      </c>
      <c r="CQ44" s="30">
        <v>0.12219092829512143</v>
      </c>
      <c r="CR44" s="43">
        <v>-3.8900000000000002E-4</v>
      </c>
      <c r="CS44" s="43">
        <v>-3.8999999999999999E-4</v>
      </c>
      <c r="CT44" s="43">
        <v>-4.8000000000000001E-5</v>
      </c>
      <c r="CU44" s="30">
        <v>3.2002093895121375E-2</v>
      </c>
      <c r="CV44" s="43">
        <v>-3.3700000000000001E-4</v>
      </c>
      <c r="CW44" s="43">
        <v>-3.3700000000000001E-4</v>
      </c>
      <c r="CX44" s="43">
        <v>-9.1000000000000003E-5</v>
      </c>
    </row>
    <row r="45" spans="2:102" x14ac:dyDescent="0.3">
      <c r="N45" s="30">
        <v>0.12558513172845476</v>
      </c>
      <c r="O45" s="43">
        <v>-2.2650000000000001E-3</v>
      </c>
      <c r="P45" s="43">
        <v>-1.761E-3</v>
      </c>
      <c r="Q45" s="43">
        <v>3.0730000000000002E-3</v>
      </c>
      <c r="R45" s="30">
        <v>3.2971866295121374E-2</v>
      </c>
      <c r="S45" s="43">
        <v>-4.6999999999999999E-4</v>
      </c>
      <c r="T45" s="43">
        <v>-4.2299999999999998E-4</v>
      </c>
      <c r="U45" s="43">
        <v>3.3000000000000003E-5</v>
      </c>
      <c r="W45" s="30">
        <v>0.12558513172845476</v>
      </c>
      <c r="X45" s="43">
        <v>-5.1900000000000004E-4</v>
      </c>
      <c r="Y45" s="43">
        <v>-4.6900000000000002E-4</v>
      </c>
      <c r="Z45" s="43">
        <v>7.9999999999999996E-6</v>
      </c>
      <c r="AA45" s="30">
        <v>3.2971866295121374E-2</v>
      </c>
      <c r="AB45" s="43">
        <v>-3.6000000000000002E-4</v>
      </c>
      <c r="AC45" s="43">
        <v>-3.3E-4</v>
      </c>
      <c r="AD45" s="43">
        <v>-5.0000000000000002E-5</v>
      </c>
      <c r="AF45" s="30">
        <v>0.12558513172845476</v>
      </c>
      <c r="AG45" s="43">
        <v>-1.4630000000000001E-3</v>
      </c>
      <c r="AH45" s="43">
        <v>-1.124E-3</v>
      </c>
      <c r="AI45" s="43">
        <v>1.8159999999999999E-3</v>
      </c>
      <c r="AJ45" s="30">
        <v>3.2971866295121374E-2</v>
      </c>
      <c r="AK45" s="43">
        <v>-3.8499999999999998E-4</v>
      </c>
      <c r="AL45" s="43">
        <v>-3.5399999999999999E-4</v>
      </c>
      <c r="AM45" s="43">
        <v>-7.8999999999999996E-5</v>
      </c>
      <c r="AO45" s="30">
        <v>0.12558513172845476</v>
      </c>
      <c r="AP45" s="43">
        <v>-3.6699999999999998E-4</v>
      </c>
      <c r="AQ45" s="43">
        <v>-3.3799999999999998E-4</v>
      </c>
      <c r="AR45" s="43">
        <v>-8.6000000000000003E-5</v>
      </c>
      <c r="AS45" s="30">
        <v>3.2971866295121374E-2</v>
      </c>
      <c r="AT45" s="43">
        <v>-2.22E-4</v>
      </c>
      <c r="AU45" s="43">
        <v>-2.2100000000000001E-4</v>
      </c>
      <c r="AV45" s="43">
        <v>-2.03E-4</v>
      </c>
      <c r="AX45" s="30">
        <v>0.12558513172845476</v>
      </c>
      <c r="AY45" s="43">
        <v>-1.449E-3</v>
      </c>
      <c r="AZ45" s="43">
        <v>-1.1100000000000001E-3</v>
      </c>
      <c r="BA45" s="43">
        <v>1.836E-3</v>
      </c>
      <c r="BB45" s="30">
        <v>3.2971866295121374E-2</v>
      </c>
      <c r="BC45" s="43">
        <v>-3.8299999999999999E-4</v>
      </c>
      <c r="BD45" s="43">
        <v>-3.5100000000000002E-4</v>
      </c>
      <c r="BE45" s="43">
        <v>-8.0000000000000007E-5</v>
      </c>
      <c r="BG45" s="30">
        <v>0.12558513172845476</v>
      </c>
      <c r="BH45" s="43">
        <v>-3.6400000000000001E-4</v>
      </c>
      <c r="BI45" s="43">
        <v>-3.3500000000000001E-4</v>
      </c>
      <c r="BJ45" s="43">
        <v>-8.2000000000000001E-5</v>
      </c>
      <c r="BK45" s="30">
        <v>3.2971866295121374E-2</v>
      </c>
      <c r="BL45" s="43">
        <v>-2.24E-4</v>
      </c>
      <c r="BM45" s="43">
        <v>-2.22E-4</v>
      </c>
      <c r="BN45" s="43">
        <v>-2.0000000000000001E-4</v>
      </c>
      <c r="BP45" s="30">
        <v>0.12558513172845476</v>
      </c>
      <c r="BQ45" s="43">
        <v>-9.59E-4</v>
      </c>
      <c r="BR45" s="43">
        <v>-6.2600000000000004E-4</v>
      </c>
      <c r="BS45" s="43">
        <v>2.2720000000000001E-3</v>
      </c>
      <c r="BT45" s="30">
        <v>3.2971866295121374E-2</v>
      </c>
      <c r="BU45" s="43">
        <v>-2.23E-4</v>
      </c>
      <c r="BV45" s="43">
        <v>-2.04E-4</v>
      </c>
      <c r="BW45" s="43">
        <v>-3.4999999999999997E-5</v>
      </c>
      <c r="BY45" s="30">
        <v>0.12558513172845476</v>
      </c>
      <c r="BZ45" s="43">
        <v>-1.6699999999999999E-4</v>
      </c>
      <c r="CA45" s="43">
        <v>-1.5200000000000001E-4</v>
      </c>
      <c r="CB45" s="43">
        <v>-2.1999999999999999E-5</v>
      </c>
      <c r="CC45" s="30">
        <v>3.2971866295121374E-2</v>
      </c>
      <c r="CD45" s="43">
        <v>-2.34E-4</v>
      </c>
      <c r="CE45" s="43">
        <v>-2.12E-4</v>
      </c>
      <c r="CF45" s="43">
        <v>-2.3E-5</v>
      </c>
      <c r="CH45" s="30">
        <v>0.12558513172845476</v>
      </c>
      <c r="CI45" s="43">
        <v>-2.2769999999999999E-3</v>
      </c>
      <c r="CJ45" s="43">
        <v>-2.2950000000000002E-3</v>
      </c>
      <c r="CK45" s="43">
        <v>7.1289999999999999E-3</v>
      </c>
      <c r="CL45" s="30">
        <v>3.2971866295121374E-2</v>
      </c>
      <c r="CM45" s="43">
        <v>-5.4299999999999997E-4</v>
      </c>
      <c r="CN45" s="43">
        <v>-5.44E-4</v>
      </c>
      <c r="CO45" s="43">
        <v>1.05E-4</v>
      </c>
      <c r="CQ45" s="30">
        <v>0.12558513172845476</v>
      </c>
      <c r="CR45" s="43">
        <v>-3.8299999999999999E-4</v>
      </c>
      <c r="CS45" s="43">
        <v>-3.8400000000000001E-4</v>
      </c>
      <c r="CT45" s="43">
        <v>-5.3999999999999998E-5</v>
      </c>
      <c r="CU45" s="30">
        <v>3.2971866295121374E-2</v>
      </c>
      <c r="CV45" s="43">
        <v>-3.4000000000000002E-4</v>
      </c>
      <c r="CW45" s="43">
        <v>-3.4099999999999999E-4</v>
      </c>
      <c r="CX45" s="43">
        <v>-8.7999999999999998E-5</v>
      </c>
    </row>
    <row r="46" spans="2:102" x14ac:dyDescent="0.3">
      <c r="N46" s="30">
        <v>0.12897933516178811</v>
      </c>
      <c r="O46" s="43">
        <v>-2.356E-3</v>
      </c>
      <c r="P46" s="43">
        <v>-1.8060000000000001E-3</v>
      </c>
      <c r="Q46" s="43">
        <v>3.4749999999999998E-3</v>
      </c>
      <c r="R46" s="30">
        <v>3.3941638695121373E-2</v>
      </c>
      <c r="S46" s="43">
        <v>-4.7600000000000002E-4</v>
      </c>
      <c r="T46" s="43">
        <v>-4.28E-4</v>
      </c>
      <c r="U46" s="43">
        <v>3.6999999999999998E-5</v>
      </c>
      <c r="W46" s="30">
        <v>0.12897933516178811</v>
      </c>
      <c r="X46" s="43">
        <v>-5.2499999999999997E-4</v>
      </c>
      <c r="Y46" s="43">
        <v>-4.7399999999999997E-4</v>
      </c>
      <c r="Z46" s="43">
        <v>1.1E-5</v>
      </c>
      <c r="AA46" s="30">
        <v>3.3941638695121373E-2</v>
      </c>
      <c r="AB46" s="43">
        <v>-3.6000000000000002E-4</v>
      </c>
      <c r="AC46" s="43">
        <v>-3.3100000000000002E-4</v>
      </c>
      <c r="AD46" s="43">
        <v>-5.1E-5</v>
      </c>
      <c r="AF46" s="30">
        <v>0.12897933516178811</v>
      </c>
      <c r="AG46" s="43">
        <v>-1.5039999999999999E-3</v>
      </c>
      <c r="AH46" s="43">
        <v>-1.1460000000000001E-3</v>
      </c>
      <c r="AI46" s="43">
        <v>1.9550000000000001E-3</v>
      </c>
      <c r="AJ46" s="30">
        <v>3.3941638695121373E-2</v>
      </c>
      <c r="AK46" s="43">
        <v>-3.9100000000000002E-4</v>
      </c>
      <c r="AL46" s="43">
        <v>-3.5799999999999997E-4</v>
      </c>
      <c r="AM46" s="43">
        <v>-7.4999999999999993E-5</v>
      </c>
      <c r="AO46" s="30">
        <v>0.12897933516178811</v>
      </c>
      <c r="AP46" s="43">
        <v>-3.7800000000000003E-4</v>
      </c>
      <c r="AQ46" s="43">
        <v>-3.4699999999999998E-4</v>
      </c>
      <c r="AR46" s="43">
        <v>-7.7999999999999999E-5</v>
      </c>
      <c r="AS46" s="30">
        <v>3.3941638695121373E-2</v>
      </c>
      <c r="AT46" s="43">
        <v>-2.22E-4</v>
      </c>
      <c r="AU46" s="43">
        <v>-2.2100000000000001E-4</v>
      </c>
      <c r="AV46" s="43">
        <v>-2.03E-4</v>
      </c>
      <c r="AX46" s="30">
        <v>0.12897933516178811</v>
      </c>
      <c r="AY46" s="43">
        <v>-1.49E-3</v>
      </c>
      <c r="AZ46" s="43">
        <v>-1.132E-3</v>
      </c>
      <c r="BA46" s="43">
        <v>1.9759999999999999E-3</v>
      </c>
      <c r="BB46" s="30">
        <v>3.3941638695121373E-2</v>
      </c>
      <c r="BC46" s="43">
        <v>-3.88E-4</v>
      </c>
      <c r="BD46" s="43">
        <v>-3.5599999999999998E-4</v>
      </c>
      <c r="BE46" s="43">
        <v>-7.6000000000000004E-5</v>
      </c>
      <c r="BG46" s="30">
        <v>0.12897933516178811</v>
      </c>
      <c r="BH46" s="43">
        <v>-3.7399999999999998E-4</v>
      </c>
      <c r="BI46" s="43">
        <v>-3.4299999999999999E-4</v>
      </c>
      <c r="BJ46" s="43">
        <v>-7.3999999999999996E-5</v>
      </c>
      <c r="BK46" s="30">
        <v>3.3941638695121373E-2</v>
      </c>
      <c r="BL46" s="43">
        <v>-2.24E-4</v>
      </c>
      <c r="BM46" s="43">
        <v>-2.22E-4</v>
      </c>
      <c r="BN46" s="43">
        <v>-2.0000000000000001E-4</v>
      </c>
      <c r="BP46" s="30">
        <v>0.12897933516178811</v>
      </c>
      <c r="BQ46" s="43">
        <v>-9.8799999999999995E-4</v>
      </c>
      <c r="BR46" s="43">
        <v>-6.38E-4</v>
      </c>
      <c r="BS46" s="43">
        <v>2.4109999999999999E-3</v>
      </c>
      <c r="BT46" s="30">
        <v>3.3941638695121373E-2</v>
      </c>
      <c r="BU46" s="43">
        <v>-2.2800000000000001E-4</v>
      </c>
      <c r="BV46" s="43">
        <v>-2.0699999999999999E-4</v>
      </c>
      <c r="BW46" s="43">
        <v>-3.1000000000000001E-5</v>
      </c>
      <c r="BY46" s="30">
        <v>0.12897933516178811</v>
      </c>
      <c r="BZ46" s="43">
        <v>-1.6100000000000001E-4</v>
      </c>
      <c r="CA46" s="43">
        <v>-1.47E-4</v>
      </c>
      <c r="CB46" s="43">
        <v>-2.5000000000000001E-5</v>
      </c>
      <c r="CC46" s="30">
        <v>3.3941638695121373E-2</v>
      </c>
      <c r="CD46" s="43">
        <v>-2.3499999999999999E-4</v>
      </c>
      <c r="CE46" s="43">
        <v>-2.13E-4</v>
      </c>
      <c r="CF46" s="43">
        <v>-2.1999999999999999E-5</v>
      </c>
      <c r="CH46" s="30">
        <v>0.12897933516178811</v>
      </c>
      <c r="CI46" s="43">
        <v>-2.3570000000000002E-3</v>
      </c>
      <c r="CJ46" s="43">
        <v>-2.3749999999999999E-3</v>
      </c>
      <c r="CK46" s="43">
        <v>7.5430000000000002E-3</v>
      </c>
      <c r="CL46" s="30">
        <v>3.3941638695121373E-2</v>
      </c>
      <c r="CM46" s="43">
        <v>-5.5400000000000002E-4</v>
      </c>
      <c r="CN46" s="43">
        <v>-5.5500000000000005E-4</v>
      </c>
      <c r="CO46" s="43">
        <v>1.16E-4</v>
      </c>
      <c r="CQ46" s="30">
        <v>0.12897933516178811</v>
      </c>
      <c r="CR46" s="43">
        <v>-3.7800000000000003E-4</v>
      </c>
      <c r="CS46" s="43">
        <v>-3.79E-4</v>
      </c>
      <c r="CT46" s="43">
        <v>-5.8999999999999998E-5</v>
      </c>
      <c r="CU46" s="30">
        <v>3.3941638695121373E-2</v>
      </c>
      <c r="CV46" s="43">
        <v>-3.4400000000000001E-4</v>
      </c>
      <c r="CW46" s="43">
        <v>-3.4400000000000001E-4</v>
      </c>
      <c r="CX46" s="43">
        <v>-8.3999999999999995E-5</v>
      </c>
    </row>
    <row r="47" spans="2:102" x14ac:dyDescent="0.3">
      <c r="N47" s="30">
        <v>0.13237353859512146</v>
      </c>
      <c r="O47" s="43">
        <v>-2.4369999999999999E-3</v>
      </c>
      <c r="P47" s="43">
        <v>-1.8400000000000001E-3</v>
      </c>
      <c r="Q47" s="43">
        <v>3.8930000000000002E-3</v>
      </c>
      <c r="R47" s="30">
        <v>3.4911411095121365E-2</v>
      </c>
      <c r="S47" s="43">
        <v>-4.8299999999999998E-4</v>
      </c>
      <c r="T47" s="43">
        <v>-4.3300000000000001E-4</v>
      </c>
      <c r="U47" s="43">
        <v>4.1E-5</v>
      </c>
      <c r="W47" s="30">
        <v>0.13237353859512146</v>
      </c>
      <c r="X47" s="43">
        <v>-5.31E-4</v>
      </c>
      <c r="Y47" s="43">
        <v>-4.8000000000000001E-4</v>
      </c>
      <c r="Z47" s="43">
        <v>1.4E-5</v>
      </c>
      <c r="AA47" s="30">
        <v>3.4911411095121365E-2</v>
      </c>
      <c r="AB47" s="43">
        <v>-3.6099999999999999E-4</v>
      </c>
      <c r="AC47" s="43">
        <v>-3.3100000000000002E-4</v>
      </c>
      <c r="AD47" s="43">
        <v>-5.1E-5</v>
      </c>
      <c r="AF47" s="30">
        <v>0.13237353859512146</v>
      </c>
      <c r="AG47" s="43">
        <v>-1.5479999999999999E-3</v>
      </c>
      <c r="AH47" s="43">
        <v>-1.1709999999999999E-3</v>
      </c>
      <c r="AI47" s="43">
        <v>2.0939999999999999E-3</v>
      </c>
      <c r="AJ47" s="30">
        <v>3.4911411095121365E-2</v>
      </c>
      <c r="AK47" s="43">
        <v>-3.9599999999999998E-4</v>
      </c>
      <c r="AL47" s="43">
        <v>-3.6299999999999999E-4</v>
      </c>
      <c r="AM47" s="43">
        <v>-7.1000000000000005E-5</v>
      </c>
      <c r="AO47" s="30">
        <v>0.13237353859512146</v>
      </c>
      <c r="AP47" s="43">
        <v>-3.8900000000000002E-4</v>
      </c>
      <c r="AQ47" s="43">
        <v>-3.5599999999999998E-4</v>
      </c>
      <c r="AR47" s="43">
        <v>-6.8999999999999997E-5</v>
      </c>
      <c r="AS47" s="30">
        <v>3.4911411095121365E-2</v>
      </c>
      <c r="AT47" s="43">
        <v>-2.22E-4</v>
      </c>
      <c r="AU47" s="43">
        <v>-2.2100000000000001E-4</v>
      </c>
      <c r="AV47" s="43">
        <v>-2.03E-4</v>
      </c>
      <c r="AX47" s="30">
        <v>0.13237353859512146</v>
      </c>
      <c r="AY47" s="43">
        <v>-1.531E-3</v>
      </c>
      <c r="AZ47" s="43">
        <v>-1.1540000000000001E-3</v>
      </c>
      <c r="BA47" s="43">
        <v>2.117E-3</v>
      </c>
      <c r="BB47" s="30">
        <v>3.4911411095121365E-2</v>
      </c>
      <c r="BC47" s="43">
        <v>-3.9399999999999998E-4</v>
      </c>
      <c r="BD47" s="43">
        <v>-3.6000000000000002E-4</v>
      </c>
      <c r="BE47" s="43">
        <v>-7.1000000000000005E-5</v>
      </c>
      <c r="BG47" s="30">
        <v>0.13237353859512146</v>
      </c>
      <c r="BH47" s="43">
        <v>-3.8499999999999998E-4</v>
      </c>
      <c r="BI47" s="43">
        <v>-3.5199999999999999E-4</v>
      </c>
      <c r="BJ47" s="43">
        <v>-6.4999999999999994E-5</v>
      </c>
      <c r="BK47" s="30">
        <v>3.4911411095121365E-2</v>
      </c>
      <c r="BL47" s="43">
        <v>-2.24E-4</v>
      </c>
      <c r="BM47" s="43">
        <v>-2.22E-4</v>
      </c>
      <c r="BN47" s="43">
        <v>-2.0000000000000001E-4</v>
      </c>
      <c r="BP47" s="30">
        <v>0.13237353859512146</v>
      </c>
      <c r="BQ47" s="43">
        <v>-1.0169999999999999E-3</v>
      </c>
      <c r="BR47" s="43">
        <v>-6.4800000000000003E-4</v>
      </c>
      <c r="BS47" s="43">
        <v>2.562E-3</v>
      </c>
      <c r="BT47" s="30">
        <v>3.4911411095121365E-2</v>
      </c>
      <c r="BU47" s="43">
        <v>-2.33E-4</v>
      </c>
      <c r="BV47" s="43">
        <v>-2.1100000000000001E-4</v>
      </c>
      <c r="BW47" s="43">
        <v>-2.5999999999999998E-5</v>
      </c>
      <c r="BY47" s="30">
        <v>0.13237353859512146</v>
      </c>
      <c r="BZ47" s="43">
        <v>-1.55E-4</v>
      </c>
      <c r="CA47" s="43">
        <v>-1.4200000000000001E-4</v>
      </c>
      <c r="CB47" s="43">
        <v>-2.8E-5</v>
      </c>
      <c r="CC47" s="30">
        <v>3.4911411095121365E-2</v>
      </c>
      <c r="CD47" s="43">
        <v>-2.3499999999999999E-4</v>
      </c>
      <c r="CE47" s="43">
        <v>-2.13E-4</v>
      </c>
      <c r="CF47" s="43">
        <v>-2.0999999999999999E-5</v>
      </c>
      <c r="CH47" s="30">
        <v>0.13237353859512146</v>
      </c>
      <c r="CI47" s="43">
        <v>-2.4359999999999998E-3</v>
      </c>
      <c r="CJ47" s="43">
        <v>-2.4559999999999998E-3</v>
      </c>
      <c r="CK47" s="43">
        <v>7.9609999999999993E-3</v>
      </c>
      <c r="CL47" s="30">
        <v>3.4911411095121365E-2</v>
      </c>
      <c r="CM47" s="43">
        <v>-5.6400000000000005E-4</v>
      </c>
      <c r="CN47" s="43">
        <v>-5.6599999999999999E-4</v>
      </c>
      <c r="CO47" s="43">
        <v>1.26E-4</v>
      </c>
      <c r="CQ47" s="30">
        <v>0.13237353859512146</v>
      </c>
      <c r="CR47" s="43">
        <v>-3.7300000000000001E-4</v>
      </c>
      <c r="CS47" s="43">
        <v>-3.7300000000000001E-4</v>
      </c>
      <c r="CT47" s="43">
        <v>-6.4999999999999994E-5</v>
      </c>
      <c r="CU47" s="30">
        <v>3.4911411095121365E-2</v>
      </c>
      <c r="CV47" s="43">
        <v>-3.4699999999999998E-4</v>
      </c>
      <c r="CW47" s="43">
        <v>-3.4699999999999998E-4</v>
      </c>
      <c r="CX47" s="43">
        <v>-8.1000000000000004E-5</v>
      </c>
    </row>
    <row r="48" spans="2:102" x14ac:dyDescent="0.3">
      <c r="N48" s="30">
        <v>0.13576774202845479</v>
      </c>
      <c r="O48" s="43">
        <v>-2.519E-3</v>
      </c>
      <c r="P48" s="43">
        <v>-1.8760000000000001E-3</v>
      </c>
      <c r="Q48" s="43">
        <v>4.2950000000000002E-3</v>
      </c>
      <c r="R48" s="30">
        <v>3.5881183495121365E-2</v>
      </c>
      <c r="S48" s="43">
        <v>-4.8999999999999998E-4</v>
      </c>
      <c r="T48" s="43">
        <v>-4.3899999999999999E-4</v>
      </c>
      <c r="U48" s="43">
        <v>4.6E-5</v>
      </c>
      <c r="W48" s="30">
        <v>0.13576774202845479</v>
      </c>
      <c r="X48" s="43">
        <v>-5.3799999999999996E-4</v>
      </c>
      <c r="Y48" s="43">
        <v>-4.86E-4</v>
      </c>
      <c r="Z48" s="43">
        <v>1.7E-5</v>
      </c>
      <c r="AA48" s="30">
        <v>3.5881183495121365E-2</v>
      </c>
      <c r="AB48" s="43">
        <v>-3.6099999999999999E-4</v>
      </c>
      <c r="AC48" s="43">
        <v>-3.3199999999999999E-4</v>
      </c>
      <c r="AD48" s="43">
        <v>-5.1E-5</v>
      </c>
      <c r="AF48" s="30">
        <v>0.13576774202845479</v>
      </c>
      <c r="AG48" s="43">
        <v>-1.593E-3</v>
      </c>
      <c r="AH48" s="43">
        <v>-1.196E-3</v>
      </c>
      <c r="AI48" s="43">
        <v>2.2369999999999998E-3</v>
      </c>
      <c r="AJ48" s="30">
        <v>3.5881183495121365E-2</v>
      </c>
      <c r="AK48" s="43">
        <v>-4.0299999999999998E-4</v>
      </c>
      <c r="AL48" s="43">
        <v>-3.68E-4</v>
      </c>
      <c r="AM48" s="43">
        <v>-6.6000000000000005E-5</v>
      </c>
      <c r="AO48" s="30">
        <v>0.13576774202845479</v>
      </c>
      <c r="AP48" s="43">
        <v>-4.0000000000000002E-4</v>
      </c>
      <c r="AQ48" s="43">
        <v>-3.6499999999999998E-4</v>
      </c>
      <c r="AR48" s="43">
        <v>-6.0000000000000002E-5</v>
      </c>
      <c r="AS48" s="30">
        <v>3.5881183495121365E-2</v>
      </c>
      <c r="AT48" s="43">
        <v>-2.22E-4</v>
      </c>
      <c r="AU48" s="43">
        <v>-2.2000000000000001E-4</v>
      </c>
      <c r="AV48" s="43">
        <v>-2.03E-4</v>
      </c>
      <c r="AX48" s="30">
        <v>0.13576774202845479</v>
      </c>
      <c r="AY48" s="43">
        <v>-1.5740000000000001E-3</v>
      </c>
      <c r="AZ48" s="43">
        <v>-1.178E-3</v>
      </c>
      <c r="BA48" s="43">
        <v>2.2599999999999999E-3</v>
      </c>
      <c r="BB48" s="30">
        <v>3.5881183495121365E-2</v>
      </c>
      <c r="BC48" s="43">
        <v>-4.0000000000000002E-4</v>
      </c>
      <c r="BD48" s="43">
        <v>-3.6499999999999998E-4</v>
      </c>
      <c r="BE48" s="43">
        <v>-6.6000000000000005E-5</v>
      </c>
      <c r="BG48" s="30">
        <v>0.13576774202845479</v>
      </c>
      <c r="BH48" s="43">
        <v>-3.9599999999999998E-4</v>
      </c>
      <c r="BI48" s="43">
        <v>-3.6099999999999999E-4</v>
      </c>
      <c r="BJ48" s="43">
        <v>-5.7000000000000003E-5</v>
      </c>
      <c r="BK48" s="30">
        <v>3.5881183495121365E-2</v>
      </c>
      <c r="BL48" s="43">
        <v>-2.23E-4</v>
      </c>
      <c r="BM48" s="43">
        <v>-2.2100000000000001E-4</v>
      </c>
      <c r="BN48" s="43">
        <v>-2.0000000000000001E-4</v>
      </c>
      <c r="BP48" s="30">
        <v>0.13576774202845479</v>
      </c>
      <c r="BQ48" s="43">
        <v>-1.036E-3</v>
      </c>
      <c r="BR48" s="43">
        <v>-6.4499999999999996E-4</v>
      </c>
      <c r="BS48" s="43">
        <v>2.7669999999999999E-3</v>
      </c>
      <c r="BT48" s="30">
        <v>3.5881183495121365E-2</v>
      </c>
      <c r="BU48" s="43">
        <v>-2.3900000000000001E-4</v>
      </c>
      <c r="BV48" s="43">
        <v>-2.1599999999999999E-4</v>
      </c>
      <c r="BW48" s="43">
        <v>-2.0999999999999999E-5</v>
      </c>
      <c r="BY48" s="30">
        <v>0.13576774202845479</v>
      </c>
      <c r="BZ48" s="43">
        <v>-1.4999999999999999E-4</v>
      </c>
      <c r="CA48" s="43">
        <v>-1.3799999999999999E-4</v>
      </c>
      <c r="CB48" s="43">
        <v>-3.0000000000000001E-5</v>
      </c>
      <c r="CC48" s="30">
        <v>3.5881183495121365E-2</v>
      </c>
      <c r="CD48" s="43">
        <v>-2.3499999999999999E-4</v>
      </c>
      <c r="CE48" s="43">
        <v>-2.13E-4</v>
      </c>
      <c r="CF48" s="43">
        <v>-2.0000000000000002E-5</v>
      </c>
      <c r="CH48" s="30">
        <v>0.13576774202845479</v>
      </c>
      <c r="CI48" s="43">
        <v>-2.5179999999999998E-3</v>
      </c>
      <c r="CJ48" s="43">
        <v>-2.539E-3</v>
      </c>
      <c r="CK48" s="43">
        <v>8.3920000000000002E-3</v>
      </c>
      <c r="CL48" s="30">
        <v>3.5881183495121365E-2</v>
      </c>
      <c r="CM48" s="43">
        <v>-5.7799999999999995E-4</v>
      </c>
      <c r="CN48" s="43">
        <v>-5.7899999999999998E-4</v>
      </c>
      <c r="CO48" s="43">
        <v>1.4300000000000001E-4</v>
      </c>
      <c r="CQ48" s="30">
        <v>0.13576774202845479</v>
      </c>
      <c r="CR48" s="43">
        <v>-3.6699999999999998E-4</v>
      </c>
      <c r="CS48" s="43">
        <v>-3.6699999999999998E-4</v>
      </c>
      <c r="CT48" s="43">
        <v>-7.1000000000000005E-5</v>
      </c>
      <c r="CU48" s="30">
        <v>3.5881183495121365E-2</v>
      </c>
      <c r="CV48" s="43">
        <v>-3.5E-4</v>
      </c>
      <c r="CW48" s="43">
        <v>-3.5E-4</v>
      </c>
      <c r="CX48" s="43">
        <v>-7.7999999999999999E-5</v>
      </c>
    </row>
    <row r="49" spans="14:102" x14ac:dyDescent="0.3">
      <c r="N49" s="30">
        <v>0.13916194546178814</v>
      </c>
      <c r="O49" s="43">
        <v>-2.6050000000000001E-3</v>
      </c>
      <c r="P49" s="43">
        <v>-1.918E-3</v>
      </c>
      <c r="Q49" s="43">
        <v>4.6730000000000001E-3</v>
      </c>
      <c r="R49" s="30">
        <v>3.6850955895121357E-2</v>
      </c>
      <c r="S49" s="43">
        <v>-4.9600000000000002E-4</v>
      </c>
      <c r="T49" s="43">
        <v>-4.4499999999999997E-4</v>
      </c>
      <c r="U49" s="43">
        <v>5.0000000000000002E-5</v>
      </c>
      <c r="W49" s="30">
        <v>0.13916194546178814</v>
      </c>
      <c r="X49" s="43">
        <v>-5.4500000000000002E-4</v>
      </c>
      <c r="Y49" s="43">
        <v>-4.9200000000000003E-4</v>
      </c>
      <c r="Z49" s="43">
        <v>2.0999999999999999E-5</v>
      </c>
      <c r="AA49" s="30">
        <v>3.6850955895121357E-2</v>
      </c>
      <c r="AB49" s="43">
        <v>-3.6200000000000002E-4</v>
      </c>
      <c r="AC49" s="43">
        <v>-3.3300000000000002E-4</v>
      </c>
      <c r="AD49" s="43">
        <v>-5.1999999999999997E-5</v>
      </c>
      <c r="AF49" s="30">
        <v>0.13916194546178814</v>
      </c>
      <c r="AG49" s="43">
        <v>-1.639E-3</v>
      </c>
      <c r="AH49" s="43">
        <v>-1.2229999999999999E-3</v>
      </c>
      <c r="AI49" s="43">
        <v>2.385E-3</v>
      </c>
      <c r="AJ49" s="30">
        <v>3.6850955895121357E-2</v>
      </c>
      <c r="AK49" s="43">
        <v>-4.0900000000000002E-4</v>
      </c>
      <c r="AL49" s="43">
        <v>-3.7300000000000001E-4</v>
      </c>
      <c r="AM49" s="43">
        <v>-6.0999999999999999E-5</v>
      </c>
      <c r="AO49" s="30">
        <v>0.13916194546178814</v>
      </c>
      <c r="AP49" s="43">
        <v>-4.1199999999999999E-4</v>
      </c>
      <c r="AQ49" s="43">
        <v>-3.7500000000000001E-4</v>
      </c>
      <c r="AR49" s="43">
        <v>-5.1E-5</v>
      </c>
      <c r="AS49" s="30">
        <v>3.6850955895121357E-2</v>
      </c>
      <c r="AT49" s="43">
        <v>-2.22E-4</v>
      </c>
      <c r="AU49" s="43">
        <v>-2.2000000000000001E-4</v>
      </c>
      <c r="AV49" s="43">
        <v>-2.03E-4</v>
      </c>
      <c r="AX49" s="30">
        <v>0.13916194546178814</v>
      </c>
      <c r="AY49" s="43">
        <v>-1.6199999999999999E-3</v>
      </c>
      <c r="AZ49" s="43">
        <v>-1.204E-3</v>
      </c>
      <c r="BA49" s="43">
        <v>2.408E-3</v>
      </c>
      <c r="BB49" s="30">
        <v>3.6850955895121357E-2</v>
      </c>
      <c r="BC49" s="43">
        <v>-4.06E-4</v>
      </c>
      <c r="BD49" s="43">
        <v>-3.7100000000000002E-4</v>
      </c>
      <c r="BE49" s="43">
        <v>-6.0999999999999999E-5</v>
      </c>
      <c r="BG49" s="30">
        <v>0.13916194546178814</v>
      </c>
      <c r="BH49" s="43">
        <v>-4.0700000000000003E-4</v>
      </c>
      <c r="BI49" s="43">
        <v>-3.6999999999999999E-4</v>
      </c>
      <c r="BJ49" s="43">
        <v>-4.6999999999999997E-5</v>
      </c>
      <c r="BK49" s="30">
        <v>3.6850955895121357E-2</v>
      </c>
      <c r="BL49" s="43">
        <v>-2.23E-4</v>
      </c>
      <c r="BM49" s="43">
        <v>-2.2100000000000001E-4</v>
      </c>
      <c r="BN49" s="43">
        <v>-2.0100000000000001E-4</v>
      </c>
      <c r="BP49" s="30">
        <v>0.13916194546178814</v>
      </c>
      <c r="BQ49" s="43">
        <v>-1.057E-3</v>
      </c>
      <c r="BR49" s="43">
        <v>-6.4099999999999997E-4</v>
      </c>
      <c r="BS49" s="43">
        <v>2.9780000000000002E-3</v>
      </c>
      <c r="BT49" s="30">
        <v>3.6850955895121357E-2</v>
      </c>
      <c r="BU49" s="43">
        <v>-2.4399999999999999E-4</v>
      </c>
      <c r="BV49" s="43">
        <v>-2.2100000000000001E-4</v>
      </c>
      <c r="BW49" s="43">
        <v>-1.5999999999999999E-5</v>
      </c>
      <c r="BY49" s="30">
        <v>0.13916194546178814</v>
      </c>
      <c r="BZ49" s="43">
        <v>-1.44E-4</v>
      </c>
      <c r="CA49" s="43">
        <v>-1.3300000000000001E-4</v>
      </c>
      <c r="CB49" s="43">
        <v>-3.3000000000000003E-5</v>
      </c>
      <c r="CC49" s="30">
        <v>3.6850955895121357E-2</v>
      </c>
      <c r="CD49" s="43">
        <v>-2.3599999999999999E-4</v>
      </c>
      <c r="CE49" s="43">
        <v>-2.13E-4</v>
      </c>
      <c r="CF49" s="43">
        <v>-1.9000000000000001E-5</v>
      </c>
      <c r="CH49" s="30">
        <v>0.13916194546178814</v>
      </c>
      <c r="CI49" s="43">
        <v>-2.624E-3</v>
      </c>
      <c r="CJ49" s="43">
        <v>-2.6450000000000002E-3</v>
      </c>
      <c r="CK49" s="43">
        <v>8.8199999999999997E-3</v>
      </c>
      <c r="CL49" s="30">
        <v>3.6850955895121357E-2</v>
      </c>
      <c r="CM49" s="43">
        <v>-5.9100000000000005E-4</v>
      </c>
      <c r="CN49" s="43">
        <v>-5.9199999999999997E-4</v>
      </c>
      <c r="CO49" s="43">
        <v>1.5799999999999999E-4</v>
      </c>
      <c r="CQ49" s="30">
        <v>0.13916194546178814</v>
      </c>
      <c r="CR49" s="43">
        <v>-3.6099999999999999E-4</v>
      </c>
      <c r="CS49" s="43">
        <v>-3.6099999999999999E-4</v>
      </c>
      <c r="CT49" s="43">
        <v>-7.7999999999999999E-5</v>
      </c>
      <c r="CU49" s="30">
        <v>3.6850955895121357E-2</v>
      </c>
      <c r="CV49" s="43">
        <v>-3.5300000000000002E-4</v>
      </c>
      <c r="CW49" s="43">
        <v>-3.5300000000000002E-4</v>
      </c>
      <c r="CX49" s="43">
        <v>-7.6000000000000004E-5</v>
      </c>
    </row>
    <row r="50" spans="14:102" x14ac:dyDescent="0.3">
      <c r="N50" s="30">
        <v>0.14255614889512147</v>
      </c>
      <c r="O50" s="43">
        <v>-2.702E-3</v>
      </c>
      <c r="P50" s="43">
        <v>-1.9719999999999998E-3</v>
      </c>
      <c r="Q50" s="43">
        <v>5.032E-3</v>
      </c>
      <c r="R50" s="30">
        <v>3.7820728295121356E-2</v>
      </c>
      <c r="S50" s="43">
        <v>-5.0299999999999997E-4</v>
      </c>
      <c r="T50" s="43">
        <v>-4.4999999999999999E-4</v>
      </c>
      <c r="U50" s="43">
        <v>5.5000000000000002E-5</v>
      </c>
      <c r="W50" s="30">
        <v>0.14255614889512147</v>
      </c>
      <c r="X50" s="43">
        <v>-5.53E-4</v>
      </c>
      <c r="Y50" s="43">
        <v>-4.9799999999999996E-4</v>
      </c>
      <c r="Z50" s="43">
        <v>2.5000000000000001E-5</v>
      </c>
      <c r="AA50" s="30">
        <v>3.7820728295121356E-2</v>
      </c>
      <c r="AB50" s="43">
        <v>-3.6299999999999999E-4</v>
      </c>
      <c r="AC50" s="43">
        <v>-3.3300000000000002E-4</v>
      </c>
      <c r="AD50" s="43">
        <v>-5.1999999999999997E-5</v>
      </c>
      <c r="AF50" s="30">
        <v>0.14255614889512147</v>
      </c>
      <c r="AG50" s="43">
        <v>-1.686E-3</v>
      </c>
      <c r="AH50" s="43">
        <v>-1.2489999999999999E-3</v>
      </c>
      <c r="AI50" s="43">
        <v>2.5360000000000001E-3</v>
      </c>
      <c r="AJ50" s="30">
        <v>3.7820728295121356E-2</v>
      </c>
      <c r="AK50" s="43">
        <v>-4.15E-4</v>
      </c>
      <c r="AL50" s="43">
        <v>-3.7800000000000003E-4</v>
      </c>
      <c r="AM50" s="43">
        <v>-5.5999999999999999E-5</v>
      </c>
      <c r="AO50" s="30">
        <v>0.14255614889512147</v>
      </c>
      <c r="AP50" s="43">
        <v>-4.2400000000000001E-4</v>
      </c>
      <c r="AQ50" s="43">
        <v>-3.8499999999999998E-4</v>
      </c>
      <c r="AR50" s="43">
        <v>-4.1E-5</v>
      </c>
      <c r="AS50" s="30">
        <v>3.7820728295121356E-2</v>
      </c>
      <c r="AT50" s="43">
        <v>-2.22E-4</v>
      </c>
      <c r="AU50" s="43">
        <v>-2.2000000000000001E-4</v>
      </c>
      <c r="AV50" s="43">
        <v>-2.04E-4</v>
      </c>
      <c r="AX50" s="30">
        <v>0.14255614889512147</v>
      </c>
      <c r="AY50" s="43">
        <v>-1.6659999999999999E-3</v>
      </c>
      <c r="AZ50" s="43">
        <v>-1.2290000000000001E-3</v>
      </c>
      <c r="BA50" s="43">
        <v>2.5699999999999998E-3</v>
      </c>
      <c r="BB50" s="30">
        <v>3.7820728295121356E-2</v>
      </c>
      <c r="BC50" s="43">
        <v>-4.1199999999999999E-4</v>
      </c>
      <c r="BD50" s="43">
        <v>-3.7599999999999998E-4</v>
      </c>
      <c r="BE50" s="43">
        <v>-5.5999999999999999E-5</v>
      </c>
      <c r="BG50" s="30">
        <v>0.14255614889512147</v>
      </c>
      <c r="BH50" s="43">
        <v>-4.1899999999999999E-4</v>
      </c>
      <c r="BI50" s="43">
        <v>-3.8000000000000002E-4</v>
      </c>
      <c r="BJ50" s="43">
        <v>-3.8000000000000002E-5</v>
      </c>
      <c r="BK50" s="30">
        <v>3.7820728295121356E-2</v>
      </c>
      <c r="BL50" s="43">
        <v>-2.23E-4</v>
      </c>
      <c r="BM50" s="43">
        <v>-2.2100000000000001E-4</v>
      </c>
      <c r="BN50" s="43">
        <v>-2.0100000000000001E-4</v>
      </c>
      <c r="BP50" s="30">
        <v>0.14255614889512147</v>
      </c>
      <c r="BQ50" s="43">
        <v>-1.078E-3</v>
      </c>
      <c r="BR50" s="43">
        <v>-6.38E-4</v>
      </c>
      <c r="BS50" s="43">
        <v>3.1930000000000001E-3</v>
      </c>
      <c r="BT50" s="30">
        <v>3.7820728295121356E-2</v>
      </c>
      <c r="BU50" s="43">
        <v>-2.4899999999999998E-4</v>
      </c>
      <c r="BV50" s="43">
        <v>-2.2499999999999999E-4</v>
      </c>
      <c r="BW50" s="43">
        <v>-1.1E-5</v>
      </c>
      <c r="BY50" s="30">
        <v>0.14255614889512147</v>
      </c>
      <c r="BZ50" s="43">
        <v>-1.3899999999999999E-4</v>
      </c>
      <c r="CA50" s="43">
        <v>-1.2799999999999999E-4</v>
      </c>
      <c r="CB50" s="43">
        <v>-3.6000000000000001E-5</v>
      </c>
      <c r="CC50" s="30">
        <v>3.7820728295121356E-2</v>
      </c>
      <c r="CD50" s="43">
        <v>-2.3599999999999999E-4</v>
      </c>
      <c r="CE50" s="43">
        <v>-2.13E-4</v>
      </c>
      <c r="CF50" s="43">
        <v>-1.8E-5</v>
      </c>
      <c r="CH50" s="30">
        <v>0.14255614889512147</v>
      </c>
      <c r="CI50" s="43">
        <v>-2.728E-3</v>
      </c>
      <c r="CJ50" s="43">
        <v>-2.751E-3</v>
      </c>
      <c r="CK50" s="43">
        <v>9.2599999999999991E-3</v>
      </c>
      <c r="CL50" s="30">
        <v>3.7820728295121356E-2</v>
      </c>
      <c r="CM50" s="43">
        <v>-6.0400000000000004E-4</v>
      </c>
      <c r="CN50" s="43">
        <v>-6.0499999999999996E-4</v>
      </c>
      <c r="CO50" s="43">
        <v>1.7200000000000001E-4</v>
      </c>
      <c r="CQ50" s="30">
        <v>0.14255614889512147</v>
      </c>
      <c r="CR50" s="43">
        <v>-3.5399999999999999E-4</v>
      </c>
      <c r="CS50" s="43">
        <v>-3.5500000000000001E-4</v>
      </c>
      <c r="CT50" s="43">
        <v>-8.5000000000000006E-5</v>
      </c>
      <c r="CU50" s="30">
        <v>3.7820728295121356E-2</v>
      </c>
      <c r="CV50" s="43">
        <v>-3.5599999999999998E-4</v>
      </c>
      <c r="CW50" s="43">
        <v>-3.5599999999999998E-4</v>
      </c>
      <c r="CX50" s="43">
        <v>-7.2999999999999999E-5</v>
      </c>
    </row>
    <row r="51" spans="14:102" x14ac:dyDescent="0.3">
      <c r="N51" s="30">
        <v>0.14595035232845482</v>
      </c>
      <c r="O51" s="43">
        <v>-2.8240000000000001E-3</v>
      </c>
      <c r="P51" s="43">
        <v>-2.0479999999999999E-3</v>
      </c>
      <c r="Q51" s="43">
        <v>5.3930000000000002E-3</v>
      </c>
      <c r="R51" s="30">
        <v>3.8790500695121355E-2</v>
      </c>
      <c r="S51" s="43">
        <v>-5.0900000000000001E-4</v>
      </c>
      <c r="T51" s="43">
        <v>-4.5600000000000003E-4</v>
      </c>
      <c r="U51" s="43">
        <v>5.8999999999999998E-5</v>
      </c>
      <c r="W51" s="30">
        <v>0.14595035232845482</v>
      </c>
      <c r="X51" s="43">
        <v>-5.6099999999999998E-4</v>
      </c>
      <c r="Y51" s="43">
        <v>-5.0500000000000002E-4</v>
      </c>
      <c r="Z51" s="43">
        <v>3.0000000000000001E-5</v>
      </c>
      <c r="AA51" s="30">
        <v>3.8790500695121355E-2</v>
      </c>
      <c r="AB51" s="43">
        <v>-3.6299999999999999E-4</v>
      </c>
      <c r="AC51" s="43">
        <v>-3.3399999999999999E-4</v>
      </c>
      <c r="AD51" s="43">
        <v>-5.1999999999999997E-5</v>
      </c>
      <c r="AF51" s="30">
        <v>0.14595035232845482</v>
      </c>
      <c r="AG51" s="43">
        <v>-1.7099999999999999E-3</v>
      </c>
      <c r="AH51" s="43">
        <v>-1.2459999999999999E-3</v>
      </c>
      <c r="AI51" s="43">
        <v>2.7820000000000002E-3</v>
      </c>
      <c r="AJ51" s="30">
        <v>3.8790500695121355E-2</v>
      </c>
      <c r="AK51" s="43">
        <v>-4.2200000000000001E-4</v>
      </c>
      <c r="AL51" s="43">
        <v>-3.8299999999999999E-4</v>
      </c>
      <c r="AM51" s="43">
        <v>-5.1E-5</v>
      </c>
      <c r="AO51" s="30">
        <v>0.14595035232845482</v>
      </c>
      <c r="AP51" s="43">
        <v>-4.3600000000000003E-4</v>
      </c>
      <c r="AQ51" s="43">
        <v>-3.9399999999999998E-4</v>
      </c>
      <c r="AR51" s="43">
        <v>-3.1999999999999999E-5</v>
      </c>
      <c r="AS51" s="30">
        <v>3.8790500695121355E-2</v>
      </c>
      <c r="AT51" s="43">
        <v>-2.2100000000000001E-4</v>
      </c>
      <c r="AU51" s="43">
        <v>-2.2000000000000001E-4</v>
      </c>
      <c r="AV51" s="43">
        <v>-2.04E-4</v>
      </c>
      <c r="AX51" s="30">
        <v>0.14595035232845482</v>
      </c>
      <c r="AY51" s="43">
        <v>-1.6949999999999999E-3</v>
      </c>
      <c r="AZ51" s="43">
        <v>-1.23E-3</v>
      </c>
      <c r="BA51" s="43">
        <v>2.8059999999999999E-3</v>
      </c>
      <c r="BB51" s="30">
        <v>3.8790500695121355E-2</v>
      </c>
      <c r="BC51" s="43">
        <v>-4.1899999999999999E-4</v>
      </c>
      <c r="BD51" s="43">
        <v>-3.8099999999999999E-4</v>
      </c>
      <c r="BE51" s="43">
        <v>-5.1E-5</v>
      </c>
      <c r="BG51" s="30">
        <v>0.14595035232845482</v>
      </c>
      <c r="BH51" s="43">
        <v>-4.3100000000000001E-4</v>
      </c>
      <c r="BI51" s="43">
        <v>-3.8999999999999999E-4</v>
      </c>
      <c r="BJ51" s="43">
        <v>-2.6999999999999999E-5</v>
      </c>
      <c r="BK51" s="30">
        <v>3.8790500695121355E-2</v>
      </c>
      <c r="BL51" s="43">
        <v>-2.23E-4</v>
      </c>
      <c r="BM51" s="43">
        <v>-2.2100000000000001E-4</v>
      </c>
      <c r="BN51" s="43">
        <v>-2.0100000000000001E-4</v>
      </c>
      <c r="BP51" s="30">
        <v>0.14595035232845482</v>
      </c>
      <c r="BQ51" s="43">
        <v>-1.101E-3</v>
      </c>
      <c r="BR51" s="43">
        <v>-6.3500000000000004E-4</v>
      </c>
      <c r="BS51" s="43">
        <v>3.421E-3</v>
      </c>
      <c r="BT51" s="30">
        <v>3.8790500695121355E-2</v>
      </c>
      <c r="BU51" s="43">
        <v>-2.5500000000000002E-4</v>
      </c>
      <c r="BV51" s="43">
        <v>-2.2900000000000001E-4</v>
      </c>
      <c r="BW51" s="43">
        <v>-6.9999999999999999E-6</v>
      </c>
      <c r="BY51" s="30">
        <v>0.14595035232845482</v>
      </c>
      <c r="BZ51" s="43">
        <v>-1.3200000000000001E-4</v>
      </c>
      <c r="CA51" s="43">
        <v>-1.2300000000000001E-4</v>
      </c>
      <c r="CB51" s="43">
        <v>-4.0000000000000003E-5</v>
      </c>
      <c r="CC51" s="30">
        <v>3.8790500695121355E-2</v>
      </c>
      <c r="CD51" s="43">
        <v>-2.3599999999999999E-4</v>
      </c>
      <c r="CE51" s="43">
        <v>-2.14E-4</v>
      </c>
      <c r="CF51" s="43">
        <v>-1.8E-5</v>
      </c>
      <c r="CH51" s="30">
        <v>0.14595035232845482</v>
      </c>
      <c r="CI51" s="43">
        <v>-2.8370000000000001E-3</v>
      </c>
      <c r="CJ51" s="43">
        <v>-2.8609999999999998E-3</v>
      </c>
      <c r="CK51" s="43">
        <v>9.724E-3</v>
      </c>
      <c r="CL51" s="30">
        <v>3.8790500695121355E-2</v>
      </c>
      <c r="CM51" s="43">
        <v>-6.1600000000000001E-4</v>
      </c>
      <c r="CN51" s="43">
        <v>-6.1799999999999995E-4</v>
      </c>
      <c r="CO51" s="43">
        <v>1.8699999999999999E-4</v>
      </c>
      <c r="CQ51" s="30">
        <v>0.14595035232845482</v>
      </c>
      <c r="CR51" s="43">
        <v>-3.4600000000000001E-4</v>
      </c>
      <c r="CS51" s="43">
        <v>-3.4600000000000001E-4</v>
      </c>
      <c r="CT51" s="43">
        <v>-9.2999999999999997E-5</v>
      </c>
      <c r="CU51" s="30">
        <v>3.8790500695121355E-2</v>
      </c>
      <c r="CV51" s="43">
        <v>-3.5799999999999997E-4</v>
      </c>
      <c r="CW51" s="43">
        <v>-3.59E-4</v>
      </c>
      <c r="CX51" s="43">
        <v>-6.9999999999999994E-5</v>
      </c>
    </row>
    <row r="52" spans="14:102" x14ac:dyDescent="0.3">
      <c r="N52" s="30">
        <v>0.14934455576178818</v>
      </c>
      <c r="O52" s="43">
        <v>-2.9789999999999999E-3</v>
      </c>
      <c r="P52" s="43">
        <v>-2.1559999999999999E-3</v>
      </c>
      <c r="Q52" s="43">
        <v>5.7489999999999998E-3</v>
      </c>
      <c r="R52" s="30">
        <v>3.8790500695121355E-2</v>
      </c>
      <c r="S52" s="43">
        <v>-5.0900000000000001E-4</v>
      </c>
      <c r="T52" s="43">
        <v>-4.5600000000000003E-4</v>
      </c>
      <c r="U52" s="43">
        <v>5.8999999999999998E-5</v>
      </c>
      <c r="W52" s="30">
        <v>0.14934455576178818</v>
      </c>
      <c r="X52" s="43">
        <v>-5.6800000000000004E-4</v>
      </c>
      <c r="Y52" s="43">
        <v>-5.1099999999999995E-4</v>
      </c>
      <c r="Z52" s="43">
        <v>3.4E-5</v>
      </c>
      <c r="AA52" s="30">
        <v>3.8790500695121355E-2</v>
      </c>
      <c r="AB52" s="43">
        <v>-3.6299999999999999E-4</v>
      </c>
      <c r="AC52" s="43">
        <v>-3.3399999999999999E-4</v>
      </c>
      <c r="AD52" s="43">
        <v>-5.1999999999999997E-5</v>
      </c>
      <c r="AF52" s="30">
        <v>0.14934455576178818</v>
      </c>
      <c r="AG52" s="43">
        <v>-1.748E-3</v>
      </c>
      <c r="AH52" s="43">
        <v>-1.256E-3</v>
      </c>
      <c r="AI52" s="43">
        <v>3.0049999999999999E-3</v>
      </c>
      <c r="AJ52" s="30">
        <v>3.8790500695121355E-2</v>
      </c>
      <c r="AK52" s="43">
        <v>-4.2200000000000001E-4</v>
      </c>
      <c r="AL52" s="43">
        <v>-3.8299999999999999E-4</v>
      </c>
      <c r="AM52" s="43">
        <v>-5.1E-5</v>
      </c>
      <c r="AO52" s="30">
        <v>0.14934455576178818</v>
      </c>
      <c r="AP52" s="43">
        <v>-4.4799999999999999E-4</v>
      </c>
      <c r="AQ52" s="43">
        <v>-4.0400000000000001E-4</v>
      </c>
      <c r="AR52" s="43">
        <v>-2.1999999999999999E-5</v>
      </c>
      <c r="AS52" s="30">
        <v>3.8790500695121355E-2</v>
      </c>
      <c r="AT52" s="43">
        <v>-2.2100000000000001E-4</v>
      </c>
      <c r="AU52" s="43">
        <v>-2.2000000000000001E-4</v>
      </c>
      <c r="AV52" s="43">
        <v>-2.04E-4</v>
      </c>
      <c r="AX52" s="30">
        <v>0.14934455576178818</v>
      </c>
      <c r="AY52" s="43">
        <v>-1.727E-3</v>
      </c>
      <c r="AZ52" s="43">
        <v>-1.235E-3</v>
      </c>
      <c r="BA52" s="43">
        <v>3.0360000000000001E-3</v>
      </c>
      <c r="BB52" s="30">
        <v>3.8790500695121355E-2</v>
      </c>
      <c r="BC52" s="43">
        <v>-4.1899999999999999E-4</v>
      </c>
      <c r="BD52" s="43">
        <v>-3.8099999999999999E-4</v>
      </c>
      <c r="BE52" s="43">
        <v>-5.1E-5</v>
      </c>
      <c r="BG52" s="30">
        <v>0.14934455576178818</v>
      </c>
      <c r="BH52" s="43">
        <v>-4.4200000000000001E-4</v>
      </c>
      <c r="BI52" s="43">
        <v>-3.9899999999999999E-4</v>
      </c>
      <c r="BJ52" s="43">
        <v>-1.9000000000000001E-5</v>
      </c>
      <c r="BK52" s="30">
        <v>3.8790500695121355E-2</v>
      </c>
      <c r="BL52" s="43">
        <v>-2.23E-4</v>
      </c>
      <c r="BM52" s="43">
        <v>-2.2100000000000001E-4</v>
      </c>
      <c r="BN52" s="43">
        <v>-2.0100000000000001E-4</v>
      </c>
      <c r="BP52" s="30">
        <v>0.14934455576178818</v>
      </c>
      <c r="BQ52" s="43">
        <v>-1.1410000000000001E-3</v>
      </c>
      <c r="BR52" s="43">
        <v>-6.5300000000000004E-4</v>
      </c>
      <c r="BS52" s="43">
        <v>3.594E-3</v>
      </c>
      <c r="BT52" s="30">
        <v>3.8790500695121355E-2</v>
      </c>
      <c r="BU52" s="43">
        <v>-2.5500000000000002E-4</v>
      </c>
      <c r="BV52" s="43">
        <v>-2.2900000000000001E-4</v>
      </c>
      <c r="BW52" s="43">
        <v>-6.9999999999999999E-6</v>
      </c>
      <c r="BY52" s="30">
        <v>0.14934455576178818</v>
      </c>
      <c r="BZ52" s="43">
        <v>-1.25E-4</v>
      </c>
      <c r="CA52" s="43">
        <v>-1.17E-4</v>
      </c>
      <c r="CB52" s="43">
        <v>-4.3999999999999999E-5</v>
      </c>
      <c r="CC52" s="30">
        <v>3.8790500695121355E-2</v>
      </c>
      <c r="CD52" s="43">
        <v>-2.3599999999999999E-4</v>
      </c>
      <c r="CE52" s="43">
        <v>-2.14E-4</v>
      </c>
      <c r="CF52" s="43">
        <v>-1.8E-5</v>
      </c>
      <c r="CH52" s="30">
        <v>0.14934455576178818</v>
      </c>
      <c r="CI52" s="43">
        <v>-2.9459999999999998E-3</v>
      </c>
      <c r="CJ52" s="43">
        <v>-2.9710000000000001E-3</v>
      </c>
      <c r="CK52" s="43">
        <v>1.0187E-2</v>
      </c>
      <c r="CL52" s="30">
        <v>3.8790500695121355E-2</v>
      </c>
      <c r="CM52" s="43">
        <v>-6.1600000000000001E-4</v>
      </c>
      <c r="CN52" s="43">
        <v>-6.1799999999999995E-4</v>
      </c>
      <c r="CO52" s="43">
        <v>1.8699999999999999E-4</v>
      </c>
      <c r="CQ52" s="30">
        <v>0.14934455576178818</v>
      </c>
      <c r="CR52" s="43">
        <v>-3.3799999999999998E-4</v>
      </c>
      <c r="CS52" s="43">
        <v>-3.3799999999999998E-4</v>
      </c>
      <c r="CT52" s="43">
        <v>-1.01E-4</v>
      </c>
      <c r="CU52" s="30">
        <v>3.8790500695121355E-2</v>
      </c>
      <c r="CV52" s="43">
        <v>-3.5799999999999997E-4</v>
      </c>
      <c r="CW52" s="43">
        <v>-3.59E-4</v>
      </c>
      <c r="CX52" s="43">
        <v>-6.9999999999999994E-5</v>
      </c>
    </row>
    <row r="53" spans="14:102" x14ac:dyDescent="0.3">
      <c r="N53" s="30">
        <v>0.1527387591951215</v>
      </c>
      <c r="O53" s="43">
        <v>-3.1250000000000002E-3</v>
      </c>
      <c r="P53" s="43">
        <v>-2.2550000000000001E-3</v>
      </c>
      <c r="Q53" s="43">
        <v>6.0980000000000001E-3</v>
      </c>
      <c r="R53" s="30">
        <v>3.9760273095121347E-2</v>
      </c>
      <c r="S53" s="43">
        <v>-5.1599999999999997E-4</v>
      </c>
      <c r="T53" s="43">
        <v>-4.6099999999999998E-4</v>
      </c>
      <c r="U53" s="43">
        <v>6.3999999999999997E-5</v>
      </c>
      <c r="W53" s="30">
        <v>0.1527387591951215</v>
      </c>
      <c r="X53" s="43">
        <v>-5.7600000000000001E-4</v>
      </c>
      <c r="Y53" s="43">
        <v>-5.1800000000000001E-4</v>
      </c>
      <c r="Z53" s="43">
        <v>3.8999999999999999E-5</v>
      </c>
      <c r="AA53" s="30">
        <v>3.9760273095121347E-2</v>
      </c>
      <c r="AB53" s="43">
        <v>-3.6400000000000001E-4</v>
      </c>
      <c r="AC53" s="43">
        <v>-3.3500000000000001E-4</v>
      </c>
      <c r="AD53" s="43">
        <v>-5.3000000000000001E-5</v>
      </c>
      <c r="AF53" s="30">
        <v>0.1527387591951215</v>
      </c>
      <c r="AG53" s="43">
        <v>-1.7799999999999999E-3</v>
      </c>
      <c r="AH53" s="43">
        <v>-1.261E-3</v>
      </c>
      <c r="AI53" s="43">
        <v>3.2390000000000001E-3</v>
      </c>
      <c r="AJ53" s="30">
        <v>3.9760273095121347E-2</v>
      </c>
      <c r="AK53" s="43">
        <v>-4.28E-4</v>
      </c>
      <c r="AL53" s="43">
        <v>-3.88E-4</v>
      </c>
      <c r="AM53" s="43">
        <v>-4.6E-5</v>
      </c>
      <c r="AO53" s="30">
        <v>0.1527387591951215</v>
      </c>
      <c r="AP53" s="43">
        <v>-4.6099999999999998E-4</v>
      </c>
      <c r="AQ53" s="43">
        <v>-4.15E-4</v>
      </c>
      <c r="AR53" s="43">
        <v>-1.2E-5</v>
      </c>
      <c r="AS53" s="30">
        <v>3.9760273095121347E-2</v>
      </c>
      <c r="AT53" s="43">
        <v>-2.2100000000000001E-4</v>
      </c>
      <c r="AU53" s="43">
        <v>-2.2000000000000001E-4</v>
      </c>
      <c r="AV53" s="43">
        <v>-2.04E-4</v>
      </c>
      <c r="AX53" s="30">
        <v>0.1527387591951215</v>
      </c>
      <c r="AY53" s="43">
        <v>-1.758E-3</v>
      </c>
      <c r="AZ53" s="43">
        <v>-1.2390000000000001E-3</v>
      </c>
      <c r="BA53" s="43">
        <v>3.2690000000000002E-3</v>
      </c>
      <c r="BB53" s="30">
        <v>3.9760273095121347E-2</v>
      </c>
      <c r="BC53" s="43">
        <v>-4.2499999999999998E-4</v>
      </c>
      <c r="BD53" s="43">
        <v>-3.86E-4</v>
      </c>
      <c r="BE53" s="43">
        <v>-4.6E-5</v>
      </c>
      <c r="BG53" s="30">
        <v>0.1527387591951215</v>
      </c>
      <c r="BH53" s="43">
        <v>-4.5399999999999998E-4</v>
      </c>
      <c r="BI53" s="43">
        <v>-4.08E-4</v>
      </c>
      <c r="BJ53" s="43">
        <v>-1.0000000000000001E-5</v>
      </c>
      <c r="BK53" s="30">
        <v>3.9760273095121347E-2</v>
      </c>
      <c r="BL53" s="43">
        <v>-2.22E-4</v>
      </c>
      <c r="BM53" s="43">
        <v>-2.2000000000000001E-4</v>
      </c>
      <c r="BN53" s="43">
        <v>-2.0100000000000001E-4</v>
      </c>
      <c r="BP53" s="30">
        <v>0.1527387591951215</v>
      </c>
      <c r="BQ53" s="43">
        <v>-1.175E-3</v>
      </c>
      <c r="BR53" s="43">
        <v>-6.6200000000000005E-4</v>
      </c>
      <c r="BS53" s="43">
        <v>3.7940000000000001E-3</v>
      </c>
      <c r="BT53" s="30">
        <v>3.9760273095121347E-2</v>
      </c>
      <c r="BU53" s="43">
        <v>-2.5999999999999998E-4</v>
      </c>
      <c r="BV53" s="43">
        <v>-2.34E-4</v>
      </c>
      <c r="BW53" s="43">
        <v>-1.9999999999999999E-6</v>
      </c>
      <c r="BY53" s="30">
        <v>0.1527387591951215</v>
      </c>
      <c r="BZ53" s="43">
        <v>-1.18E-4</v>
      </c>
      <c r="CA53" s="43">
        <v>-1.11E-4</v>
      </c>
      <c r="CB53" s="43">
        <v>-4.8000000000000001E-5</v>
      </c>
      <c r="CC53" s="30">
        <v>3.9760273095121347E-2</v>
      </c>
      <c r="CD53" s="43">
        <v>-2.3599999999999999E-4</v>
      </c>
      <c r="CE53" s="43">
        <v>-2.14E-4</v>
      </c>
      <c r="CF53" s="43">
        <v>-1.7E-5</v>
      </c>
      <c r="CH53" s="30">
        <v>0.1527387591951215</v>
      </c>
      <c r="CI53" s="43">
        <v>-3.0560000000000001E-3</v>
      </c>
      <c r="CJ53" s="43">
        <v>-3.0820000000000001E-3</v>
      </c>
      <c r="CK53" s="43">
        <v>1.0655E-2</v>
      </c>
      <c r="CL53" s="30">
        <v>3.9760273095121347E-2</v>
      </c>
      <c r="CM53" s="43">
        <v>-6.29E-4</v>
      </c>
      <c r="CN53" s="43">
        <v>-6.3100000000000005E-4</v>
      </c>
      <c r="CO53" s="43">
        <v>2.02E-4</v>
      </c>
      <c r="CQ53" s="30">
        <v>0.1527387591951215</v>
      </c>
      <c r="CR53" s="43">
        <v>-3.3E-4</v>
      </c>
      <c r="CS53" s="43">
        <v>-3.3E-4</v>
      </c>
      <c r="CT53" s="43">
        <v>-1.1E-4</v>
      </c>
      <c r="CU53" s="30">
        <v>3.9760273095121347E-2</v>
      </c>
      <c r="CV53" s="43">
        <v>-3.6099999999999999E-4</v>
      </c>
      <c r="CW53" s="43">
        <v>-3.6200000000000002E-4</v>
      </c>
      <c r="CX53" s="43">
        <v>-6.7000000000000002E-5</v>
      </c>
    </row>
    <row r="54" spans="14:102" x14ac:dyDescent="0.3">
      <c r="N54" s="30">
        <v>0.15613296262845486</v>
      </c>
      <c r="O54" s="43">
        <v>-3.271E-3</v>
      </c>
      <c r="P54" s="43">
        <v>-2.3530000000000001E-3</v>
      </c>
      <c r="Q54" s="43">
        <v>6.4520000000000003E-3</v>
      </c>
      <c r="R54" s="30">
        <v>4.0730045495121346E-2</v>
      </c>
      <c r="S54" s="43">
        <v>-5.2300000000000003E-4</v>
      </c>
      <c r="T54" s="43">
        <v>-4.6700000000000002E-4</v>
      </c>
      <c r="U54" s="43">
        <v>6.7999999999999999E-5</v>
      </c>
      <c r="W54" s="30">
        <v>0.15613296262845486</v>
      </c>
      <c r="X54" s="43">
        <v>-5.8399999999999999E-4</v>
      </c>
      <c r="Y54" s="43">
        <v>-5.2499999999999997E-4</v>
      </c>
      <c r="Z54" s="43">
        <v>4.3999999999999999E-5</v>
      </c>
      <c r="AA54" s="30">
        <v>4.0730045495121346E-2</v>
      </c>
      <c r="AB54" s="43">
        <v>-3.6499999999999998E-4</v>
      </c>
      <c r="AC54" s="43">
        <v>-3.3500000000000001E-4</v>
      </c>
      <c r="AD54" s="43">
        <v>-5.3000000000000001E-5</v>
      </c>
      <c r="AF54" s="30">
        <v>0.15613296262845486</v>
      </c>
      <c r="AG54" s="43">
        <v>-1.812E-3</v>
      </c>
      <c r="AH54" s="43">
        <v>-1.2650000000000001E-3</v>
      </c>
      <c r="AI54" s="43">
        <v>3.47E-3</v>
      </c>
      <c r="AJ54" s="30">
        <v>4.0730045495121346E-2</v>
      </c>
      <c r="AK54" s="43">
        <v>-4.3399999999999998E-4</v>
      </c>
      <c r="AL54" s="43">
        <v>-3.9399999999999998E-4</v>
      </c>
      <c r="AM54" s="43">
        <v>-4.1E-5</v>
      </c>
      <c r="AO54" s="30">
        <v>0.15613296262845486</v>
      </c>
      <c r="AP54" s="43">
        <v>-4.7199999999999998E-4</v>
      </c>
      <c r="AQ54" s="43">
        <v>-4.2400000000000001E-4</v>
      </c>
      <c r="AR54" s="43">
        <v>-3.0000000000000001E-6</v>
      </c>
      <c r="AS54" s="30">
        <v>4.0730045495121346E-2</v>
      </c>
      <c r="AT54" s="43">
        <v>-2.2100000000000001E-4</v>
      </c>
      <c r="AU54" s="43">
        <v>-2.1900000000000001E-4</v>
      </c>
      <c r="AV54" s="43">
        <v>-2.04E-4</v>
      </c>
      <c r="AX54" s="30">
        <v>0.15613296262845486</v>
      </c>
      <c r="AY54" s="43">
        <v>-1.789E-3</v>
      </c>
      <c r="AZ54" s="43">
        <v>-1.243E-3</v>
      </c>
      <c r="BA54" s="43">
        <v>3.5019999999999999E-3</v>
      </c>
      <c r="BB54" s="30">
        <v>4.0730045495121346E-2</v>
      </c>
      <c r="BC54" s="43">
        <v>-4.3100000000000001E-4</v>
      </c>
      <c r="BD54" s="43">
        <v>-3.9100000000000002E-4</v>
      </c>
      <c r="BE54" s="43">
        <v>-4.1999999999999998E-5</v>
      </c>
      <c r="BG54" s="30">
        <v>0.15613296262845486</v>
      </c>
      <c r="BH54" s="43">
        <v>-4.6500000000000003E-4</v>
      </c>
      <c r="BI54" s="43">
        <v>-4.17E-4</v>
      </c>
      <c r="BJ54" s="43">
        <v>-9.9999999999999995E-7</v>
      </c>
      <c r="BK54" s="30">
        <v>4.0730045495121346E-2</v>
      </c>
      <c r="BL54" s="43">
        <v>-2.22E-4</v>
      </c>
      <c r="BM54" s="43">
        <v>-2.2000000000000001E-4</v>
      </c>
      <c r="BN54" s="43">
        <v>-2.0100000000000001E-4</v>
      </c>
      <c r="BP54" s="30">
        <v>0.15613296262845486</v>
      </c>
      <c r="BQ54" s="43">
        <v>-1.207E-3</v>
      </c>
      <c r="BR54" s="43">
        <v>-6.7100000000000005E-4</v>
      </c>
      <c r="BS54" s="43">
        <v>3.9940000000000002E-3</v>
      </c>
      <c r="BT54" s="30">
        <v>4.0730045495121346E-2</v>
      </c>
      <c r="BU54" s="43">
        <v>-2.6600000000000001E-4</v>
      </c>
      <c r="BV54" s="43">
        <v>-2.3800000000000001E-4</v>
      </c>
      <c r="BW54" s="43">
        <v>3.0000000000000001E-6</v>
      </c>
      <c r="BY54" s="30">
        <v>0.15613296262845486</v>
      </c>
      <c r="BZ54" s="43">
        <v>-1.11E-4</v>
      </c>
      <c r="CA54" s="43">
        <v>-1.05E-4</v>
      </c>
      <c r="CB54" s="43">
        <v>-5.1999999999999997E-5</v>
      </c>
      <c r="CC54" s="30">
        <v>4.0730045495121346E-2</v>
      </c>
      <c r="CD54" s="43">
        <v>-2.3699999999999999E-4</v>
      </c>
      <c r="CE54" s="43">
        <v>-2.14E-4</v>
      </c>
      <c r="CF54" s="43">
        <v>-1.5999999999999999E-5</v>
      </c>
      <c r="CH54" s="30">
        <v>0.15613296262845486</v>
      </c>
      <c r="CI54" s="43">
        <v>-3.166E-3</v>
      </c>
      <c r="CJ54" s="43">
        <v>-3.1930000000000001E-3</v>
      </c>
      <c r="CK54" s="43">
        <v>1.1124999999999999E-2</v>
      </c>
      <c r="CL54" s="30">
        <v>4.0730045495121346E-2</v>
      </c>
      <c r="CM54" s="43">
        <v>-6.4199999999999999E-4</v>
      </c>
      <c r="CN54" s="43">
        <v>-6.4400000000000004E-4</v>
      </c>
      <c r="CO54" s="43">
        <v>2.1699999999999999E-4</v>
      </c>
      <c r="CQ54" s="30">
        <v>0.15613296262845486</v>
      </c>
      <c r="CR54" s="43">
        <v>-3.2200000000000002E-4</v>
      </c>
      <c r="CS54" s="43">
        <v>-3.2200000000000002E-4</v>
      </c>
      <c r="CT54" s="43">
        <v>-1.18E-4</v>
      </c>
      <c r="CU54" s="30">
        <v>4.0730045495121346E-2</v>
      </c>
      <c r="CV54" s="43">
        <v>-3.6400000000000001E-4</v>
      </c>
      <c r="CW54" s="43">
        <v>-3.6400000000000001E-4</v>
      </c>
      <c r="CX54" s="43">
        <v>-6.3999999999999997E-5</v>
      </c>
    </row>
    <row r="55" spans="14:102" x14ac:dyDescent="0.3">
      <c r="N55" s="30">
        <v>0.15952716606178818</v>
      </c>
      <c r="O55" s="43">
        <v>-3.4160000000000002E-3</v>
      </c>
      <c r="P55" s="43">
        <v>-2.4520000000000002E-3</v>
      </c>
      <c r="Q55" s="43">
        <v>6.8050000000000003E-3</v>
      </c>
      <c r="R55" s="30">
        <v>4.1699817895121345E-2</v>
      </c>
      <c r="S55" s="43">
        <v>-5.3200000000000003E-4</v>
      </c>
      <c r="T55" s="43">
        <v>-4.7399999999999997E-4</v>
      </c>
      <c r="U55" s="43">
        <v>7.4999999999999993E-5</v>
      </c>
      <c r="W55" s="30">
        <v>0.15952716606178818</v>
      </c>
      <c r="X55" s="43">
        <v>-5.9199999999999997E-4</v>
      </c>
      <c r="Y55" s="43">
        <v>-5.3200000000000003E-4</v>
      </c>
      <c r="Z55" s="43">
        <v>4.8000000000000001E-5</v>
      </c>
      <c r="AA55" s="30">
        <v>4.1699817895121345E-2</v>
      </c>
      <c r="AB55" s="43">
        <v>-3.6600000000000001E-4</v>
      </c>
      <c r="AC55" s="43">
        <v>-3.3599999999999998E-4</v>
      </c>
      <c r="AD55" s="43">
        <v>-5.3000000000000001E-5</v>
      </c>
      <c r="AF55" s="30">
        <v>0.15952716606178818</v>
      </c>
      <c r="AG55" s="43">
        <v>-1.843E-3</v>
      </c>
      <c r="AH55" s="43">
        <v>-1.2700000000000001E-3</v>
      </c>
      <c r="AI55" s="43">
        <v>3.7009999999999999E-3</v>
      </c>
      <c r="AJ55" s="30">
        <v>4.1699817895121345E-2</v>
      </c>
      <c r="AK55" s="43">
        <v>-4.4099999999999999E-4</v>
      </c>
      <c r="AL55" s="43">
        <v>-3.9899999999999999E-4</v>
      </c>
      <c r="AM55" s="43">
        <v>-3.6000000000000001E-5</v>
      </c>
      <c r="AO55" s="30">
        <v>0.15952716606178818</v>
      </c>
      <c r="AP55" s="43">
        <v>-4.8299999999999998E-4</v>
      </c>
      <c r="AQ55" s="43">
        <v>-4.3199999999999998E-4</v>
      </c>
      <c r="AR55" s="43">
        <v>5.0000000000000004E-6</v>
      </c>
      <c r="AS55" s="30">
        <v>4.1699817895121345E-2</v>
      </c>
      <c r="AT55" s="43">
        <v>-2.2000000000000001E-4</v>
      </c>
      <c r="AU55" s="43">
        <v>-2.1900000000000001E-4</v>
      </c>
      <c r="AV55" s="43">
        <v>-2.05E-4</v>
      </c>
      <c r="AX55" s="30">
        <v>0.15952716606178818</v>
      </c>
      <c r="AY55" s="43">
        <v>-1.82E-3</v>
      </c>
      <c r="AZ55" s="43">
        <v>-1.2459999999999999E-3</v>
      </c>
      <c r="BA55" s="43">
        <v>3.7330000000000002E-3</v>
      </c>
      <c r="BB55" s="30">
        <v>4.1699817895121345E-2</v>
      </c>
      <c r="BC55" s="43">
        <v>-4.3800000000000002E-4</v>
      </c>
      <c r="BD55" s="43">
        <v>-3.9599999999999998E-4</v>
      </c>
      <c r="BE55" s="43">
        <v>-3.6000000000000001E-5</v>
      </c>
      <c r="BG55" s="30">
        <v>0.15952716606178818</v>
      </c>
      <c r="BH55" s="43">
        <v>-4.7600000000000002E-4</v>
      </c>
      <c r="BI55" s="43">
        <v>-4.26E-4</v>
      </c>
      <c r="BJ55" s="43">
        <v>7.9999999999999996E-6</v>
      </c>
      <c r="BK55" s="30">
        <v>4.1699817895121345E-2</v>
      </c>
      <c r="BL55" s="43">
        <v>-2.22E-4</v>
      </c>
      <c r="BM55" s="43">
        <v>-2.2000000000000001E-4</v>
      </c>
      <c r="BN55" s="43">
        <v>-2.02E-4</v>
      </c>
      <c r="BP55" s="30">
        <v>0.15952716606178818</v>
      </c>
      <c r="BQ55" s="43">
        <v>-1.2409999999999999E-3</v>
      </c>
      <c r="BR55" s="43">
        <v>-6.8099999999999996E-4</v>
      </c>
      <c r="BS55" s="43">
        <v>4.1949999999999999E-3</v>
      </c>
      <c r="BT55" s="30">
        <v>4.1699817895121345E-2</v>
      </c>
      <c r="BU55" s="43">
        <v>-2.72E-4</v>
      </c>
      <c r="BV55" s="43">
        <v>-2.43E-4</v>
      </c>
      <c r="BW55" s="43">
        <v>7.9999999999999996E-6</v>
      </c>
      <c r="BY55" s="30">
        <v>0.15952716606178818</v>
      </c>
      <c r="BZ55" s="43">
        <v>-1.0399999999999999E-4</v>
      </c>
      <c r="CA55" s="43">
        <v>-9.8999999999999994E-5</v>
      </c>
      <c r="CB55" s="43">
        <v>-5.5999999999999999E-5</v>
      </c>
      <c r="CC55" s="30">
        <v>4.1699817895121345E-2</v>
      </c>
      <c r="CD55" s="43">
        <v>-2.3699999999999999E-4</v>
      </c>
      <c r="CE55" s="43">
        <v>-2.14E-4</v>
      </c>
      <c r="CF55" s="43">
        <v>-1.5E-5</v>
      </c>
      <c r="CH55" s="30">
        <v>0.15952716606178818</v>
      </c>
      <c r="CI55" s="43">
        <v>-3.2560000000000002E-3</v>
      </c>
      <c r="CJ55" s="43">
        <v>-3.284E-3</v>
      </c>
      <c r="CK55" s="43">
        <v>1.1620999999999999E-2</v>
      </c>
      <c r="CL55" s="30">
        <v>4.1699817895121345E-2</v>
      </c>
      <c r="CM55" s="43">
        <v>-6.5700000000000003E-4</v>
      </c>
      <c r="CN55" s="43">
        <v>-6.5899999999999997E-4</v>
      </c>
      <c r="CO55" s="43">
        <v>2.3699999999999999E-4</v>
      </c>
      <c r="CQ55" s="30">
        <v>0.15952716606178818</v>
      </c>
      <c r="CR55" s="43">
        <v>-3.1399999999999999E-4</v>
      </c>
      <c r="CS55" s="43">
        <v>-3.1399999999999999E-4</v>
      </c>
      <c r="CT55" s="43">
        <v>-1.27E-4</v>
      </c>
      <c r="CU55" s="30">
        <v>4.1699817895121345E-2</v>
      </c>
      <c r="CV55" s="43">
        <v>-3.6699999999999998E-4</v>
      </c>
      <c r="CW55" s="43">
        <v>-3.6699999999999998E-4</v>
      </c>
      <c r="CX55" s="43">
        <v>-6.2000000000000003E-5</v>
      </c>
    </row>
    <row r="56" spans="14:102" x14ac:dyDescent="0.3">
      <c r="N56" s="30">
        <v>0.16292136949512154</v>
      </c>
      <c r="O56" s="43">
        <v>-3.5599999999999998E-3</v>
      </c>
      <c r="P56" s="43">
        <v>-2.5479999999999999E-3</v>
      </c>
      <c r="Q56" s="43">
        <v>7.1609999999999998E-3</v>
      </c>
      <c r="R56" s="30">
        <v>4.2669590295121337E-2</v>
      </c>
      <c r="S56" s="43">
        <v>-5.4000000000000001E-4</v>
      </c>
      <c r="T56" s="43">
        <v>-4.8200000000000001E-4</v>
      </c>
      <c r="U56" s="43">
        <v>8.2000000000000001E-5</v>
      </c>
      <c r="W56" s="30">
        <v>0.16292136949512154</v>
      </c>
      <c r="X56" s="43">
        <v>-5.9999999999999995E-4</v>
      </c>
      <c r="Y56" s="43">
        <v>-5.3899999999999998E-4</v>
      </c>
      <c r="Z56" s="43">
        <v>5.3000000000000001E-5</v>
      </c>
      <c r="AA56" s="30">
        <v>4.2669590295121337E-2</v>
      </c>
      <c r="AB56" s="43">
        <v>-3.6699999999999998E-4</v>
      </c>
      <c r="AC56" s="43">
        <v>-3.3700000000000001E-4</v>
      </c>
      <c r="AD56" s="43">
        <v>-5.3000000000000001E-5</v>
      </c>
      <c r="AF56" s="30">
        <v>0.16292136949512154</v>
      </c>
      <c r="AG56" s="43">
        <v>-1.874E-3</v>
      </c>
      <c r="AH56" s="43">
        <v>-1.274E-3</v>
      </c>
      <c r="AI56" s="43">
        <v>3.9300000000000003E-3</v>
      </c>
      <c r="AJ56" s="30">
        <v>4.2669590295121337E-2</v>
      </c>
      <c r="AK56" s="43">
        <v>-4.4799999999999999E-4</v>
      </c>
      <c r="AL56" s="43">
        <v>-4.0499999999999998E-4</v>
      </c>
      <c r="AM56" s="43">
        <v>-3.0000000000000001E-5</v>
      </c>
      <c r="AO56" s="30">
        <v>0.16292136949512154</v>
      </c>
      <c r="AP56" s="43">
        <v>-4.9299999999999995E-4</v>
      </c>
      <c r="AQ56" s="43">
        <v>-4.4099999999999999E-4</v>
      </c>
      <c r="AR56" s="43">
        <v>1.2999999999999999E-5</v>
      </c>
      <c r="AS56" s="30">
        <v>4.2669590295121337E-2</v>
      </c>
      <c r="AT56" s="43">
        <v>-2.2000000000000001E-4</v>
      </c>
      <c r="AU56" s="43">
        <v>-2.1900000000000001E-4</v>
      </c>
      <c r="AV56" s="43">
        <v>-2.05E-4</v>
      </c>
      <c r="AX56" s="30">
        <v>0.16292136949512154</v>
      </c>
      <c r="AY56" s="43">
        <v>-1.851E-3</v>
      </c>
      <c r="AZ56" s="43">
        <v>-1.25E-3</v>
      </c>
      <c r="BA56" s="43">
        <v>3.9659999999999999E-3</v>
      </c>
      <c r="BB56" s="30">
        <v>4.2669590295121337E-2</v>
      </c>
      <c r="BC56" s="43">
        <v>-4.4499999999999997E-4</v>
      </c>
      <c r="BD56" s="43">
        <v>-4.0200000000000001E-4</v>
      </c>
      <c r="BE56" s="43">
        <v>-3.1000000000000001E-5</v>
      </c>
      <c r="BG56" s="30">
        <v>0.16292136949512154</v>
      </c>
      <c r="BH56" s="43">
        <v>-4.86E-4</v>
      </c>
      <c r="BI56" s="43">
        <v>-4.3399999999999998E-4</v>
      </c>
      <c r="BJ56" s="43">
        <v>1.5999999999999999E-5</v>
      </c>
      <c r="BK56" s="30">
        <v>4.2669590295121337E-2</v>
      </c>
      <c r="BL56" s="43">
        <v>-2.2100000000000001E-4</v>
      </c>
      <c r="BM56" s="43">
        <v>-2.1900000000000001E-4</v>
      </c>
      <c r="BN56" s="43">
        <v>-2.02E-4</v>
      </c>
      <c r="BP56" s="30">
        <v>0.16292136949512154</v>
      </c>
      <c r="BQ56" s="43">
        <v>-1.274E-3</v>
      </c>
      <c r="BR56" s="43">
        <v>-6.8999999999999997E-4</v>
      </c>
      <c r="BS56" s="43">
        <v>4.398E-3</v>
      </c>
      <c r="BT56" s="30">
        <v>4.2669590295121337E-2</v>
      </c>
      <c r="BU56" s="43">
        <v>-2.7799999999999998E-4</v>
      </c>
      <c r="BV56" s="43">
        <v>-2.4800000000000001E-4</v>
      </c>
      <c r="BW56" s="43">
        <v>1.4E-5</v>
      </c>
      <c r="BY56" s="30">
        <v>0.16292136949512154</v>
      </c>
      <c r="BZ56" s="43">
        <v>-9.5000000000000005E-5</v>
      </c>
      <c r="CA56" s="43">
        <v>-9.2E-5</v>
      </c>
      <c r="CB56" s="43">
        <v>-6.0999999999999999E-5</v>
      </c>
      <c r="CC56" s="30">
        <v>4.2669590295121337E-2</v>
      </c>
      <c r="CD56" s="43">
        <v>-2.3699999999999999E-4</v>
      </c>
      <c r="CE56" s="43">
        <v>-2.14E-4</v>
      </c>
      <c r="CF56" s="43">
        <v>-1.5E-5</v>
      </c>
      <c r="CH56" s="30">
        <v>0.16292136949512154</v>
      </c>
      <c r="CI56" s="43">
        <v>-3.3479999999999998E-3</v>
      </c>
      <c r="CJ56" s="43">
        <v>-3.3769999999999998E-3</v>
      </c>
      <c r="CK56" s="43">
        <v>1.2114E-2</v>
      </c>
      <c r="CL56" s="30">
        <v>4.2669590295121337E-2</v>
      </c>
      <c r="CM56" s="43">
        <v>-6.7400000000000001E-4</v>
      </c>
      <c r="CN56" s="43">
        <v>-6.7599999999999995E-4</v>
      </c>
      <c r="CO56" s="43">
        <v>2.8600000000000001E-4</v>
      </c>
      <c r="CQ56" s="30">
        <v>0.16292136949512154</v>
      </c>
      <c r="CR56" s="43">
        <v>-3.0600000000000001E-4</v>
      </c>
      <c r="CS56" s="43">
        <v>-3.0600000000000001E-4</v>
      </c>
      <c r="CT56" s="43">
        <v>-1.35E-4</v>
      </c>
      <c r="CU56" s="30">
        <v>4.2669590295121337E-2</v>
      </c>
      <c r="CV56" s="43">
        <v>-3.6900000000000002E-4</v>
      </c>
      <c r="CW56" s="43">
        <v>-3.6900000000000002E-4</v>
      </c>
      <c r="CX56" s="43">
        <v>-6.0000000000000002E-5</v>
      </c>
    </row>
    <row r="57" spans="14:102" x14ac:dyDescent="0.3">
      <c r="N57" s="30">
        <v>0.16631557292845489</v>
      </c>
      <c r="O57" s="43">
        <v>-3.7320000000000001E-3</v>
      </c>
      <c r="P57" s="43">
        <v>-2.6710000000000002E-3</v>
      </c>
      <c r="Q57" s="43">
        <v>7.5230000000000002E-3</v>
      </c>
      <c r="R57" s="30">
        <v>4.3639362695121336E-2</v>
      </c>
      <c r="S57" s="43">
        <v>-5.4900000000000001E-4</v>
      </c>
      <c r="T57" s="43">
        <v>-4.8799999999999999E-4</v>
      </c>
      <c r="U57" s="43">
        <v>8.7999999999999998E-5</v>
      </c>
      <c r="W57" s="30">
        <v>0.16631557292845489</v>
      </c>
      <c r="X57" s="43">
        <v>-6.0700000000000001E-4</v>
      </c>
      <c r="Y57" s="43">
        <v>-5.44E-4</v>
      </c>
      <c r="Z57" s="43">
        <v>5.7000000000000003E-5</v>
      </c>
      <c r="AA57" s="30">
        <v>4.3639362695121336E-2</v>
      </c>
      <c r="AB57" s="43">
        <v>-3.68E-4</v>
      </c>
      <c r="AC57" s="43">
        <v>-3.3799999999999998E-4</v>
      </c>
      <c r="AD57" s="43">
        <v>-5.3000000000000001E-5</v>
      </c>
      <c r="AF57" s="30">
        <v>0.16631557292845489</v>
      </c>
      <c r="AG57" s="43">
        <v>-1.9189999999999999E-3</v>
      </c>
      <c r="AH57" s="43">
        <v>-1.294E-3</v>
      </c>
      <c r="AI57" s="43">
        <v>4.1139999999999996E-3</v>
      </c>
      <c r="AJ57" s="30">
        <v>4.3639362695121336E-2</v>
      </c>
      <c r="AK57" s="43">
        <v>-4.55E-4</v>
      </c>
      <c r="AL57" s="43">
        <v>-4.1100000000000002E-4</v>
      </c>
      <c r="AM57" s="43">
        <v>-2.5000000000000001E-5</v>
      </c>
      <c r="AO57" s="30">
        <v>0.16631557292845489</v>
      </c>
      <c r="AP57" s="43">
        <v>-5.0299999999999997E-4</v>
      </c>
      <c r="AQ57" s="43">
        <v>-4.4900000000000002E-4</v>
      </c>
      <c r="AR57" s="43">
        <v>2.0999999999999999E-5</v>
      </c>
      <c r="AS57" s="30">
        <v>4.3639362695121336E-2</v>
      </c>
      <c r="AT57" s="43">
        <v>-2.1900000000000001E-4</v>
      </c>
      <c r="AU57" s="43">
        <v>-2.1800000000000001E-4</v>
      </c>
      <c r="AV57" s="43">
        <v>-2.0599999999999999E-4</v>
      </c>
      <c r="AX57" s="30">
        <v>0.16631557292845489</v>
      </c>
      <c r="AY57" s="43">
        <v>-1.897E-3</v>
      </c>
      <c r="AZ57" s="43">
        <v>-1.273E-3</v>
      </c>
      <c r="BA57" s="43">
        <v>4.143E-3</v>
      </c>
      <c r="BB57" s="30">
        <v>4.3639362695121336E-2</v>
      </c>
      <c r="BC57" s="43">
        <v>-4.5199999999999998E-4</v>
      </c>
      <c r="BD57" s="43">
        <v>-4.08E-4</v>
      </c>
      <c r="BE57" s="43">
        <v>-2.5000000000000001E-5</v>
      </c>
      <c r="BG57" s="30">
        <v>0.16631557292845489</v>
      </c>
      <c r="BH57" s="43">
        <v>-4.9600000000000002E-4</v>
      </c>
      <c r="BI57" s="43">
        <v>-4.4299999999999998E-4</v>
      </c>
      <c r="BJ57" s="43">
        <v>2.5000000000000001E-5</v>
      </c>
      <c r="BK57" s="30">
        <v>4.3639362695121336E-2</v>
      </c>
      <c r="BL57" s="43">
        <v>-2.2000000000000001E-4</v>
      </c>
      <c r="BM57" s="43">
        <v>-2.1900000000000001E-4</v>
      </c>
      <c r="BN57" s="43">
        <v>-2.03E-4</v>
      </c>
      <c r="BP57" s="30">
        <v>0.16631557292845489</v>
      </c>
      <c r="BQ57" s="43">
        <v>-1.307E-3</v>
      </c>
      <c r="BR57" s="43">
        <v>-6.9800000000000005E-4</v>
      </c>
      <c r="BS57" s="43">
        <v>4.5900000000000003E-3</v>
      </c>
      <c r="BT57" s="30">
        <v>4.3639362695121336E-2</v>
      </c>
      <c r="BU57" s="43">
        <v>-2.8400000000000002E-4</v>
      </c>
      <c r="BV57" s="43">
        <v>-2.5300000000000002E-4</v>
      </c>
      <c r="BW57" s="43">
        <v>1.9000000000000001E-5</v>
      </c>
      <c r="BY57" s="30">
        <v>0.16631557292845489</v>
      </c>
      <c r="BZ57" s="43">
        <v>-8.7999999999999998E-5</v>
      </c>
      <c r="CA57" s="43">
        <v>-8.6000000000000003E-5</v>
      </c>
      <c r="CB57" s="43">
        <v>-6.6000000000000005E-5</v>
      </c>
      <c r="CC57" s="30">
        <v>4.3639362695121336E-2</v>
      </c>
      <c r="CD57" s="43">
        <v>-2.3699999999999999E-4</v>
      </c>
      <c r="CE57" s="43">
        <v>-2.14E-4</v>
      </c>
      <c r="CF57" s="43">
        <v>-1.4E-5</v>
      </c>
      <c r="CH57" s="30">
        <v>0.16631557292845489</v>
      </c>
      <c r="CI57" s="43">
        <v>-3.437E-3</v>
      </c>
      <c r="CJ57" s="43">
        <v>-3.467E-3</v>
      </c>
      <c r="CK57" s="43">
        <v>1.2579999999999999E-2</v>
      </c>
      <c r="CL57" s="30">
        <v>4.3639362695121336E-2</v>
      </c>
      <c r="CM57" s="43">
        <v>-6.8999999999999997E-4</v>
      </c>
      <c r="CN57" s="43">
        <v>-6.9200000000000002E-4</v>
      </c>
      <c r="CO57" s="43">
        <v>3.21E-4</v>
      </c>
      <c r="CQ57" s="30">
        <v>0.16631557292845489</v>
      </c>
      <c r="CR57" s="43">
        <v>-2.99E-4</v>
      </c>
      <c r="CS57" s="43">
        <v>-2.99E-4</v>
      </c>
      <c r="CT57" s="43">
        <v>-1.4200000000000001E-4</v>
      </c>
      <c r="CU57" s="30">
        <v>4.3639362695121336E-2</v>
      </c>
      <c r="CV57" s="43">
        <v>-3.7199999999999999E-4</v>
      </c>
      <c r="CW57" s="43">
        <v>-3.7199999999999999E-4</v>
      </c>
      <c r="CX57" s="43">
        <v>-5.7000000000000003E-5</v>
      </c>
    </row>
    <row r="58" spans="14:102" x14ac:dyDescent="0.3">
      <c r="N58" s="30">
        <v>0.16970977636178822</v>
      </c>
      <c r="O58" s="43">
        <v>-3.9119999999999997E-3</v>
      </c>
      <c r="P58" s="43">
        <v>-2.7989999999999998E-3</v>
      </c>
      <c r="Q58" s="43">
        <v>7.8890000000000002E-3</v>
      </c>
      <c r="R58" s="30">
        <v>4.4609135095121336E-2</v>
      </c>
      <c r="S58" s="43">
        <v>-5.5699999999999999E-4</v>
      </c>
      <c r="T58" s="43">
        <v>-4.9600000000000002E-4</v>
      </c>
      <c r="U58" s="43">
        <v>9.3999999999999994E-5</v>
      </c>
      <c r="W58" s="30">
        <v>0.16970977636178822</v>
      </c>
      <c r="X58" s="43">
        <v>-6.1499999999999999E-4</v>
      </c>
      <c r="Y58" s="43">
        <v>-5.5099999999999995E-4</v>
      </c>
      <c r="Z58" s="43">
        <v>6.2000000000000003E-5</v>
      </c>
      <c r="AA58" s="30">
        <v>4.4609135095121336E-2</v>
      </c>
      <c r="AB58" s="43">
        <v>-3.6900000000000002E-4</v>
      </c>
      <c r="AC58" s="43">
        <v>-3.39E-4</v>
      </c>
      <c r="AD58" s="43">
        <v>-5.3000000000000001E-5</v>
      </c>
      <c r="AF58" s="30">
        <v>0.16970977636178822</v>
      </c>
      <c r="AG58" s="43">
        <v>-1.9599999999999999E-3</v>
      </c>
      <c r="AH58" s="43">
        <v>-1.312E-3</v>
      </c>
      <c r="AI58" s="43">
        <v>4.3049999999999998E-3</v>
      </c>
      <c r="AJ58" s="30">
        <v>4.4609135095121336E-2</v>
      </c>
      <c r="AK58" s="43">
        <v>-4.6200000000000001E-4</v>
      </c>
      <c r="AL58" s="43">
        <v>-4.1599999999999997E-4</v>
      </c>
      <c r="AM58" s="43">
        <v>-1.9000000000000001E-5</v>
      </c>
      <c r="AO58" s="30">
        <v>0.16970977636178822</v>
      </c>
      <c r="AP58" s="43">
        <v>-5.1400000000000003E-4</v>
      </c>
      <c r="AQ58" s="43">
        <v>-4.5800000000000002E-4</v>
      </c>
      <c r="AR58" s="43">
        <v>3.0000000000000001E-5</v>
      </c>
      <c r="AS58" s="30">
        <v>4.4609135095121336E-2</v>
      </c>
      <c r="AT58" s="43">
        <v>-2.1900000000000001E-4</v>
      </c>
      <c r="AU58" s="43">
        <v>-2.1800000000000001E-4</v>
      </c>
      <c r="AV58" s="43">
        <v>-2.0599999999999999E-4</v>
      </c>
      <c r="AX58" s="30">
        <v>0.16970977636178822</v>
      </c>
      <c r="AY58" s="43">
        <v>-1.9400000000000001E-3</v>
      </c>
      <c r="AZ58" s="43">
        <v>-1.291E-3</v>
      </c>
      <c r="BA58" s="43">
        <v>4.3400000000000001E-3</v>
      </c>
      <c r="BB58" s="30">
        <v>4.4609135095121336E-2</v>
      </c>
      <c r="BC58" s="43">
        <v>-4.5899999999999999E-4</v>
      </c>
      <c r="BD58" s="43">
        <v>-4.1399999999999998E-4</v>
      </c>
      <c r="BE58" s="43">
        <v>-2.0000000000000002E-5</v>
      </c>
      <c r="BG58" s="30">
        <v>0.16970977636178822</v>
      </c>
      <c r="BH58" s="43">
        <v>-5.0900000000000001E-4</v>
      </c>
      <c r="BI58" s="43">
        <v>-4.5300000000000001E-4</v>
      </c>
      <c r="BJ58" s="43">
        <v>3.4999999999999997E-5</v>
      </c>
      <c r="BK58" s="30">
        <v>4.4609135095121336E-2</v>
      </c>
      <c r="BL58" s="43">
        <v>-2.2000000000000001E-4</v>
      </c>
      <c r="BM58" s="43">
        <v>-2.1800000000000001E-4</v>
      </c>
      <c r="BN58" s="43">
        <v>-2.03E-4</v>
      </c>
      <c r="BP58" s="30">
        <v>0.16970977636178822</v>
      </c>
      <c r="BQ58" s="43">
        <v>-1.3389999999999999E-3</v>
      </c>
      <c r="BR58" s="43">
        <v>-7.0699999999999995E-4</v>
      </c>
      <c r="BS58" s="43">
        <v>4.7850000000000002E-3</v>
      </c>
      <c r="BT58" s="30">
        <v>4.4609135095121336E-2</v>
      </c>
      <c r="BU58" s="43">
        <v>-2.9100000000000003E-4</v>
      </c>
      <c r="BV58" s="43">
        <v>-2.5799999999999998E-4</v>
      </c>
      <c r="BW58" s="43">
        <v>2.5000000000000001E-5</v>
      </c>
      <c r="BY58" s="30">
        <v>0.16970977636178822</v>
      </c>
      <c r="BZ58" s="43">
        <v>-8.0000000000000007E-5</v>
      </c>
      <c r="CA58" s="43">
        <v>-7.8999999999999996E-5</v>
      </c>
      <c r="CB58" s="43">
        <v>-7.1000000000000005E-5</v>
      </c>
      <c r="CC58" s="30">
        <v>4.4609135095121336E-2</v>
      </c>
      <c r="CD58" s="43">
        <v>-2.3599999999999999E-4</v>
      </c>
      <c r="CE58" s="43">
        <v>-2.13E-4</v>
      </c>
      <c r="CF58" s="43">
        <v>-1.4E-5</v>
      </c>
      <c r="CH58" s="30">
        <v>0.16970977636178822</v>
      </c>
      <c r="CI58" s="43">
        <v>-3.5260000000000001E-3</v>
      </c>
      <c r="CJ58" s="43">
        <v>-3.5569999999999998E-3</v>
      </c>
      <c r="CK58" s="43">
        <v>1.3051999999999999E-2</v>
      </c>
      <c r="CL58" s="30">
        <v>4.4609135095121336E-2</v>
      </c>
      <c r="CM58" s="43">
        <v>-7.0899999999999999E-4</v>
      </c>
      <c r="CN58" s="43">
        <v>-7.1100000000000004E-4</v>
      </c>
      <c r="CO58" s="43">
        <v>3.57E-4</v>
      </c>
      <c r="CQ58" s="30">
        <v>0.16970977636178822</v>
      </c>
      <c r="CR58" s="43">
        <v>-2.92E-4</v>
      </c>
      <c r="CS58" s="43">
        <v>-2.92E-4</v>
      </c>
      <c r="CT58" s="43">
        <v>-1.4999999999999999E-4</v>
      </c>
      <c r="CU58" s="30">
        <v>4.4609135095121336E-2</v>
      </c>
      <c r="CV58" s="43">
        <v>-3.7399999999999998E-4</v>
      </c>
      <c r="CW58" s="43">
        <v>-3.7500000000000001E-4</v>
      </c>
      <c r="CX58" s="43">
        <v>-5.5000000000000002E-5</v>
      </c>
    </row>
    <row r="59" spans="14:102" x14ac:dyDescent="0.3">
      <c r="N59" s="30">
        <v>0.17310397979512157</v>
      </c>
      <c r="O59" s="43">
        <v>-4.1000000000000003E-3</v>
      </c>
      <c r="P59" s="43">
        <v>-2.9350000000000001E-3</v>
      </c>
      <c r="Q59" s="43">
        <v>8.2459999999999999E-3</v>
      </c>
      <c r="R59" s="30">
        <v>4.5578907495121328E-2</v>
      </c>
      <c r="S59" s="43">
        <v>-5.6499999999999996E-4</v>
      </c>
      <c r="T59" s="43">
        <v>-5.0299999999999997E-4</v>
      </c>
      <c r="U59" s="43">
        <v>1.01E-4</v>
      </c>
      <c r="W59" s="30">
        <v>0.17310397979512157</v>
      </c>
      <c r="X59" s="43">
        <v>-6.2299999999999996E-4</v>
      </c>
      <c r="Y59" s="43">
        <v>-5.5800000000000001E-4</v>
      </c>
      <c r="Z59" s="43">
        <v>6.7000000000000002E-5</v>
      </c>
      <c r="AA59" s="30">
        <v>4.5578907495121328E-2</v>
      </c>
      <c r="AB59" s="43">
        <v>-3.6999999999999999E-4</v>
      </c>
      <c r="AC59" s="43">
        <v>-3.4000000000000002E-4</v>
      </c>
      <c r="AD59" s="43">
        <v>-5.3000000000000001E-5</v>
      </c>
      <c r="AF59" s="30">
        <v>0.17310397979512157</v>
      </c>
      <c r="AG59" s="43">
        <v>-2.003E-3</v>
      </c>
      <c r="AH59" s="43">
        <v>-1.33E-3</v>
      </c>
      <c r="AI59" s="43">
        <v>4.4949999999999999E-3</v>
      </c>
      <c r="AJ59" s="30">
        <v>4.5578907495121328E-2</v>
      </c>
      <c r="AK59" s="43">
        <v>-4.6900000000000002E-4</v>
      </c>
      <c r="AL59" s="43">
        <v>-4.2200000000000001E-4</v>
      </c>
      <c r="AM59" s="43">
        <v>-1.4E-5</v>
      </c>
      <c r="AO59" s="30">
        <v>0.17310397979512157</v>
      </c>
      <c r="AP59" s="43">
        <v>-5.2499999999999997E-4</v>
      </c>
      <c r="AQ59" s="43">
        <v>-4.6700000000000002E-4</v>
      </c>
      <c r="AR59" s="43">
        <v>3.8000000000000002E-5</v>
      </c>
      <c r="AS59" s="30">
        <v>4.5578907495121328E-2</v>
      </c>
      <c r="AT59" s="43">
        <v>-2.1800000000000001E-4</v>
      </c>
      <c r="AU59" s="43">
        <v>-2.1699999999999999E-4</v>
      </c>
      <c r="AV59" s="43">
        <v>-2.0599999999999999E-4</v>
      </c>
      <c r="AX59" s="30">
        <v>0.17310397979512157</v>
      </c>
      <c r="AY59" s="43">
        <v>-1.9810000000000001E-3</v>
      </c>
      <c r="AZ59" s="43">
        <v>-1.3079999999999999E-3</v>
      </c>
      <c r="BA59" s="43">
        <v>4.5300000000000002E-3</v>
      </c>
      <c r="BB59" s="30">
        <v>4.5578907495121328E-2</v>
      </c>
      <c r="BC59" s="43">
        <v>-4.66E-4</v>
      </c>
      <c r="BD59" s="43">
        <v>-4.1899999999999999E-4</v>
      </c>
      <c r="BE59" s="43">
        <v>-1.4E-5</v>
      </c>
      <c r="BG59" s="30">
        <v>0.17310397979512157</v>
      </c>
      <c r="BH59" s="43">
        <v>-5.1999999999999995E-4</v>
      </c>
      <c r="BI59" s="43">
        <v>-4.6200000000000001E-4</v>
      </c>
      <c r="BJ59" s="43">
        <v>4.3999999999999999E-5</v>
      </c>
      <c r="BK59" s="30">
        <v>4.5578907495121328E-2</v>
      </c>
      <c r="BL59" s="43">
        <v>-2.1900000000000001E-4</v>
      </c>
      <c r="BM59" s="43">
        <v>-2.1800000000000001E-4</v>
      </c>
      <c r="BN59" s="43">
        <v>-2.04E-4</v>
      </c>
      <c r="BP59" s="30">
        <v>0.17310397979512157</v>
      </c>
      <c r="BQ59" s="43">
        <v>-1.3699999999999999E-3</v>
      </c>
      <c r="BR59" s="43">
        <v>-7.1599999999999995E-4</v>
      </c>
      <c r="BS59" s="43">
        <v>4.9769999999999997E-3</v>
      </c>
      <c r="BT59" s="30">
        <v>4.5578907495121328E-2</v>
      </c>
      <c r="BU59" s="43">
        <v>-2.9700000000000001E-4</v>
      </c>
      <c r="BV59" s="43">
        <v>-2.63E-4</v>
      </c>
      <c r="BW59" s="43">
        <v>3.0000000000000001E-5</v>
      </c>
      <c r="BY59" s="30">
        <v>0.17310397979512157</v>
      </c>
      <c r="BZ59" s="43">
        <v>-7.8999999999999996E-5</v>
      </c>
      <c r="CA59" s="43">
        <v>-7.7999999999999999E-5</v>
      </c>
      <c r="CB59" s="43">
        <v>-6.9999999999999994E-5</v>
      </c>
      <c r="CC59" s="30">
        <v>4.5578907495121328E-2</v>
      </c>
      <c r="CD59" s="43">
        <v>-2.3599999999999999E-4</v>
      </c>
      <c r="CE59" s="43">
        <v>-2.13E-4</v>
      </c>
      <c r="CF59" s="43">
        <v>-1.2999999999999999E-5</v>
      </c>
      <c r="CH59" s="30">
        <v>0.17310397979512157</v>
      </c>
      <c r="CI59" s="43">
        <v>-3.6159999999999999E-3</v>
      </c>
      <c r="CJ59" s="43">
        <v>-3.6480000000000002E-3</v>
      </c>
      <c r="CK59" s="43">
        <v>1.3516E-2</v>
      </c>
      <c r="CL59" s="30">
        <v>4.5578907495121328E-2</v>
      </c>
      <c r="CM59" s="43">
        <v>-7.27E-4</v>
      </c>
      <c r="CN59" s="43">
        <v>-7.2900000000000005E-4</v>
      </c>
      <c r="CO59" s="43">
        <v>3.9300000000000001E-4</v>
      </c>
      <c r="CQ59" s="30">
        <v>0.17310397979512157</v>
      </c>
      <c r="CR59" s="43">
        <v>-2.8400000000000002E-4</v>
      </c>
      <c r="CS59" s="43">
        <v>-2.8400000000000002E-4</v>
      </c>
      <c r="CT59" s="43">
        <v>-1.5699999999999999E-4</v>
      </c>
      <c r="CU59" s="30">
        <v>4.5578907495121328E-2</v>
      </c>
      <c r="CV59" s="43">
        <v>-3.77E-4</v>
      </c>
      <c r="CW59" s="43">
        <v>-3.77E-4</v>
      </c>
      <c r="CX59" s="43">
        <v>-5.1999999999999997E-5</v>
      </c>
    </row>
    <row r="60" spans="14:102" x14ac:dyDescent="0.3">
      <c r="N60" s="30">
        <v>0.1764981832284549</v>
      </c>
      <c r="O60" s="43">
        <v>-4.2890000000000003E-3</v>
      </c>
      <c r="P60" s="43">
        <v>-3.0730000000000002E-3</v>
      </c>
      <c r="Q60" s="43">
        <v>8.6E-3</v>
      </c>
      <c r="R60" s="30">
        <v>4.6548679895121327E-2</v>
      </c>
      <c r="S60" s="43">
        <v>-5.7399999999999997E-4</v>
      </c>
      <c r="T60" s="43">
        <v>-5.1000000000000004E-4</v>
      </c>
      <c r="U60" s="43">
        <v>1.07E-4</v>
      </c>
      <c r="W60" s="30">
        <v>0.1764981832284549</v>
      </c>
      <c r="X60" s="43">
        <v>-6.3000000000000003E-4</v>
      </c>
      <c r="Y60" s="43">
        <v>-5.6400000000000005E-4</v>
      </c>
      <c r="Z60" s="43">
        <v>7.2000000000000002E-5</v>
      </c>
      <c r="AA60" s="30">
        <v>4.6548679895121327E-2</v>
      </c>
      <c r="AB60" s="43">
        <v>-3.7100000000000002E-4</v>
      </c>
      <c r="AC60" s="43">
        <v>-3.4099999999999999E-4</v>
      </c>
      <c r="AD60" s="43">
        <v>-5.3000000000000001E-5</v>
      </c>
      <c r="AF60" s="30">
        <v>0.1764981832284549</v>
      </c>
      <c r="AG60" s="43">
        <v>-2.052E-3</v>
      </c>
      <c r="AH60" s="43">
        <v>-1.3550000000000001E-3</v>
      </c>
      <c r="AI60" s="43">
        <v>4.6839999999999998E-3</v>
      </c>
      <c r="AJ60" s="30">
        <v>4.6548679895121327E-2</v>
      </c>
      <c r="AK60" s="43">
        <v>-4.7600000000000002E-4</v>
      </c>
      <c r="AL60" s="43">
        <v>-4.28E-4</v>
      </c>
      <c r="AM60" s="43">
        <v>-7.9999999999999996E-6</v>
      </c>
      <c r="AO60" s="30">
        <v>0.1764981832284549</v>
      </c>
      <c r="AP60" s="43">
        <v>-5.3700000000000004E-4</v>
      </c>
      <c r="AQ60" s="43">
        <v>-4.7600000000000002E-4</v>
      </c>
      <c r="AR60" s="43">
        <v>4.6999999999999997E-5</v>
      </c>
      <c r="AS60" s="30">
        <v>4.6548679895121327E-2</v>
      </c>
      <c r="AT60" s="43">
        <v>-2.1699999999999999E-4</v>
      </c>
      <c r="AU60" s="43">
        <v>-2.1699999999999999E-4</v>
      </c>
      <c r="AV60" s="43">
        <v>-2.0699999999999999E-4</v>
      </c>
      <c r="AX60" s="30">
        <v>0.1764981832284549</v>
      </c>
      <c r="AY60" s="43">
        <v>-2.0230000000000001E-3</v>
      </c>
      <c r="AZ60" s="43">
        <v>-1.3259999999999999E-3</v>
      </c>
      <c r="BA60" s="43">
        <v>4.7260000000000002E-3</v>
      </c>
      <c r="BB60" s="30">
        <v>4.6548679895121327E-2</v>
      </c>
      <c r="BC60" s="43">
        <v>-4.73E-4</v>
      </c>
      <c r="BD60" s="43">
        <v>-4.2499999999999998E-4</v>
      </c>
      <c r="BE60" s="43">
        <v>-7.9999999999999996E-6</v>
      </c>
      <c r="BG60" s="30">
        <v>0.1764981832284549</v>
      </c>
      <c r="BH60" s="43">
        <v>-5.3200000000000003E-4</v>
      </c>
      <c r="BI60" s="43">
        <v>-4.7199999999999998E-4</v>
      </c>
      <c r="BJ60" s="43">
        <v>5.3999999999999998E-5</v>
      </c>
      <c r="BK60" s="30">
        <v>4.6548679895121327E-2</v>
      </c>
      <c r="BL60" s="43">
        <v>-2.1800000000000001E-4</v>
      </c>
      <c r="BM60" s="43">
        <v>-2.1699999999999999E-4</v>
      </c>
      <c r="BN60" s="43">
        <v>-2.04E-4</v>
      </c>
      <c r="BP60" s="30">
        <v>0.1764981832284549</v>
      </c>
      <c r="BQ60" s="43">
        <v>-1.402E-3</v>
      </c>
      <c r="BR60" s="43">
        <v>-7.2400000000000003E-4</v>
      </c>
      <c r="BS60" s="43">
        <v>5.1700000000000001E-3</v>
      </c>
      <c r="BT60" s="30">
        <v>4.6548679895121327E-2</v>
      </c>
      <c r="BU60" s="43">
        <v>-3.0299999999999999E-4</v>
      </c>
      <c r="BV60" s="43">
        <v>-2.6800000000000001E-4</v>
      </c>
      <c r="BW60" s="43">
        <v>3.6000000000000001E-5</v>
      </c>
      <c r="BY60" s="30">
        <v>0.1764981832284549</v>
      </c>
      <c r="BZ60" s="43">
        <v>-8.5000000000000006E-5</v>
      </c>
      <c r="CA60" s="43">
        <v>-8.2999999999999998E-5</v>
      </c>
      <c r="CB60" s="43">
        <v>-6.3E-5</v>
      </c>
      <c r="CC60" s="30">
        <v>4.6548679895121327E-2</v>
      </c>
      <c r="CD60" s="43">
        <v>-2.3599999999999999E-4</v>
      </c>
      <c r="CE60" s="43">
        <v>-2.13E-4</v>
      </c>
      <c r="CF60" s="43">
        <v>-1.2999999999999999E-5</v>
      </c>
      <c r="CH60" s="30">
        <v>0.1764981832284549</v>
      </c>
      <c r="CI60" s="43">
        <v>-3.7060000000000001E-3</v>
      </c>
      <c r="CJ60" s="43">
        <v>-3.7399999999999998E-3</v>
      </c>
      <c r="CK60" s="43">
        <v>1.3981E-2</v>
      </c>
      <c r="CL60" s="30">
        <v>4.6548679895121327E-2</v>
      </c>
      <c r="CM60" s="43">
        <v>-7.45E-4</v>
      </c>
      <c r="CN60" s="43">
        <v>-7.4700000000000005E-4</v>
      </c>
      <c r="CO60" s="43">
        <v>4.2900000000000002E-4</v>
      </c>
      <c r="CQ60" s="30">
        <v>0.1764981832284549</v>
      </c>
      <c r="CR60" s="43">
        <v>-2.7700000000000001E-4</v>
      </c>
      <c r="CS60" s="43">
        <v>-2.7700000000000001E-4</v>
      </c>
      <c r="CT60" s="43">
        <v>-1.64E-4</v>
      </c>
      <c r="CU60" s="30">
        <v>4.6548679895121327E-2</v>
      </c>
      <c r="CV60" s="43">
        <v>-3.79E-4</v>
      </c>
      <c r="CW60" s="43">
        <v>-3.8000000000000002E-4</v>
      </c>
      <c r="CX60" s="43">
        <v>-5.0000000000000002E-5</v>
      </c>
    </row>
    <row r="61" spans="14:102" x14ac:dyDescent="0.3">
      <c r="N61" s="30">
        <v>0.17989238666178828</v>
      </c>
      <c r="O61" s="43">
        <v>-4.4869999999999997E-3</v>
      </c>
      <c r="P61" s="43">
        <v>-3.2209999999999999E-3</v>
      </c>
      <c r="Q61" s="43">
        <v>8.9320000000000007E-3</v>
      </c>
      <c r="R61" s="30">
        <v>4.7518452295121319E-2</v>
      </c>
      <c r="S61" s="43">
        <v>-5.8299999999999997E-4</v>
      </c>
      <c r="T61" s="43">
        <v>-5.1699999999999999E-4</v>
      </c>
      <c r="U61" s="43">
        <v>1.16E-4</v>
      </c>
      <c r="W61" s="30">
        <v>0.17989238666178828</v>
      </c>
      <c r="X61" s="43">
        <v>-6.3900000000000003E-4</v>
      </c>
      <c r="Y61" s="43">
        <v>-5.71E-4</v>
      </c>
      <c r="Z61" s="43">
        <v>7.7000000000000001E-5</v>
      </c>
      <c r="AA61" s="30">
        <v>4.7518452295121319E-2</v>
      </c>
      <c r="AB61" s="43">
        <v>-3.7199999999999999E-4</v>
      </c>
      <c r="AC61" s="43">
        <v>-3.4200000000000002E-4</v>
      </c>
      <c r="AD61" s="43">
        <v>-5.3000000000000001E-5</v>
      </c>
      <c r="AF61" s="30">
        <v>0.17989238666178828</v>
      </c>
      <c r="AG61" s="43">
        <v>-2.101E-3</v>
      </c>
      <c r="AH61" s="43">
        <v>-1.379E-3</v>
      </c>
      <c r="AI61" s="43">
        <v>4.875E-3</v>
      </c>
      <c r="AJ61" s="30">
        <v>4.7518452295121319E-2</v>
      </c>
      <c r="AK61" s="43">
        <v>-4.8299999999999998E-4</v>
      </c>
      <c r="AL61" s="43">
        <v>-4.3399999999999998E-4</v>
      </c>
      <c r="AM61" s="43">
        <v>-3.0000000000000001E-6</v>
      </c>
      <c r="AO61" s="30">
        <v>0.17989238666178828</v>
      </c>
      <c r="AP61" s="43">
        <v>-5.4799999999999998E-4</v>
      </c>
      <c r="AQ61" s="43">
        <v>-4.86E-4</v>
      </c>
      <c r="AR61" s="43">
        <v>5.5999999999999999E-5</v>
      </c>
      <c r="AS61" s="30">
        <v>4.7518452295121319E-2</v>
      </c>
      <c r="AT61" s="43">
        <v>-2.1699999999999999E-4</v>
      </c>
      <c r="AU61" s="43">
        <v>-2.1599999999999999E-4</v>
      </c>
      <c r="AV61" s="43">
        <v>-2.0699999999999999E-4</v>
      </c>
      <c r="AX61" s="30">
        <v>0.17989238666178828</v>
      </c>
      <c r="AY61" s="43">
        <v>-2.075E-3</v>
      </c>
      <c r="AZ61" s="43">
        <v>-1.3519999999999999E-3</v>
      </c>
      <c r="BA61" s="43">
        <v>4.9199999999999999E-3</v>
      </c>
      <c r="BB61" s="30">
        <v>4.7518452295121319E-2</v>
      </c>
      <c r="BC61" s="43">
        <v>-4.8000000000000001E-4</v>
      </c>
      <c r="BD61" s="43">
        <v>-4.3100000000000001E-4</v>
      </c>
      <c r="BE61" s="43">
        <v>-3.0000000000000001E-6</v>
      </c>
      <c r="BG61" s="30">
        <v>0.17989238666178828</v>
      </c>
      <c r="BH61" s="43">
        <v>-5.44E-4</v>
      </c>
      <c r="BI61" s="43">
        <v>-4.8099999999999998E-4</v>
      </c>
      <c r="BJ61" s="43">
        <v>6.3E-5</v>
      </c>
      <c r="BK61" s="30">
        <v>4.7518452295121319E-2</v>
      </c>
      <c r="BL61" s="43">
        <v>-2.1800000000000001E-4</v>
      </c>
      <c r="BM61" s="43">
        <v>-2.1699999999999999E-4</v>
      </c>
      <c r="BN61" s="43">
        <v>-2.04E-4</v>
      </c>
      <c r="BP61" s="30">
        <v>0.17989238666178828</v>
      </c>
      <c r="BQ61" s="43">
        <v>-1.4369999999999999E-3</v>
      </c>
      <c r="BR61" s="43">
        <v>-7.3499999999999998E-4</v>
      </c>
      <c r="BS61" s="43">
        <v>5.365E-3</v>
      </c>
      <c r="BT61" s="30">
        <v>4.7518452295121319E-2</v>
      </c>
      <c r="BU61" s="43">
        <v>-3.0899999999999998E-4</v>
      </c>
      <c r="BV61" s="43">
        <v>-2.7300000000000002E-4</v>
      </c>
      <c r="BW61" s="43">
        <v>4.1E-5</v>
      </c>
      <c r="BY61" s="30">
        <v>0.17989238666178828</v>
      </c>
      <c r="BZ61" s="43">
        <v>-9.1000000000000003E-5</v>
      </c>
      <c r="CA61" s="43">
        <v>-8.7000000000000001E-5</v>
      </c>
      <c r="CB61" s="43">
        <v>-5.7000000000000003E-5</v>
      </c>
      <c r="CC61" s="30">
        <v>4.7518452295121319E-2</v>
      </c>
      <c r="CD61" s="43">
        <v>-2.3599999999999999E-4</v>
      </c>
      <c r="CE61" s="43">
        <v>-2.13E-4</v>
      </c>
      <c r="CF61" s="43">
        <v>-1.2E-5</v>
      </c>
      <c r="CH61" s="30">
        <v>0.17989238666178828</v>
      </c>
      <c r="CI61" s="43">
        <v>-3.7989999999999999E-3</v>
      </c>
      <c r="CJ61" s="43">
        <v>-3.833E-3</v>
      </c>
      <c r="CK61" s="43">
        <v>1.4453000000000001E-2</v>
      </c>
      <c r="CL61" s="30">
        <v>4.7518452295121319E-2</v>
      </c>
      <c r="CM61" s="43">
        <v>-7.6300000000000001E-4</v>
      </c>
      <c r="CN61" s="43">
        <v>-7.6499999999999995E-4</v>
      </c>
      <c r="CO61" s="43">
        <v>4.64E-4</v>
      </c>
      <c r="CQ61" s="30">
        <v>0.17989238666178828</v>
      </c>
      <c r="CR61" s="43">
        <v>-2.7E-4</v>
      </c>
      <c r="CS61" s="43">
        <v>-2.7E-4</v>
      </c>
      <c r="CT61" s="43">
        <v>-1.7200000000000001E-4</v>
      </c>
      <c r="CU61" s="30">
        <v>4.7518452295121319E-2</v>
      </c>
      <c r="CV61" s="43">
        <v>-3.8200000000000002E-4</v>
      </c>
      <c r="CW61" s="43">
        <v>-3.8200000000000002E-4</v>
      </c>
      <c r="CX61" s="43">
        <v>-4.8000000000000001E-5</v>
      </c>
    </row>
    <row r="62" spans="14:102" x14ac:dyDescent="0.3">
      <c r="N62" s="30">
        <v>0.1832865900951216</v>
      </c>
      <c r="O62" s="43">
        <v>-4.6690000000000004E-3</v>
      </c>
      <c r="P62" s="43">
        <v>-3.3530000000000001E-3</v>
      </c>
      <c r="Q62" s="43">
        <v>9.2879999999999994E-3</v>
      </c>
      <c r="R62" s="30">
        <v>4.8488224695121318E-2</v>
      </c>
      <c r="S62" s="43">
        <v>-5.9199999999999997E-4</v>
      </c>
      <c r="T62" s="43">
        <v>-5.2499999999999997E-4</v>
      </c>
      <c r="U62" s="43">
        <v>1.2400000000000001E-4</v>
      </c>
      <c r="W62" s="30">
        <v>0.1832865900951216</v>
      </c>
      <c r="X62" s="43">
        <v>-6.4700000000000001E-4</v>
      </c>
      <c r="Y62" s="43">
        <v>-5.7799999999999995E-4</v>
      </c>
      <c r="Z62" s="43">
        <v>8.2999999999999998E-5</v>
      </c>
      <c r="AA62" s="30">
        <v>4.8488224695121318E-2</v>
      </c>
      <c r="AB62" s="43">
        <v>-3.7300000000000001E-4</v>
      </c>
      <c r="AC62" s="43">
        <v>-3.4299999999999999E-4</v>
      </c>
      <c r="AD62" s="43">
        <v>-5.3000000000000001E-5</v>
      </c>
      <c r="AF62" s="30">
        <v>0.1832865900951216</v>
      </c>
      <c r="AG62" s="43">
        <v>-2.15E-3</v>
      </c>
      <c r="AH62" s="43">
        <v>-1.4040000000000001E-3</v>
      </c>
      <c r="AI62" s="43">
        <v>5.0670000000000003E-3</v>
      </c>
      <c r="AJ62" s="30">
        <v>4.8488224695121318E-2</v>
      </c>
      <c r="AK62" s="43">
        <v>-4.8999999999999998E-4</v>
      </c>
      <c r="AL62" s="43">
        <v>-4.3899999999999999E-4</v>
      </c>
      <c r="AM62" s="43">
        <v>3.0000000000000001E-6</v>
      </c>
      <c r="AO62" s="30">
        <v>0.1832865900951216</v>
      </c>
      <c r="AP62" s="43">
        <v>-5.62E-4</v>
      </c>
      <c r="AQ62" s="43">
        <v>-4.9700000000000005E-4</v>
      </c>
      <c r="AR62" s="43">
        <v>6.9999999999999994E-5</v>
      </c>
      <c r="AS62" s="30">
        <v>4.8488224695121318E-2</v>
      </c>
      <c r="AT62" s="43">
        <v>-2.1599999999999999E-4</v>
      </c>
      <c r="AU62" s="43">
        <v>-2.1599999999999999E-4</v>
      </c>
      <c r="AV62" s="43">
        <v>-2.0799999999999999E-4</v>
      </c>
      <c r="AX62" s="30">
        <v>0.1832865900951216</v>
      </c>
      <c r="AY62" s="43">
        <v>-2.1229999999999999E-3</v>
      </c>
      <c r="AZ62" s="43">
        <v>-1.3749999999999999E-3</v>
      </c>
      <c r="BA62" s="43">
        <v>5.1139999999999996E-3</v>
      </c>
      <c r="BB62" s="30">
        <v>4.8488224695121318E-2</v>
      </c>
      <c r="BC62" s="43">
        <v>-4.8700000000000002E-4</v>
      </c>
      <c r="BD62" s="43">
        <v>-4.37E-4</v>
      </c>
      <c r="BE62" s="43">
        <v>3.0000000000000001E-6</v>
      </c>
      <c r="BG62" s="30">
        <v>0.1832865900951216</v>
      </c>
      <c r="BH62" s="43">
        <v>-5.5900000000000004E-4</v>
      </c>
      <c r="BI62" s="43">
        <v>-4.9299999999999995E-4</v>
      </c>
      <c r="BJ62" s="43">
        <v>8.0000000000000007E-5</v>
      </c>
      <c r="BK62" s="30">
        <v>4.8488224695121318E-2</v>
      </c>
      <c r="BL62" s="43">
        <v>-2.1699999999999999E-4</v>
      </c>
      <c r="BM62" s="43">
        <v>-2.1599999999999999E-4</v>
      </c>
      <c r="BN62" s="43">
        <v>-2.05E-4</v>
      </c>
      <c r="BP62" s="30">
        <v>0.1832865900951216</v>
      </c>
      <c r="BQ62" s="43">
        <v>-1.4760000000000001E-3</v>
      </c>
      <c r="BR62" s="43">
        <v>-7.5100000000000004E-4</v>
      </c>
      <c r="BS62" s="43">
        <v>5.5570000000000003E-3</v>
      </c>
      <c r="BT62" s="30">
        <v>4.8488224695121318E-2</v>
      </c>
      <c r="BU62" s="43">
        <v>-3.1599999999999998E-4</v>
      </c>
      <c r="BV62" s="43">
        <v>-2.7799999999999998E-4</v>
      </c>
      <c r="BW62" s="43">
        <v>4.6E-5</v>
      </c>
      <c r="BY62" s="30">
        <v>0.1832865900951216</v>
      </c>
      <c r="BZ62" s="43">
        <v>-9.7E-5</v>
      </c>
      <c r="CA62" s="43">
        <v>-9.2E-5</v>
      </c>
      <c r="CB62" s="43">
        <v>-5.0000000000000002E-5</v>
      </c>
      <c r="CC62" s="30">
        <v>4.8488224695121318E-2</v>
      </c>
      <c r="CD62" s="43">
        <v>-2.3599999999999999E-4</v>
      </c>
      <c r="CE62" s="43">
        <v>-2.13E-4</v>
      </c>
      <c r="CF62" s="43">
        <v>-1.2E-5</v>
      </c>
      <c r="CH62" s="30">
        <v>0.1832865900951216</v>
      </c>
      <c r="CI62" s="43">
        <v>-3.8909999999999999E-3</v>
      </c>
      <c r="CJ62" s="43">
        <v>-3.9269999999999999E-3</v>
      </c>
      <c r="CK62" s="43">
        <v>1.4926E-2</v>
      </c>
      <c r="CL62" s="30">
        <v>4.8488224695121318E-2</v>
      </c>
      <c r="CM62" s="43">
        <v>-7.8100000000000001E-4</v>
      </c>
      <c r="CN62" s="43">
        <v>-7.8299999999999995E-4</v>
      </c>
      <c r="CO62" s="43">
        <v>5.0000000000000001E-4</v>
      </c>
      <c r="CQ62" s="30">
        <v>0.1832865900951216</v>
      </c>
      <c r="CR62" s="43">
        <v>-2.6200000000000003E-4</v>
      </c>
      <c r="CS62" s="43">
        <v>-2.6200000000000003E-4</v>
      </c>
      <c r="CT62" s="43">
        <v>-1.8000000000000001E-4</v>
      </c>
      <c r="CU62" s="30">
        <v>4.8488224695121318E-2</v>
      </c>
      <c r="CV62" s="43">
        <v>-3.8400000000000001E-4</v>
      </c>
      <c r="CW62" s="43">
        <v>-3.8499999999999998E-4</v>
      </c>
      <c r="CX62" s="43">
        <v>-4.5000000000000003E-5</v>
      </c>
    </row>
    <row r="63" spans="14:102" x14ac:dyDescent="0.3">
      <c r="N63" s="30">
        <v>0.18668079352845493</v>
      </c>
      <c r="O63" s="43">
        <v>-4.8510000000000003E-3</v>
      </c>
      <c r="P63" s="43">
        <v>-3.4840000000000001E-3</v>
      </c>
      <c r="Q63" s="43">
        <v>9.6430000000000005E-3</v>
      </c>
      <c r="R63" s="30">
        <v>4.8488224695121318E-2</v>
      </c>
      <c r="S63" s="43">
        <v>-5.9199999999999997E-4</v>
      </c>
      <c r="T63" s="43">
        <v>-5.2499999999999997E-4</v>
      </c>
      <c r="U63" s="43">
        <v>1.2400000000000001E-4</v>
      </c>
      <c r="W63" s="30">
        <v>0.18668079352845493</v>
      </c>
      <c r="X63" s="43">
        <v>-6.5499999999999998E-4</v>
      </c>
      <c r="Y63" s="43">
        <v>-5.8500000000000002E-4</v>
      </c>
      <c r="Z63" s="43">
        <v>8.7999999999999998E-5</v>
      </c>
      <c r="AA63" s="30">
        <v>4.8488224695121318E-2</v>
      </c>
      <c r="AB63" s="43">
        <v>-3.7300000000000001E-4</v>
      </c>
      <c r="AC63" s="43">
        <v>-3.4299999999999999E-4</v>
      </c>
      <c r="AD63" s="43">
        <v>-5.3000000000000001E-5</v>
      </c>
      <c r="AF63" s="30">
        <v>0.18668079352845493</v>
      </c>
      <c r="AG63" s="43">
        <v>-2.2000000000000001E-3</v>
      </c>
      <c r="AH63" s="43">
        <v>-1.428E-3</v>
      </c>
      <c r="AI63" s="43">
        <v>5.2589999999999998E-3</v>
      </c>
      <c r="AJ63" s="30">
        <v>4.8488224695121318E-2</v>
      </c>
      <c r="AK63" s="43">
        <v>-4.8999999999999998E-4</v>
      </c>
      <c r="AL63" s="43">
        <v>-4.3899999999999999E-4</v>
      </c>
      <c r="AM63" s="43">
        <v>3.0000000000000001E-6</v>
      </c>
      <c r="AO63" s="30">
        <v>0.18668079352845493</v>
      </c>
      <c r="AP63" s="43">
        <v>-5.7600000000000001E-4</v>
      </c>
      <c r="AQ63" s="43">
        <v>-5.0799999999999999E-4</v>
      </c>
      <c r="AR63" s="43">
        <v>8.3999999999999995E-5</v>
      </c>
      <c r="AS63" s="30">
        <v>4.8488224695121318E-2</v>
      </c>
      <c r="AT63" s="43">
        <v>-2.1599999999999999E-4</v>
      </c>
      <c r="AU63" s="43">
        <v>-2.1599999999999999E-4</v>
      </c>
      <c r="AV63" s="43">
        <v>-2.0799999999999999E-4</v>
      </c>
      <c r="AX63" s="30">
        <v>0.18668079352845493</v>
      </c>
      <c r="AY63" s="43">
        <v>-2.1719999999999999E-3</v>
      </c>
      <c r="AZ63" s="43">
        <v>-1.3990000000000001E-3</v>
      </c>
      <c r="BA63" s="43">
        <v>5.3070000000000001E-3</v>
      </c>
      <c r="BB63" s="30">
        <v>4.8488224695121318E-2</v>
      </c>
      <c r="BC63" s="43">
        <v>-4.8700000000000002E-4</v>
      </c>
      <c r="BD63" s="43">
        <v>-4.37E-4</v>
      </c>
      <c r="BE63" s="43">
        <v>3.0000000000000001E-6</v>
      </c>
      <c r="BG63" s="30">
        <v>0.18668079352845493</v>
      </c>
      <c r="BH63" s="43">
        <v>-5.7300000000000005E-4</v>
      </c>
      <c r="BI63" s="43">
        <v>-5.04E-4</v>
      </c>
      <c r="BJ63" s="43">
        <v>9.5000000000000005E-5</v>
      </c>
      <c r="BK63" s="30">
        <v>4.8488224695121318E-2</v>
      </c>
      <c r="BL63" s="43">
        <v>-2.1699999999999999E-4</v>
      </c>
      <c r="BM63" s="43">
        <v>-2.1599999999999999E-4</v>
      </c>
      <c r="BN63" s="43">
        <v>-2.05E-4</v>
      </c>
      <c r="BP63" s="30">
        <v>0.18668079352845493</v>
      </c>
      <c r="BQ63" s="43">
        <v>-1.5139999999999999E-3</v>
      </c>
      <c r="BR63" s="43">
        <v>-7.6499999999999995E-4</v>
      </c>
      <c r="BS63" s="43">
        <v>5.7499999999999999E-3</v>
      </c>
      <c r="BT63" s="30">
        <v>4.8488224695121318E-2</v>
      </c>
      <c r="BU63" s="43">
        <v>-3.1599999999999998E-4</v>
      </c>
      <c r="BV63" s="43">
        <v>-2.7799999999999998E-4</v>
      </c>
      <c r="BW63" s="43">
        <v>4.6E-5</v>
      </c>
      <c r="BY63" s="30">
        <v>0.18668079352845493</v>
      </c>
      <c r="BZ63" s="43">
        <v>-1.02E-4</v>
      </c>
      <c r="CA63" s="43">
        <v>-9.7E-5</v>
      </c>
      <c r="CB63" s="43">
        <v>-4.3999999999999999E-5</v>
      </c>
      <c r="CC63" s="30">
        <v>4.8488224695121318E-2</v>
      </c>
      <c r="CD63" s="43">
        <v>-2.3599999999999999E-4</v>
      </c>
      <c r="CE63" s="43">
        <v>-2.13E-4</v>
      </c>
      <c r="CF63" s="43">
        <v>-1.2E-5</v>
      </c>
      <c r="CH63" s="30">
        <v>0.18668079352845493</v>
      </c>
      <c r="CI63" s="43">
        <v>-3.9839999999999997E-3</v>
      </c>
      <c r="CJ63" s="43">
        <v>-4.0200000000000001E-3</v>
      </c>
      <c r="CK63" s="43">
        <v>1.5396999999999999E-2</v>
      </c>
      <c r="CL63" s="30">
        <v>4.8488224695121318E-2</v>
      </c>
      <c r="CM63" s="43">
        <v>-7.8100000000000001E-4</v>
      </c>
      <c r="CN63" s="43">
        <v>-7.8299999999999995E-4</v>
      </c>
      <c r="CO63" s="43">
        <v>5.0000000000000001E-4</v>
      </c>
      <c r="CQ63" s="30">
        <v>0.18668079352845493</v>
      </c>
      <c r="CR63" s="43">
        <v>-2.5500000000000002E-4</v>
      </c>
      <c r="CS63" s="43">
        <v>-2.5399999999999999E-4</v>
      </c>
      <c r="CT63" s="43">
        <v>-1.8799999999999999E-4</v>
      </c>
      <c r="CU63" s="30">
        <v>4.8488224695121318E-2</v>
      </c>
      <c r="CV63" s="43">
        <v>-3.8400000000000001E-4</v>
      </c>
      <c r="CW63" s="43">
        <v>-3.8499999999999998E-4</v>
      </c>
      <c r="CX63" s="43">
        <v>-4.5000000000000003E-5</v>
      </c>
    </row>
    <row r="64" spans="14:102" x14ac:dyDescent="0.3">
      <c r="N64" s="30">
        <v>0.19007499696178831</v>
      </c>
      <c r="O64" s="43">
        <v>-5.1390000000000003E-3</v>
      </c>
      <c r="P64" s="43">
        <v>-3.7169999999999998E-3</v>
      </c>
      <c r="Q64" s="43">
        <v>9.9369999999999997E-3</v>
      </c>
      <c r="R64" s="30">
        <v>4.9457997095121317E-2</v>
      </c>
      <c r="S64" s="43">
        <v>-6.0099999999999997E-4</v>
      </c>
      <c r="T64" s="43">
        <v>-5.3200000000000003E-4</v>
      </c>
      <c r="U64" s="43">
        <v>1.3200000000000001E-4</v>
      </c>
      <c r="W64" s="30">
        <v>0.19007499696178831</v>
      </c>
      <c r="X64" s="43">
        <v>-6.6200000000000005E-4</v>
      </c>
      <c r="Y64" s="43">
        <v>-5.9100000000000005E-4</v>
      </c>
      <c r="Z64" s="43">
        <v>9.2999999999999997E-5</v>
      </c>
      <c r="AA64" s="30">
        <v>4.9457997095121317E-2</v>
      </c>
      <c r="AB64" s="43">
        <v>-3.7399999999999998E-4</v>
      </c>
      <c r="AC64" s="43">
        <v>-3.4400000000000001E-4</v>
      </c>
      <c r="AD64" s="43">
        <v>-5.3000000000000001E-5</v>
      </c>
      <c r="AF64" s="30">
        <v>0.19007499696178831</v>
      </c>
      <c r="AG64" s="43">
        <v>-2.248E-3</v>
      </c>
      <c r="AH64" s="43">
        <v>-1.4519999999999999E-3</v>
      </c>
      <c r="AI64" s="43">
        <v>5.4479999999999997E-3</v>
      </c>
      <c r="AJ64" s="30">
        <v>4.9457997095121317E-2</v>
      </c>
      <c r="AK64" s="43">
        <v>-4.9700000000000005E-4</v>
      </c>
      <c r="AL64" s="43">
        <v>-4.4499999999999997E-4</v>
      </c>
      <c r="AM64" s="43">
        <v>7.9999999999999996E-6</v>
      </c>
      <c r="AO64" s="30">
        <v>0.19007499696178831</v>
      </c>
      <c r="AP64" s="43">
        <v>-5.9000000000000003E-4</v>
      </c>
      <c r="AQ64" s="43">
        <v>-5.1900000000000004E-4</v>
      </c>
      <c r="AR64" s="43">
        <v>9.7999999999999997E-5</v>
      </c>
      <c r="AS64" s="30">
        <v>4.9457997095121317E-2</v>
      </c>
      <c r="AT64" s="43">
        <v>-2.1599999999999999E-4</v>
      </c>
      <c r="AU64" s="43">
        <v>-2.1499999999999999E-4</v>
      </c>
      <c r="AV64" s="43">
        <v>-2.0799999999999999E-4</v>
      </c>
      <c r="AX64" s="30">
        <v>0.19007499696178831</v>
      </c>
      <c r="AY64" s="43">
        <v>-2.2209999999999999E-3</v>
      </c>
      <c r="AZ64" s="43">
        <v>-1.423E-3</v>
      </c>
      <c r="BA64" s="43">
        <v>5.4970000000000001E-3</v>
      </c>
      <c r="BB64" s="30">
        <v>4.9457997095121317E-2</v>
      </c>
      <c r="BC64" s="43">
        <v>-4.9399999999999997E-4</v>
      </c>
      <c r="BD64" s="43">
        <v>-4.4200000000000001E-4</v>
      </c>
      <c r="BE64" s="43">
        <v>7.9999999999999996E-6</v>
      </c>
      <c r="BG64" s="30">
        <v>0.19007499696178831</v>
      </c>
      <c r="BH64" s="43">
        <v>-5.8699999999999996E-4</v>
      </c>
      <c r="BI64" s="43">
        <v>-5.1500000000000005E-4</v>
      </c>
      <c r="BJ64" s="43">
        <v>1.0900000000000001E-4</v>
      </c>
      <c r="BK64" s="30">
        <v>4.9457997095121317E-2</v>
      </c>
      <c r="BL64" s="43">
        <v>-2.1699999999999999E-4</v>
      </c>
      <c r="BM64" s="43">
        <v>-2.1599999999999999E-4</v>
      </c>
      <c r="BN64" s="43">
        <v>-2.05E-4</v>
      </c>
      <c r="BP64" s="30">
        <v>0.19007499696178831</v>
      </c>
      <c r="BQ64" s="43">
        <v>-1.552E-3</v>
      </c>
      <c r="BR64" s="43">
        <v>-7.7899999999999996E-4</v>
      </c>
      <c r="BS64" s="43">
        <v>5.94E-3</v>
      </c>
      <c r="BT64" s="30">
        <v>4.9457997095121317E-2</v>
      </c>
      <c r="BU64" s="43">
        <v>-3.2200000000000002E-4</v>
      </c>
      <c r="BV64" s="43">
        <v>-2.8299999999999999E-4</v>
      </c>
      <c r="BW64" s="43">
        <v>5.1999999999999997E-5</v>
      </c>
      <c r="BY64" s="30">
        <v>0.19007499696178831</v>
      </c>
      <c r="BZ64" s="43">
        <v>-1.08E-4</v>
      </c>
      <c r="CA64" s="43">
        <v>-1.01E-4</v>
      </c>
      <c r="CB64" s="43">
        <v>-3.6999999999999998E-5</v>
      </c>
      <c r="CC64" s="30">
        <v>4.9457997095121317E-2</v>
      </c>
      <c r="CD64" s="43">
        <v>-2.3599999999999999E-4</v>
      </c>
      <c r="CE64" s="43">
        <v>-2.13E-4</v>
      </c>
      <c r="CF64" s="43">
        <v>-1.1E-5</v>
      </c>
      <c r="CH64" s="30">
        <v>0.19007499696178831</v>
      </c>
      <c r="CI64" s="43">
        <v>-4.0740000000000004E-3</v>
      </c>
      <c r="CJ64" s="43">
        <v>-4.1110000000000001E-3</v>
      </c>
      <c r="CK64" s="43">
        <v>1.5866999999999999E-2</v>
      </c>
      <c r="CL64" s="30">
        <v>4.9457997095121317E-2</v>
      </c>
      <c r="CM64" s="43">
        <v>-7.9900000000000001E-4</v>
      </c>
      <c r="CN64" s="43">
        <v>-8.0099999999999995E-4</v>
      </c>
      <c r="CO64" s="43">
        <v>5.3600000000000002E-4</v>
      </c>
      <c r="CQ64" s="30">
        <v>0.19007499696178831</v>
      </c>
      <c r="CR64" s="43">
        <v>-2.4699999999999999E-4</v>
      </c>
      <c r="CS64" s="43">
        <v>-2.4699999999999999E-4</v>
      </c>
      <c r="CT64" s="43">
        <v>-1.95E-4</v>
      </c>
      <c r="CU64" s="30">
        <v>4.9457997095121317E-2</v>
      </c>
      <c r="CV64" s="43">
        <v>-3.8699999999999997E-4</v>
      </c>
      <c r="CW64" s="43">
        <v>-3.8699999999999997E-4</v>
      </c>
      <c r="CX64" s="43">
        <v>-4.3000000000000002E-5</v>
      </c>
    </row>
    <row r="65" spans="14:102" x14ac:dyDescent="0.3">
      <c r="N65" s="30">
        <v>0.19346920039512164</v>
      </c>
      <c r="O65" s="43">
        <v>-5.359E-3</v>
      </c>
      <c r="P65" s="43">
        <v>-3.885E-3</v>
      </c>
      <c r="Q65" s="43">
        <v>1.0266000000000001E-2</v>
      </c>
      <c r="R65" s="30">
        <v>5.0427769495121309E-2</v>
      </c>
      <c r="S65" s="43">
        <v>-6.0999999999999997E-4</v>
      </c>
      <c r="T65" s="43">
        <v>-5.4000000000000001E-4</v>
      </c>
      <c r="U65" s="43">
        <v>1.3999999999999999E-4</v>
      </c>
      <c r="W65" s="30">
        <v>0.19346920039512164</v>
      </c>
      <c r="X65" s="43">
        <v>-6.7000000000000002E-4</v>
      </c>
      <c r="Y65" s="43">
        <v>-5.9800000000000001E-4</v>
      </c>
      <c r="Z65" s="43">
        <v>9.7999999999999997E-5</v>
      </c>
      <c r="AA65" s="30">
        <v>5.0427769495121309E-2</v>
      </c>
      <c r="AB65" s="43">
        <v>-3.7500000000000001E-4</v>
      </c>
      <c r="AC65" s="43">
        <v>-3.4499999999999998E-4</v>
      </c>
      <c r="AD65" s="43">
        <v>-5.3000000000000001E-5</v>
      </c>
      <c r="AF65" s="30">
        <v>0.19346920039512164</v>
      </c>
      <c r="AG65" s="43">
        <v>-2.2980000000000001E-3</v>
      </c>
      <c r="AH65" s="43">
        <v>-1.477E-3</v>
      </c>
      <c r="AI65" s="43">
        <v>5.6369999999999996E-3</v>
      </c>
      <c r="AJ65" s="30">
        <v>5.0427769495121309E-2</v>
      </c>
      <c r="AK65" s="43">
        <v>-5.04E-4</v>
      </c>
      <c r="AL65" s="43">
        <v>-4.5100000000000001E-4</v>
      </c>
      <c r="AM65" s="43">
        <v>1.4E-5</v>
      </c>
      <c r="AO65" s="30">
        <v>0.19346920039512164</v>
      </c>
      <c r="AP65" s="43">
        <v>-6.0400000000000004E-4</v>
      </c>
      <c r="AQ65" s="43">
        <v>-5.2999999999999998E-4</v>
      </c>
      <c r="AR65" s="43">
        <v>1.11E-4</v>
      </c>
      <c r="AS65" s="30">
        <v>5.0427769495121309E-2</v>
      </c>
      <c r="AT65" s="43">
        <v>-2.1499999999999999E-4</v>
      </c>
      <c r="AU65" s="43">
        <v>-2.1499999999999999E-4</v>
      </c>
      <c r="AV65" s="43">
        <v>-2.0900000000000001E-4</v>
      </c>
      <c r="AX65" s="30">
        <v>0.19346920039512164</v>
      </c>
      <c r="AY65" s="43">
        <v>-2.2680000000000001E-3</v>
      </c>
      <c r="AZ65" s="43">
        <v>-1.446E-3</v>
      </c>
      <c r="BA65" s="43">
        <v>5.6870000000000002E-3</v>
      </c>
      <c r="BB65" s="30">
        <v>5.0427769495121309E-2</v>
      </c>
      <c r="BC65" s="43">
        <v>-5.0100000000000003E-4</v>
      </c>
      <c r="BD65" s="43">
        <v>-4.4799999999999999E-4</v>
      </c>
      <c r="BE65" s="43">
        <v>1.4E-5</v>
      </c>
      <c r="BG65" s="30">
        <v>0.19346920039512164</v>
      </c>
      <c r="BH65" s="43">
        <v>-5.9800000000000001E-4</v>
      </c>
      <c r="BI65" s="43">
        <v>-5.2400000000000005E-4</v>
      </c>
      <c r="BJ65" s="43">
        <v>1.22E-4</v>
      </c>
      <c r="BK65" s="30">
        <v>5.0427769495121309E-2</v>
      </c>
      <c r="BL65" s="43">
        <v>-2.1599999999999999E-4</v>
      </c>
      <c r="BM65" s="43">
        <v>-2.1499999999999999E-4</v>
      </c>
      <c r="BN65" s="43">
        <v>-2.0599999999999999E-4</v>
      </c>
      <c r="BP65" s="30">
        <v>0.19346920039512164</v>
      </c>
      <c r="BQ65" s="43">
        <v>-1.586E-3</v>
      </c>
      <c r="BR65" s="43">
        <v>-7.8899999999999999E-4</v>
      </c>
      <c r="BS65" s="43">
        <v>6.1450000000000003E-3</v>
      </c>
      <c r="BT65" s="30">
        <v>5.0427769495121309E-2</v>
      </c>
      <c r="BU65" s="43">
        <v>-3.28E-4</v>
      </c>
      <c r="BV65" s="43">
        <v>-2.8800000000000001E-4</v>
      </c>
      <c r="BW65" s="43">
        <v>5.7000000000000003E-5</v>
      </c>
      <c r="BY65" s="30">
        <v>0.19346920039512164</v>
      </c>
      <c r="BZ65" s="43">
        <v>-1.1400000000000001E-4</v>
      </c>
      <c r="CA65" s="43">
        <v>-1.06E-4</v>
      </c>
      <c r="CB65" s="43">
        <v>-3.1000000000000001E-5</v>
      </c>
      <c r="CC65" s="30">
        <v>5.0427769495121309E-2</v>
      </c>
      <c r="CD65" s="43">
        <v>-2.3599999999999999E-4</v>
      </c>
      <c r="CE65" s="43">
        <v>-2.13E-4</v>
      </c>
      <c r="CF65" s="43">
        <v>-1.0000000000000001E-5</v>
      </c>
      <c r="CH65" s="30">
        <v>0.19346920039512164</v>
      </c>
      <c r="CI65" s="43">
        <v>-4.1660000000000004E-3</v>
      </c>
      <c r="CJ65" s="43">
        <v>-4.2040000000000003E-3</v>
      </c>
      <c r="CK65" s="43">
        <v>1.6338999999999999E-2</v>
      </c>
      <c r="CL65" s="30">
        <v>5.0427769495121309E-2</v>
      </c>
      <c r="CM65" s="43">
        <v>-8.1599999999999999E-4</v>
      </c>
      <c r="CN65" s="43">
        <v>-8.1899999999999996E-4</v>
      </c>
      <c r="CO65" s="43">
        <v>5.71E-4</v>
      </c>
      <c r="CQ65" s="30">
        <v>0.19346920039512164</v>
      </c>
      <c r="CR65" s="43">
        <v>-2.4000000000000001E-4</v>
      </c>
      <c r="CS65" s="43">
        <v>-2.3900000000000001E-4</v>
      </c>
      <c r="CT65" s="43">
        <v>-2.03E-4</v>
      </c>
      <c r="CU65" s="30">
        <v>5.0427769495121309E-2</v>
      </c>
      <c r="CV65" s="43">
        <v>-3.8900000000000002E-4</v>
      </c>
      <c r="CW65" s="43">
        <v>-3.8999999999999999E-4</v>
      </c>
      <c r="CX65" s="43">
        <v>-4.0000000000000003E-5</v>
      </c>
    </row>
    <row r="66" spans="14:102" x14ac:dyDescent="0.3">
      <c r="N66" s="30">
        <v>0.19686340382845499</v>
      </c>
      <c r="O66" s="43">
        <v>-5.7590000000000002E-3</v>
      </c>
      <c r="P66" s="43">
        <v>-4.2269999999999999E-3</v>
      </c>
      <c r="Q66" s="43">
        <v>1.0486000000000001E-2</v>
      </c>
      <c r="R66" s="30">
        <v>5.1397541895121308E-2</v>
      </c>
      <c r="S66" s="43">
        <v>-6.2E-4</v>
      </c>
      <c r="T66" s="43">
        <v>-5.4699999999999996E-4</v>
      </c>
      <c r="U66" s="43">
        <v>1.47E-4</v>
      </c>
      <c r="W66" s="30">
        <v>0.19686340382845499</v>
      </c>
      <c r="X66" s="43">
        <v>-6.7699999999999998E-4</v>
      </c>
      <c r="Y66" s="43">
        <v>-6.0400000000000004E-4</v>
      </c>
      <c r="Z66" s="43">
        <v>1.03E-4</v>
      </c>
      <c r="AA66" s="30">
        <v>5.1397541895121308E-2</v>
      </c>
      <c r="AB66" s="43">
        <v>-3.7599999999999998E-4</v>
      </c>
      <c r="AC66" s="43">
        <v>-3.4600000000000001E-4</v>
      </c>
      <c r="AD66" s="43">
        <v>-5.3000000000000001E-5</v>
      </c>
      <c r="AF66" s="30">
        <v>0.19686340382845499</v>
      </c>
      <c r="AG66" s="43">
        <v>-2.3470000000000001E-3</v>
      </c>
      <c r="AH66" s="43">
        <v>-1.5020000000000001E-3</v>
      </c>
      <c r="AI66" s="43">
        <v>5.8279999999999998E-3</v>
      </c>
      <c r="AJ66" s="30">
        <v>5.1397541895121308E-2</v>
      </c>
      <c r="AK66" s="43">
        <v>-5.1199999999999998E-4</v>
      </c>
      <c r="AL66" s="43">
        <v>-4.57E-4</v>
      </c>
      <c r="AM66" s="43">
        <v>1.9000000000000001E-5</v>
      </c>
      <c r="AO66" s="30">
        <v>0.19686340382845499</v>
      </c>
      <c r="AP66" s="43">
        <v>-6.1600000000000001E-4</v>
      </c>
      <c r="AQ66" s="43">
        <v>-5.3899999999999998E-4</v>
      </c>
      <c r="AR66" s="43">
        <v>1.2400000000000001E-4</v>
      </c>
      <c r="AS66" s="30">
        <v>5.1397541895121308E-2</v>
      </c>
      <c r="AT66" s="43">
        <v>-2.1499999999999999E-4</v>
      </c>
      <c r="AU66" s="43">
        <v>-2.14E-4</v>
      </c>
      <c r="AV66" s="43">
        <v>-2.0900000000000001E-4</v>
      </c>
      <c r="AX66" s="30">
        <v>0.19686340382845499</v>
      </c>
      <c r="AY66" s="43">
        <v>-2.317E-3</v>
      </c>
      <c r="AZ66" s="43">
        <v>-1.469E-3</v>
      </c>
      <c r="BA66" s="43">
        <v>5.8820000000000001E-3</v>
      </c>
      <c r="BB66" s="30">
        <v>5.1397541895121308E-2</v>
      </c>
      <c r="BC66" s="43">
        <v>-5.0799999999999999E-4</v>
      </c>
      <c r="BD66" s="43">
        <v>-4.5399999999999998E-4</v>
      </c>
      <c r="BE66" s="43">
        <v>1.9000000000000001E-5</v>
      </c>
      <c r="BG66" s="30">
        <v>0.19686340382845499</v>
      </c>
      <c r="BH66" s="43">
        <v>-6.11E-4</v>
      </c>
      <c r="BI66" s="43">
        <v>-5.3499999999999999E-4</v>
      </c>
      <c r="BJ66" s="43">
        <v>1.35E-4</v>
      </c>
      <c r="BK66" s="30">
        <v>5.1397541895121308E-2</v>
      </c>
      <c r="BL66" s="43">
        <v>-2.1499999999999999E-4</v>
      </c>
      <c r="BM66" s="43">
        <v>-2.1499999999999999E-4</v>
      </c>
      <c r="BN66" s="43">
        <v>-2.0599999999999999E-4</v>
      </c>
      <c r="BP66" s="30">
        <v>0.19686340382845499</v>
      </c>
      <c r="BQ66" s="43">
        <v>-1.622E-3</v>
      </c>
      <c r="BR66" s="43">
        <v>-8.0000000000000004E-4</v>
      </c>
      <c r="BS66" s="43">
        <v>6.3480000000000003E-3</v>
      </c>
      <c r="BT66" s="30">
        <v>5.1397541895121308E-2</v>
      </c>
      <c r="BU66" s="43">
        <v>-3.3399999999999999E-4</v>
      </c>
      <c r="BV66" s="43">
        <v>-2.9399999999999999E-4</v>
      </c>
      <c r="BW66" s="43">
        <v>6.2000000000000003E-5</v>
      </c>
      <c r="BY66" s="30">
        <v>0.19686340382845499</v>
      </c>
      <c r="BZ66" s="43">
        <v>-1.21E-4</v>
      </c>
      <c r="CA66" s="43">
        <v>-1.11E-4</v>
      </c>
      <c r="CB66" s="43">
        <v>-2.4000000000000001E-5</v>
      </c>
      <c r="CC66" s="30">
        <v>5.1397541895121308E-2</v>
      </c>
      <c r="CD66" s="43">
        <v>-2.3599999999999999E-4</v>
      </c>
      <c r="CE66" s="43">
        <v>-2.13E-4</v>
      </c>
      <c r="CF66" s="43">
        <v>-1.0000000000000001E-5</v>
      </c>
      <c r="CH66" s="30">
        <v>0.19686340382845499</v>
      </c>
      <c r="CI66" s="43">
        <v>-4.2579999999999996E-3</v>
      </c>
      <c r="CJ66" s="43">
        <v>-4.2979999999999997E-3</v>
      </c>
      <c r="CK66" s="43">
        <v>1.6823000000000001E-2</v>
      </c>
      <c r="CL66" s="30">
        <v>5.1397541895121308E-2</v>
      </c>
      <c r="CM66" s="43">
        <v>-8.3699999999999996E-4</v>
      </c>
      <c r="CN66" s="43">
        <v>-8.3900000000000001E-4</v>
      </c>
      <c r="CO66" s="43">
        <v>6.0800000000000003E-4</v>
      </c>
      <c r="CQ66" s="30">
        <v>0.19686340382845499</v>
      </c>
      <c r="CR66" s="43">
        <v>-2.32E-4</v>
      </c>
      <c r="CS66" s="43">
        <v>-2.31E-4</v>
      </c>
      <c r="CT66" s="43">
        <v>-2.1100000000000001E-4</v>
      </c>
      <c r="CU66" s="30">
        <v>5.1397541895121308E-2</v>
      </c>
      <c r="CV66" s="43">
        <v>-3.9199999999999999E-4</v>
      </c>
      <c r="CW66" s="43">
        <v>-3.9199999999999999E-4</v>
      </c>
      <c r="CX66" s="43">
        <v>-3.8000000000000002E-5</v>
      </c>
    </row>
    <row r="67" spans="14:102" x14ac:dyDescent="0.3">
      <c r="N67" s="30">
        <v>0.20025760726178835</v>
      </c>
      <c r="O67" s="43">
        <v>-6.3550000000000004E-3</v>
      </c>
      <c r="P67" s="43">
        <v>-4.7619999999999997E-3</v>
      </c>
      <c r="Q67" s="43">
        <v>1.0531E-2</v>
      </c>
      <c r="R67" s="30">
        <v>5.2367314295121307E-2</v>
      </c>
      <c r="S67" s="43">
        <v>-6.29E-4</v>
      </c>
      <c r="T67" s="43">
        <v>-5.5500000000000005E-4</v>
      </c>
      <c r="U67" s="43">
        <v>1.55E-4</v>
      </c>
      <c r="W67" s="30">
        <v>0.20025760726178835</v>
      </c>
      <c r="X67" s="43">
        <v>-6.8499999999999995E-4</v>
      </c>
      <c r="Y67" s="43">
        <v>-6.0999999999999997E-4</v>
      </c>
      <c r="Z67" s="43">
        <v>1.08E-4</v>
      </c>
      <c r="AA67" s="30">
        <v>5.2367314295121307E-2</v>
      </c>
      <c r="AB67" s="43">
        <v>-3.77E-4</v>
      </c>
      <c r="AC67" s="43">
        <v>-3.4699999999999998E-4</v>
      </c>
      <c r="AD67" s="43">
        <v>-5.3000000000000001E-5</v>
      </c>
      <c r="AF67" s="30">
        <v>0.20025760726178835</v>
      </c>
      <c r="AG67" s="43">
        <v>-2.3969999999999998E-3</v>
      </c>
      <c r="AH67" s="43">
        <v>-1.526E-3</v>
      </c>
      <c r="AI67" s="43">
        <v>6.0219999999999996E-3</v>
      </c>
      <c r="AJ67" s="30">
        <v>5.2367314295121307E-2</v>
      </c>
      <c r="AK67" s="43">
        <v>-5.1900000000000004E-4</v>
      </c>
      <c r="AL67" s="43">
        <v>-4.6299999999999998E-4</v>
      </c>
      <c r="AM67" s="43">
        <v>2.5000000000000001E-5</v>
      </c>
      <c r="AO67" s="30">
        <v>0.20025760726178835</v>
      </c>
      <c r="AP67" s="43">
        <v>-6.29E-4</v>
      </c>
      <c r="AQ67" s="43">
        <v>-5.5000000000000003E-4</v>
      </c>
      <c r="AR67" s="43">
        <v>1.37E-4</v>
      </c>
      <c r="AS67" s="30">
        <v>5.2367314295121307E-2</v>
      </c>
      <c r="AT67" s="43">
        <v>-2.14E-4</v>
      </c>
      <c r="AU67" s="43">
        <v>-2.14E-4</v>
      </c>
      <c r="AV67" s="43">
        <v>-2.1000000000000001E-4</v>
      </c>
      <c r="AX67" s="30">
        <v>0.20025760726178835</v>
      </c>
      <c r="AY67" s="43">
        <v>-2.366E-3</v>
      </c>
      <c r="AZ67" s="43">
        <v>-1.493E-3</v>
      </c>
      <c r="BA67" s="43">
        <v>6.0780000000000001E-3</v>
      </c>
      <c r="BB67" s="30">
        <v>5.2367314295121307E-2</v>
      </c>
      <c r="BC67" s="43">
        <v>-5.1599999999999997E-4</v>
      </c>
      <c r="BD67" s="43">
        <v>-4.6000000000000001E-4</v>
      </c>
      <c r="BE67" s="43">
        <v>2.5000000000000001E-5</v>
      </c>
      <c r="BG67" s="30">
        <v>0.20025760726178835</v>
      </c>
      <c r="BH67" s="43">
        <v>-6.2500000000000001E-4</v>
      </c>
      <c r="BI67" s="43">
        <v>-5.4500000000000002E-4</v>
      </c>
      <c r="BJ67" s="43">
        <v>1.4899999999999999E-4</v>
      </c>
      <c r="BK67" s="30">
        <v>5.2367314295121307E-2</v>
      </c>
      <c r="BL67" s="43">
        <v>-2.1499999999999999E-4</v>
      </c>
      <c r="BM67" s="43">
        <v>-2.14E-4</v>
      </c>
      <c r="BN67" s="43">
        <v>-2.0699999999999999E-4</v>
      </c>
      <c r="BP67" s="30">
        <v>0.20025760726178835</v>
      </c>
      <c r="BQ67" s="43">
        <v>-1.658E-3</v>
      </c>
      <c r="BR67" s="43">
        <v>-8.12E-4</v>
      </c>
      <c r="BS67" s="43">
        <v>6.5529999999999998E-3</v>
      </c>
      <c r="BT67" s="30">
        <v>5.2367314295121307E-2</v>
      </c>
      <c r="BU67" s="43">
        <v>-3.4099999999999999E-4</v>
      </c>
      <c r="BV67" s="43">
        <v>-2.99E-4</v>
      </c>
      <c r="BW67" s="43">
        <v>6.7999999999999999E-5</v>
      </c>
      <c r="BY67" s="30">
        <v>0.20025760726178835</v>
      </c>
      <c r="BZ67" s="43">
        <v>-1.27E-4</v>
      </c>
      <c r="CA67" s="43">
        <v>-1.16E-4</v>
      </c>
      <c r="CB67" s="43">
        <v>-1.8E-5</v>
      </c>
      <c r="CC67" s="30">
        <v>5.2367314295121307E-2</v>
      </c>
      <c r="CD67" s="43">
        <v>-2.3599999999999999E-4</v>
      </c>
      <c r="CE67" s="43">
        <v>-2.13E-4</v>
      </c>
      <c r="CF67" s="43">
        <v>-9.0000000000000002E-6</v>
      </c>
      <c r="CH67" s="30">
        <v>0.20025760726178835</v>
      </c>
      <c r="CI67" s="43">
        <v>-4.352E-3</v>
      </c>
      <c r="CJ67" s="43">
        <v>-4.3920000000000001E-3</v>
      </c>
      <c r="CK67" s="43">
        <v>1.7309000000000001E-2</v>
      </c>
      <c r="CL67" s="30">
        <v>5.2367314295121307E-2</v>
      </c>
      <c r="CM67" s="43">
        <v>-8.5700000000000001E-4</v>
      </c>
      <c r="CN67" s="43">
        <v>-8.5999999999999998E-4</v>
      </c>
      <c r="CO67" s="43">
        <v>6.4499999999999996E-4</v>
      </c>
      <c r="CQ67" s="30">
        <v>0.20025760726178835</v>
      </c>
      <c r="CR67" s="43">
        <v>-2.2499999999999999E-4</v>
      </c>
      <c r="CS67" s="43">
        <v>-2.2499999999999999E-4</v>
      </c>
      <c r="CT67" s="43">
        <v>-2.1900000000000001E-4</v>
      </c>
      <c r="CU67" s="30">
        <v>5.2367314295121307E-2</v>
      </c>
      <c r="CV67" s="43">
        <v>-3.9399999999999998E-4</v>
      </c>
      <c r="CW67" s="43">
        <v>-3.9500000000000001E-4</v>
      </c>
      <c r="CX67" s="43">
        <v>-3.4999999999999997E-5</v>
      </c>
    </row>
    <row r="68" spans="14:102" x14ac:dyDescent="0.3">
      <c r="N68" s="30">
        <v>0.20365181069512139</v>
      </c>
      <c r="O68" s="43">
        <v>-7.1399999999999996E-3</v>
      </c>
      <c r="P68" s="43">
        <v>-5.47E-3</v>
      </c>
      <c r="Q68" s="43">
        <v>1.0562999999999999E-2</v>
      </c>
      <c r="R68" s="30">
        <v>5.33370866951213E-2</v>
      </c>
      <c r="S68" s="43">
        <v>-6.38E-4</v>
      </c>
      <c r="T68" s="43">
        <v>-5.62E-4</v>
      </c>
      <c r="U68" s="43">
        <v>1.65E-4</v>
      </c>
      <c r="W68" s="30">
        <v>0.20365181069512139</v>
      </c>
      <c r="X68" s="43">
        <v>-6.8999999999999997E-4</v>
      </c>
      <c r="Y68" s="43">
        <v>-6.1499999999999999E-4</v>
      </c>
      <c r="Z68" s="43">
        <v>1.11E-4</v>
      </c>
      <c r="AA68" s="30">
        <v>5.33370866951213E-2</v>
      </c>
      <c r="AB68" s="43">
        <v>-3.79E-4</v>
      </c>
      <c r="AC68" s="43">
        <v>-3.48E-4</v>
      </c>
      <c r="AD68" s="43">
        <v>-5.3000000000000001E-5</v>
      </c>
      <c r="AF68" s="30">
        <v>0.20365181069512139</v>
      </c>
      <c r="AG68" s="43">
        <v>-2.447E-3</v>
      </c>
      <c r="AH68" s="43">
        <v>-1.5510000000000001E-3</v>
      </c>
      <c r="AI68" s="43">
        <v>6.2170000000000003E-3</v>
      </c>
      <c r="AJ68" s="30">
        <v>5.33370866951213E-2</v>
      </c>
      <c r="AK68" s="43">
        <v>-5.2599999999999999E-4</v>
      </c>
      <c r="AL68" s="43">
        <v>-4.6799999999999999E-4</v>
      </c>
      <c r="AM68" s="43">
        <v>3.1000000000000001E-5</v>
      </c>
      <c r="AO68" s="30">
        <v>0.20365181069512139</v>
      </c>
      <c r="AP68" s="43">
        <v>-6.4199999999999999E-4</v>
      </c>
      <c r="AQ68" s="43">
        <v>-5.5999999999999995E-4</v>
      </c>
      <c r="AR68" s="43">
        <v>1.4999999999999999E-4</v>
      </c>
      <c r="AS68" s="30">
        <v>5.33370866951213E-2</v>
      </c>
      <c r="AT68" s="43">
        <v>-2.13E-4</v>
      </c>
      <c r="AU68" s="43">
        <v>-2.13E-4</v>
      </c>
      <c r="AV68" s="43">
        <v>-2.1000000000000001E-4</v>
      </c>
      <c r="AX68" s="30">
        <v>0.20365181069512139</v>
      </c>
      <c r="AY68" s="43">
        <v>-2.415E-3</v>
      </c>
      <c r="AZ68" s="43">
        <v>-1.5169999999999999E-3</v>
      </c>
      <c r="BA68" s="43">
        <v>6.2750000000000002E-3</v>
      </c>
      <c r="BB68" s="30">
        <v>5.33370866951213E-2</v>
      </c>
      <c r="BC68" s="43">
        <v>-5.2300000000000003E-4</v>
      </c>
      <c r="BD68" s="43">
        <v>-4.66E-4</v>
      </c>
      <c r="BE68" s="43">
        <v>3.1000000000000001E-5</v>
      </c>
      <c r="BG68" s="30">
        <v>0.20365181069512139</v>
      </c>
      <c r="BH68" s="43">
        <v>-6.38E-4</v>
      </c>
      <c r="BI68" s="43">
        <v>-5.5500000000000005E-4</v>
      </c>
      <c r="BJ68" s="43">
        <v>1.63E-4</v>
      </c>
      <c r="BK68" s="30">
        <v>5.33370866951213E-2</v>
      </c>
      <c r="BL68" s="43">
        <v>-2.14E-4</v>
      </c>
      <c r="BM68" s="43">
        <v>-2.14E-4</v>
      </c>
      <c r="BN68" s="43">
        <v>-2.0699999999999999E-4</v>
      </c>
      <c r="BP68" s="30">
        <v>0.20365181069512139</v>
      </c>
      <c r="BQ68" s="43">
        <v>-1.6949999999999999E-3</v>
      </c>
      <c r="BR68" s="43">
        <v>-8.2299999999999995E-4</v>
      </c>
      <c r="BS68" s="43">
        <v>6.7580000000000001E-3</v>
      </c>
      <c r="BT68" s="30">
        <v>5.33370866951213E-2</v>
      </c>
      <c r="BU68" s="43">
        <v>-3.4699999999999998E-4</v>
      </c>
      <c r="BV68" s="43">
        <v>-3.0400000000000002E-4</v>
      </c>
      <c r="BW68" s="43">
        <v>7.2999999999999999E-5</v>
      </c>
      <c r="BY68" s="30">
        <v>0.20365181069512139</v>
      </c>
      <c r="BZ68" s="43">
        <v>-1.3300000000000001E-4</v>
      </c>
      <c r="CA68" s="43">
        <v>-1.21E-4</v>
      </c>
      <c r="CB68" s="43">
        <v>-1.0000000000000001E-5</v>
      </c>
      <c r="CC68" s="30">
        <v>5.33370866951213E-2</v>
      </c>
      <c r="CD68" s="43">
        <v>-2.3599999999999999E-4</v>
      </c>
      <c r="CE68" s="43">
        <v>-2.13E-4</v>
      </c>
      <c r="CF68" s="43">
        <v>-9.0000000000000002E-6</v>
      </c>
      <c r="CH68" s="30">
        <v>0.20365181069512139</v>
      </c>
      <c r="CI68" s="43">
        <v>-4.4460000000000003E-3</v>
      </c>
      <c r="CJ68" s="43">
        <v>-4.4869999999999997E-3</v>
      </c>
      <c r="CK68" s="43">
        <v>1.7798000000000001E-2</v>
      </c>
      <c r="CL68" s="30">
        <v>5.33370866951213E-2</v>
      </c>
      <c r="CM68" s="43">
        <v>-8.7699999999999996E-4</v>
      </c>
      <c r="CN68" s="43">
        <v>-8.8000000000000003E-4</v>
      </c>
      <c r="CO68" s="43">
        <v>6.8199999999999999E-4</v>
      </c>
      <c r="CQ68" s="30">
        <v>0.20365181069512139</v>
      </c>
      <c r="CR68" s="43">
        <v>-2.34E-4</v>
      </c>
      <c r="CS68" s="43">
        <v>-2.34E-4</v>
      </c>
      <c r="CT68" s="43">
        <v>-2.1000000000000001E-4</v>
      </c>
      <c r="CU68" s="30">
        <v>5.33370866951213E-2</v>
      </c>
      <c r="CV68" s="43">
        <v>-3.97E-4</v>
      </c>
      <c r="CW68" s="43">
        <v>-3.97E-4</v>
      </c>
      <c r="CX68" s="43">
        <v>-3.3000000000000003E-5</v>
      </c>
    </row>
    <row r="69" spans="14:102" x14ac:dyDescent="0.3">
      <c r="N69" s="30"/>
      <c r="R69" s="30">
        <v>5.4306859095121299E-2</v>
      </c>
      <c r="S69" s="43">
        <v>-6.4700000000000001E-4</v>
      </c>
      <c r="T69" s="43">
        <v>-5.6999999999999998E-4</v>
      </c>
      <c r="U69" s="43">
        <v>1.74E-4</v>
      </c>
      <c r="W69" s="30"/>
      <c r="AA69" s="30">
        <v>5.4306859095121299E-2</v>
      </c>
      <c r="AB69" s="43">
        <v>-3.8000000000000002E-4</v>
      </c>
      <c r="AC69" s="43">
        <v>-3.4900000000000003E-4</v>
      </c>
      <c r="AD69" s="43">
        <v>-5.3000000000000001E-5</v>
      </c>
      <c r="AF69" s="30"/>
      <c r="AJ69" s="30">
        <v>5.4306859095121299E-2</v>
      </c>
      <c r="AK69" s="43">
        <v>-5.3300000000000005E-4</v>
      </c>
      <c r="AL69" s="43">
        <v>-4.7399999999999997E-4</v>
      </c>
      <c r="AM69" s="43">
        <v>3.6000000000000001E-5</v>
      </c>
      <c r="AO69" s="30"/>
      <c r="AS69" s="30">
        <v>5.4306859095121299E-2</v>
      </c>
      <c r="AT69" s="43">
        <v>-2.14E-4</v>
      </c>
      <c r="AU69" s="43">
        <v>-2.14E-4</v>
      </c>
      <c r="AV69" s="43">
        <v>-2.1000000000000001E-4</v>
      </c>
      <c r="AX69" s="30"/>
      <c r="BB69" s="30">
        <v>5.4306859095121299E-2</v>
      </c>
      <c r="BC69" s="43">
        <v>-5.2999999999999998E-4</v>
      </c>
      <c r="BD69" s="43">
        <v>-4.7100000000000001E-4</v>
      </c>
      <c r="BE69" s="43">
        <v>3.6000000000000001E-5</v>
      </c>
      <c r="BG69" s="30"/>
      <c r="BK69" s="30">
        <v>5.4306859095121299E-2</v>
      </c>
      <c r="BL69" s="43">
        <v>-2.13E-4</v>
      </c>
      <c r="BM69" s="43">
        <v>-2.13E-4</v>
      </c>
      <c r="BN69" s="43">
        <v>-2.0799999999999999E-4</v>
      </c>
      <c r="BP69" s="30"/>
      <c r="BT69" s="30">
        <v>5.4306859095121299E-2</v>
      </c>
      <c r="BU69" s="43">
        <v>-3.5399999999999999E-4</v>
      </c>
      <c r="BV69" s="43">
        <v>-3.0899999999999998E-4</v>
      </c>
      <c r="BW69" s="43">
        <v>7.8999999999999996E-5</v>
      </c>
      <c r="BY69" s="30"/>
      <c r="CC69" s="30">
        <v>5.4306859095121299E-2</v>
      </c>
      <c r="CD69" s="43">
        <v>-2.3599999999999999E-4</v>
      </c>
      <c r="CE69" s="43">
        <v>-2.13E-4</v>
      </c>
      <c r="CF69" s="43">
        <v>-7.9999999999999996E-6</v>
      </c>
      <c r="CH69" s="30"/>
      <c r="CL69" s="30">
        <v>5.4306859095121299E-2</v>
      </c>
      <c r="CM69" s="43">
        <v>-8.9800000000000004E-4</v>
      </c>
      <c r="CN69" s="43">
        <v>-9.01E-4</v>
      </c>
      <c r="CO69" s="43">
        <v>7.2000000000000005E-4</v>
      </c>
      <c r="CQ69" s="30"/>
      <c r="CU69" s="30">
        <v>5.4306859095121299E-2</v>
      </c>
      <c r="CV69" s="43">
        <v>-3.9899999999999999E-4</v>
      </c>
      <c r="CW69" s="43">
        <v>-4.0000000000000002E-4</v>
      </c>
      <c r="CX69" s="43">
        <v>-3.1000000000000001E-5</v>
      </c>
    </row>
    <row r="70" spans="14:102" x14ac:dyDescent="0.3">
      <c r="N70" s="30"/>
      <c r="R70" s="30">
        <v>5.5276631495121298E-2</v>
      </c>
      <c r="S70" s="43">
        <v>-6.5600000000000001E-4</v>
      </c>
      <c r="T70" s="43">
        <v>-5.7700000000000004E-4</v>
      </c>
      <c r="U70" s="43">
        <v>1.83E-4</v>
      </c>
      <c r="W70" s="30"/>
      <c r="AA70" s="30">
        <v>5.5276631495121298E-2</v>
      </c>
      <c r="AB70" s="43">
        <v>-3.8099999999999999E-4</v>
      </c>
      <c r="AC70" s="43">
        <v>-3.5E-4</v>
      </c>
      <c r="AD70" s="43">
        <v>-5.3000000000000001E-5</v>
      </c>
      <c r="AF70" s="30"/>
      <c r="AJ70" s="30">
        <v>5.5276631495121298E-2</v>
      </c>
      <c r="AK70" s="43">
        <v>-5.4100000000000003E-4</v>
      </c>
      <c r="AL70" s="43">
        <v>-4.8000000000000001E-4</v>
      </c>
      <c r="AM70" s="43">
        <v>4.1999999999999998E-5</v>
      </c>
      <c r="AO70" s="30"/>
      <c r="AS70" s="30">
        <v>5.5276631495121298E-2</v>
      </c>
      <c r="AT70" s="43">
        <v>-2.1499999999999999E-4</v>
      </c>
      <c r="AU70" s="43">
        <v>-2.14E-4</v>
      </c>
      <c r="AV70" s="43">
        <v>-2.0900000000000001E-4</v>
      </c>
      <c r="AX70" s="30"/>
      <c r="BB70" s="30">
        <v>5.5276631495121298E-2</v>
      </c>
      <c r="BC70" s="43">
        <v>-5.3700000000000004E-4</v>
      </c>
      <c r="BD70" s="43">
        <v>-4.7699999999999999E-4</v>
      </c>
      <c r="BE70" s="43">
        <v>4.1999999999999998E-5</v>
      </c>
      <c r="BG70" s="30"/>
      <c r="BK70" s="30">
        <v>5.5276631495121298E-2</v>
      </c>
      <c r="BL70" s="43">
        <v>-2.13E-4</v>
      </c>
      <c r="BM70" s="43">
        <v>-2.13E-4</v>
      </c>
      <c r="BN70" s="43">
        <v>-2.0799999999999999E-4</v>
      </c>
      <c r="BP70" s="30"/>
      <c r="BT70" s="30">
        <v>5.5276631495121298E-2</v>
      </c>
      <c r="BU70" s="43">
        <v>-3.6099999999999999E-4</v>
      </c>
      <c r="BV70" s="43">
        <v>-3.1500000000000001E-4</v>
      </c>
      <c r="BW70" s="43">
        <v>8.7999999999999998E-5</v>
      </c>
      <c r="BY70" s="30"/>
      <c r="CC70" s="30">
        <v>5.5276631495121298E-2</v>
      </c>
      <c r="CD70" s="43">
        <v>-2.3599999999999999E-4</v>
      </c>
      <c r="CE70" s="43">
        <v>-2.12E-4</v>
      </c>
      <c r="CF70" s="43">
        <v>-7.9999999999999996E-6</v>
      </c>
      <c r="CH70" s="30"/>
      <c r="CL70" s="30">
        <v>5.5276631495121298E-2</v>
      </c>
      <c r="CM70" s="43">
        <v>-9.1799999999999998E-4</v>
      </c>
      <c r="CN70" s="43">
        <v>-9.2100000000000005E-4</v>
      </c>
      <c r="CO70" s="43">
        <v>7.5799999999999999E-4</v>
      </c>
      <c r="CQ70" s="30"/>
      <c r="CU70" s="30">
        <v>5.5276631495121298E-2</v>
      </c>
      <c r="CV70" s="43">
        <v>-4.0200000000000001E-4</v>
      </c>
      <c r="CW70" s="43">
        <v>-4.0200000000000001E-4</v>
      </c>
      <c r="CX70" s="43">
        <v>-2.8E-5</v>
      </c>
    </row>
    <row r="71" spans="14:102" x14ac:dyDescent="0.3">
      <c r="N71" s="30"/>
      <c r="R71" s="30">
        <v>5.624640389512129E-2</v>
      </c>
      <c r="S71" s="43">
        <v>-6.6500000000000001E-4</v>
      </c>
      <c r="T71" s="43">
        <v>-5.8399999999999999E-4</v>
      </c>
      <c r="U71" s="43">
        <v>1.92E-4</v>
      </c>
      <c r="W71" s="30"/>
      <c r="AA71" s="30">
        <v>5.624640389512129E-2</v>
      </c>
      <c r="AB71" s="43">
        <v>-3.8200000000000002E-4</v>
      </c>
      <c r="AC71" s="43">
        <v>-3.5100000000000002E-4</v>
      </c>
      <c r="AD71" s="43">
        <v>-5.1999999999999997E-5</v>
      </c>
      <c r="AF71" s="30"/>
      <c r="AJ71" s="30">
        <v>5.624640389512129E-2</v>
      </c>
      <c r="AK71" s="43">
        <v>-5.4799999999999998E-4</v>
      </c>
      <c r="AL71" s="43">
        <v>-4.86E-4</v>
      </c>
      <c r="AM71" s="43">
        <v>4.8000000000000001E-5</v>
      </c>
      <c r="AO71" s="30"/>
      <c r="AS71" s="30">
        <v>5.624640389512129E-2</v>
      </c>
      <c r="AT71" s="43">
        <v>-2.1499999999999999E-4</v>
      </c>
      <c r="AU71" s="43">
        <v>-2.1499999999999999E-4</v>
      </c>
      <c r="AV71" s="43">
        <v>-2.0900000000000001E-4</v>
      </c>
      <c r="AX71" s="30"/>
      <c r="BB71" s="30">
        <v>5.624640389512129E-2</v>
      </c>
      <c r="BC71" s="43">
        <v>-5.4500000000000002E-4</v>
      </c>
      <c r="BD71" s="43">
        <v>-4.8299999999999998E-4</v>
      </c>
      <c r="BE71" s="43">
        <v>4.8000000000000001E-5</v>
      </c>
      <c r="BG71" s="30"/>
      <c r="BK71" s="30">
        <v>5.624640389512129E-2</v>
      </c>
      <c r="BL71" s="43">
        <v>-2.12E-4</v>
      </c>
      <c r="BM71" s="43">
        <v>-2.12E-4</v>
      </c>
      <c r="BN71" s="43">
        <v>-2.0900000000000001E-4</v>
      </c>
      <c r="BP71" s="30"/>
      <c r="BT71" s="30">
        <v>5.624640389512129E-2</v>
      </c>
      <c r="BU71" s="43">
        <v>-3.68E-4</v>
      </c>
      <c r="BV71" s="43">
        <v>-3.21E-4</v>
      </c>
      <c r="BW71" s="43">
        <v>9.6000000000000002E-5</v>
      </c>
      <c r="BY71" s="30"/>
      <c r="CC71" s="30">
        <v>5.624640389512129E-2</v>
      </c>
      <c r="CD71" s="43">
        <v>-2.3599999999999999E-4</v>
      </c>
      <c r="CE71" s="43">
        <v>-2.12E-4</v>
      </c>
      <c r="CF71" s="43">
        <v>-6.9999999999999999E-6</v>
      </c>
      <c r="CH71" s="30"/>
      <c r="CL71" s="30">
        <v>5.624640389512129E-2</v>
      </c>
      <c r="CM71" s="43">
        <v>-9.3899999999999995E-4</v>
      </c>
      <c r="CN71" s="43">
        <v>-9.4200000000000002E-4</v>
      </c>
      <c r="CO71" s="43">
        <v>7.9600000000000005E-4</v>
      </c>
      <c r="CQ71" s="30"/>
      <c r="CU71" s="30">
        <v>5.624640389512129E-2</v>
      </c>
      <c r="CV71" s="43">
        <v>-4.0400000000000001E-4</v>
      </c>
      <c r="CW71" s="43">
        <v>-4.0400000000000001E-4</v>
      </c>
      <c r="CX71" s="43">
        <v>-2.5999999999999998E-5</v>
      </c>
    </row>
    <row r="72" spans="14:102" x14ac:dyDescent="0.3">
      <c r="N72" s="30"/>
      <c r="R72" s="30">
        <v>5.7216176295121289E-2</v>
      </c>
      <c r="S72" s="43">
        <v>-6.7699999999999998E-4</v>
      </c>
      <c r="T72" s="43">
        <v>-5.9400000000000002E-4</v>
      </c>
      <c r="U72" s="43">
        <v>2.05E-4</v>
      </c>
      <c r="W72" s="30"/>
      <c r="AA72" s="30">
        <v>5.7216176295121289E-2</v>
      </c>
      <c r="AB72" s="43">
        <v>-3.8299999999999999E-4</v>
      </c>
      <c r="AC72" s="43">
        <v>-3.5199999999999999E-4</v>
      </c>
      <c r="AD72" s="43">
        <v>-5.1999999999999997E-5</v>
      </c>
      <c r="AF72" s="30"/>
      <c r="AJ72" s="30">
        <v>5.7216176295121289E-2</v>
      </c>
      <c r="AK72" s="43">
        <v>-5.5500000000000005E-4</v>
      </c>
      <c r="AL72" s="43">
        <v>-4.9200000000000003E-4</v>
      </c>
      <c r="AM72" s="43">
        <v>5.3999999999999998E-5</v>
      </c>
      <c r="AO72" s="30"/>
      <c r="AS72" s="30">
        <v>5.7216176295121289E-2</v>
      </c>
      <c r="AT72" s="43">
        <v>-2.1599999999999999E-4</v>
      </c>
      <c r="AU72" s="43">
        <v>-2.1499999999999999E-4</v>
      </c>
      <c r="AV72" s="43">
        <v>-2.0799999999999999E-4</v>
      </c>
      <c r="AX72" s="30"/>
      <c r="BB72" s="30">
        <v>5.7216176295121289E-2</v>
      </c>
      <c r="BC72" s="43">
        <v>-5.5199999999999997E-4</v>
      </c>
      <c r="BD72" s="43">
        <v>-4.8899999999999996E-4</v>
      </c>
      <c r="BE72" s="43">
        <v>5.3999999999999998E-5</v>
      </c>
      <c r="BG72" s="30"/>
      <c r="BK72" s="30">
        <v>5.7216176295121289E-2</v>
      </c>
      <c r="BL72" s="43">
        <v>-2.12E-4</v>
      </c>
      <c r="BM72" s="43">
        <v>-2.12E-4</v>
      </c>
      <c r="BN72" s="43">
        <v>-2.0799999999999999E-4</v>
      </c>
      <c r="BP72" s="30"/>
      <c r="BT72" s="30">
        <v>5.7216176295121289E-2</v>
      </c>
      <c r="BU72" s="43">
        <v>-3.7500000000000001E-4</v>
      </c>
      <c r="BV72" s="43">
        <v>-3.2600000000000001E-4</v>
      </c>
      <c r="BW72" s="43">
        <v>1.0399999999999999E-4</v>
      </c>
      <c r="BY72" s="30"/>
      <c r="CC72" s="30">
        <v>5.7216176295121289E-2</v>
      </c>
      <c r="CD72" s="43">
        <v>-2.3599999999999999E-4</v>
      </c>
      <c r="CE72" s="43">
        <v>-2.12E-4</v>
      </c>
      <c r="CF72" s="43">
        <v>-6.9999999999999999E-6</v>
      </c>
      <c r="CH72" s="30"/>
      <c r="CL72" s="30">
        <v>5.7216176295121289E-2</v>
      </c>
      <c r="CM72" s="43">
        <v>-9.6000000000000002E-4</v>
      </c>
      <c r="CN72" s="43">
        <v>-9.6299999999999999E-4</v>
      </c>
      <c r="CO72" s="43">
        <v>8.3299999999999997E-4</v>
      </c>
      <c r="CQ72" s="30"/>
      <c r="CU72" s="30">
        <v>5.7216176295121289E-2</v>
      </c>
      <c r="CV72" s="43">
        <v>-4.06E-4</v>
      </c>
      <c r="CW72" s="43">
        <v>-4.0700000000000003E-4</v>
      </c>
      <c r="CX72" s="43">
        <v>-2.4000000000000001E-5</v>
      </c>
    </row>
    <row r="73" spans="14:102" x14ac:dyDescent="0.3">
      <c r="N73" s="30"/>
      <c r="R73" s="30">
        <v>5.8185948695121281E-2</v>
      </c>
      <c r="S73" s="43">
        <v>-6.8800000000000003E-4</v>
      </c>
      <c r="T73" s="43">
        <v>-6.02E-4</v>
      </c>
      <c r="U73" s="43">
        <v>2.1699999999999999E-4</v>
      </c>
      <c r="W73" s="30"/>
      <c r="AA73" s="30">
        <v>5.8185948695121281E-2</v>
      </c>
      <c r="AB73" s="43">
        <v>-3.8499999999999998E-4</v>
      </c>
      <c r="AC73" s="43">
        <v>-3.5300000000000002E-4</v>
      </c>
      <c r="AD73" s="43">
        <v>-5.1999999999999997E-5</v>
      </c>
      <c r="AF73" s="30"/>
      <c r="AJ73" s="30">
        <v>5.8185948695121281E-2</v>
      </c>
      <c r="AK73" s="43">
        <v>-5.6300000000000002E-4</v>
      </c>
      <c r="AL73" s="43">
        <v>-4.9799999999999996E-4</v>
      </c>
      <c r="AM73" s="43">
        <v>5.8999999999999998E-5</v>
      </c>
      <c r="AO73" s="30"/>
      <c r="AS73" s="30">
        <v>5.8185948695121281E-2</v>
      </c>
      <c r="AT73" s="43">
        <v>-2.1699999999999999E-4</v>
      </c>
      <c r="AU73" s="43">
        <v>-2.1599999999999999E-4</v>
      </c>
      <c r="AV73" s="43">
        <v>-2.0699999999999999E-4</v>
      </c>
      <c r="AX73" s="30"/>
      <c r="BB73" s="30">
        <v>5.8185948695121281E-2</v>
      </c>
      <c r="BC73" s="43">
        <v>-5.5900000000000004E-4</v>
      </c>
      <c r="BD73" s="43">
        <v>-4.95E-4</v>
      </c>
      <c r="BE73" s="43">
        <v>5.8999999999999998E-5</v>
      </c>
      <c r="BG73" s="30"/>
      <c r="BK73" s="30">
        <v>5.8185948695121281E-2</v>
      </c>
      <c r="BL73" s="43">
        <v>-2.13E-4</v>
      </c>
      <c r="BM73" s="43">
        <v>-2.13E-4</v>
      </c>
      <c r="BN73" s="43">
        <v>-2.0799999999999999E-4</v>
      </c>
      <c r="BP73" s="30"/>
      <c r="BT73" s="30">
        <v>5.8185948695121281E-2</v>
      </c>
      <c r="BU73" s="43">
        <v>-3.8299999999999999E-4</v>
      </c>
      <c r="BV73" s="43">
        <v>-3.3199999999999999E-4</v>
      </c>
      <c r="BW73" s="43">
        <v>1.12E-4</v>
      </c>
      <c r="BY73" s="30"/>
      <c r="CC73" s="30">
        <v>5.8185948695121281E-2</v>
      </c>
      <c r="CD73" s="43">
        <v>-2.3599999999999999E-4</v>
      </c>
      <c r="CE73" s="43">
        <v>-2.12E-4</v>
      </c>
      <c r="CF73" s="43">
        <v>-6.0000000000000002E-6</v>
      </c>
      <c r="CH73" s="30"/>
      <c r="CL73" s="30">
        <v>5.8185948695121281E-2</v>
      </c>
      <c r="CM73" s="43">
        <v>-9.7999999999999997E-4</v>
      </c>
      <c r="CN73" s="43">
        <v>-9.8400000000000007E-4</v>
      </c>
      <c r="CO73" s="43">
        <v>8.7200000000000005E-4</v>
      </c>
      <c r="CQ73" s="30"/>
      <c r="CU73" s="30">
        <v>5.8185948695121281E-2</v>
      </c>
      <c r="CV73" s="43">
        <v>-4.0900000000000002E-4</v>
      </c>
      <c r="CW73" s="43">
        <v>-4.0900000000000002E-4</v>
      </c>
      <c r="CX73" s="43">
        <v>-2.1999999999999999E-5</v>
      </c>
    </row>
    <row r="74" spans="14:102" x14ac:dyDescent="0.3">
      <c r="N74" s="30"/>
      <c r="R74" s="30">
        <v>5.8185948695121281E-2</v>
      </c>
      <c r="S74" s="43">
        <v>-6.8800000000000003E-4</v>
      </c>
      <c r="T74" s="43">
        <v>-6.02E-4</v>
      </c>
      <c r="U74" s="43">
        <v>2.1699999999999999E-4</v>
      </c>
      <c r="W74" s="30"/>
      <c r="AA74" s="30">
        <v>5.8185948695121281E-2</v>
      </c>
      <c r="AB74" s="43">
        <v>-3.8499999999999998E-4</v>
      </c>
      <c r="AC74" s="43">
        <v>-3.5300000000000002E-4</v>
      </c>
      <c r="AD74" s="43">
        <v>-5.1999999999999997E-5</v>
      </c>
      <c r="AF74" s="30"/>
      <c r="AJ74" s="30">
        <v>5.8185948695121281E-2</v>
      </c>
      <c r="AK74" s="43">
        <v>-5.6300000000000002E-4</v>
      </c>
      <c r="AL74" s="43">
        <v>-4.9799999999999996E-4</v>
      </c>
      <c r="AM74" s="43">
        <v>5.8999999999999998E-5</v>
      </c>
      <c r="AO74" s="30"/>
      <c r="AS74" s="30">
        <v>5.8185948695121281E-2</v>
      </c>
      <c r="AT74" s="43">
        <v>-2.1699999999999999E-4</v>
      </c>
      <c r="AU74" s="43">
        <v>-2.1599999999999999E-4</v>
      </c>
      <c r="AV74" s="43">
        <v>-2.0699999999999999E-4</v>
      </c>
      <c r="AX74" s="30"/>
      <c r="BB74" s="30">
        <v>5.8185948695121281E-2</v>
      </c>
      <c r="BC74" s="43">
        <v>-5.5900000000000004E-4</v>
      </c>
      <c r="BD74" s="43">
        <v>-4.95E-4</v>
      </c>
      <c r="BE74" s="43">
        <v>5.8999999999999998E-5</v>
      </c>
      <c r="BG74" s="30"/>
      <c r="BK74" s="30">
        <v>5.8185948695121281E-2</v>
      </c>
      <c r="BL74" s="43">
        <v>-2.13E-4</v>
      </c>
      <c r="BM74" s="43">
        <v>-2.13E-4</v>
      </c>
      <c r="BN74" s="43">
        <v>-2.0799999999999999E-4</v>
      </c>
      <c r="BP74" s="30"/>
      <c r="BT74" s="30">
        <v>5.8185948695121281E-2</v>
      </c>
      <c r="BU74" s="43">
        <v>-3.8299999999999999E-4</v>
      </c>
      <c r="BV74" s="43">
        <v>-3.3199999999999999E-4</v>
      </c>
      <c r="BW74" s="43">
        <v>1.12E-4</v>
      </c>
      <c r="BY74" s="30"/>
      <c r="CC74" s="30">
        <v>5.8185948695121281E-2</v>
      </c>
      <c r="CD74" s="43">
        <v>-2.3599999999999999E-4</v>
      </c>
      <c r="CE74" s="43">
        <v>-2.12E-4</v>
      </c>
      <c r="CF74" s="43">
        <v>-6.0000000000000002E-6</v>
      </c>
      <c r="CH74" s="30"/>
      <c r="CL74" s="30">
        <v>5.8185948695121281E-2</v>
      </c>
      <c r="CM74" s="43">
        <v>-9.7999999999999997E-4</v>
      </c>
      <c r="CN74" s="43">
        <v>-9.8400000000000007E-4</v>
      </c>
      <c r="CO74" s="43">
        <v>8.7200000000000005E-4</v>
      </c>
      <c r="CQ74" s="30"/>
      <c r="CU74" s="30">
        <v>5.8185948695121281E-2</v>
      </c>
      <c r="CV74" s="43">
        <v>-4.0900000000000002E-4</v>
      </c>
      <c r="CW74" s="43">
        <v>-4.0900000000000002E-4</v>
      </c>
      <c r="CX74" s="43">
        <v>-2.1999999999999999E-5</v>
      </c>
    </row>
    <row r="75" spans="14:102" x14ac:dyDescent="0.3">
      <c r="N75" s="30"/>
      <c r="R75" s="30">
        <v>5.915572109512128E-2</v>
      </c>
      <c r="S75" s="43">
        <v>-6.9899999999999997E-4</v>
      </c>
      <c r="T75" s="43">
        <v>-6.11E-4</v>
      </c>
      <c r="U75" s="43">
        <v>2.3000000000000001E-4</v>
      </c>
      <c r="W75" s="30"/>
      <c r="AA75" s="30">
        <v>5.915572109512128E-2</v>
      </c>
      <c r="AB75" s="43">
        <v>-3.86E-4</v>
      </c>
      <c r="AC75" s="43">
        <v>-3.5500000000000001E-4</v>
      </c>
      <c r="AD75" s="43">
        <v>-5.1999999999999997E-5</v>
      </c>
      <c r="AF75" s="30"/>
      <c r="AJ75" s="30">
        <v>5.915572109512128E-2</v>
      </c>
      <c r="AK75" s="43">
        <v>-5.71E-4</v>
      </c>
      <c r="AL75" s="43">
        <v>-5.0500000000000002E-4</v>
      </c>
      <c r="AM75" s="43">
        <v>6.7000000000000002E-5</v>
      </c>
      <c r="AO75" s="30"/>
      <c r="AS75" s="30">
        <v>5.915572109512128E-2</v>
      </c>
      <c r="AT75" s="43">
        <v>-2.1699999999999999E-4</v>
      </c>
      <c r="AU75" s="43">
        <v>-2.1699999999999999E-4</v>
      </c>
      <c r="AV75" s="43">
        <v>-2.0699999999999999E-4</v>
      </c>
      <c r="AX75" s="30"/>
      <c r="BB75" s="30">
        <v>5.915572109512128E-2</v>
      </c>
      <c r="BC75" s="43">
        <v>-5.6700000000000001E-4</v>
      </c>
      <c r="BD75" s="43">
        <v>-5.0199999999999995E-4</v>
      </c>
      <c r="BE75" s="43">
        <v>6.7999999999999999E-5</v>
      </c>
      <c r="BG75" s="30"/>
      <c r="BK75" s="30">
        <v>5.915572109512128E-2</v>
      </c>
      <c r="BL75" s="43">
        <v>-2.14E-4</v>
      </c>
      <c r="BM75" s="43">
        <v>-2.13E-4</v>
      </c>
      <c r="BN75" s="43">
        <v>-2.0699999999999999E-4</v>
      </c>
      <c r="BP75" s="30"/>
      <c r="BT75" s="30">
        <v>5.915572109512128E-2</v>
      </c>
      <c r="BU75" s="43">
        <v>-3.8999999999999999E-4</v>
      </c>
      <c r="BV75" s="43">
        <v>-3.3700000000000001E-4</v>
      </c>
      <c r="BW75" s="43">
        <v>1.21E-4</v>
      </c>
      <c r="BY75" s="30"/>
      <c r="CC75" s="30">
        <v>5.915572109512128E-2</v>
      </c>
      <c r="CD75" s="43">
        <v>-2.3599999999999999E-4</v>
      </c>
      <c r="CE75" s="43">
        <v>-2.12E-4</v>
      </c>
      <c r="CF75" s="43">
        <v>-6.0000000000000002E-6</v>
      </c>
      <c r="CH75" s="30"/>
      <c r="CL75" s="30">
        <v>5.915572109512128E-2</v>
      </c>
      <c r="CM75" s="43">
        <v>-1.0020000000000001E-3</v>
      </c>
      <c r="CN75" s="43">
        <v>-1.005E-3</v>
      </c>
      <c r="CO75" s="43">
        <v>9.1100000000000003E-4</v>
      </c>
      <c r="CQ75" s="30"/>
      <c r="CU75" s="30">
        <v>5.915572109512128E-2</v>
      </c>
      <c r="CV75" s="43">
        <v>-4.1100000000000002E-4</v>
      </c>
      <c r="CW75" s="43">
        <v>-4.1100000000000002E-4</v>
      </c>
      <c r="CX75" s="43">
        <v>-1.9000000000000001E-5</v>
      </c>
    </row>
    <row r="76" spans="14:102" x14ac:dyDescent="0.3">
      <c r="N76" s="30"/>
      <c r="R76" s="30">
        <v>6.0125493495121279E-2</v>
      </c>
      <c r="S76" s="43">
        <v>-7.1199999999999996E-4</v>
      </c>
      <c r="T76" s="43">
        <v>-6.2100000000000002E-4</v>
      </c>
      <c r="U76" s="43">
        <v>2.4499999999999999E-4</v>
      </c>
      <c r="W76" s="30"/>
      <c r="AA76" s="30">
        <v>6.0125493495121279E-2</v>
      </c>
      <c r="AB76" s="43">
        <v>-3.88E-4</v>
      </c>
      <c r="AC76" s="43">
        <v>-3.5599999999999998E-4</v>
      </c>
      <c r="AD76" s="43">
        <v>-5.1E-5</v>
      </c>
      <c r="AF76" s="30"/>
      <c r="AJ76" s="30">
        <v>6.0125493495121279E-2</v>
      </c>
      <c r="AK76" s="43">
        <v>-5.8100000000000003E-4</v>
      </c>
      <c r="AL76" s="43">
        <v>-5.1199999999999998E-4</v>
      </c>
      <c r="AM76" s="43">
        <v>7.7000000000000001E-5</v>
      </c>
      <c r="AO76" s="30"/>
      <c r="AS76" s="30">
        <v>6.0125493495121279E-2</v>
      </c>
      <c r="AT76" s="43">
        <v>-2.1900000000000001E-4</v>
      </c>
      <c r="AU76" s="43">
        <v>-2.1800000000000001E-4</v>
      </c>
      <c r="AV76" s="43">
        <v>-2.0599999999999999E-4</v>
      </c>
      <c r="AX76" s="30"/>
      <c r="BB76" s="30">
        <v>6.0125493495121279E-2</v>
      </c>
      <c r="BC76" s="43">
        <v>-5.7700000000000004E-4</v>
      </c>
      <c r="BD76" s="43">
        <v>-5.0900000000000001E-4</v>
      </c>
      <c r="BE76" s="43">
        <v>7.7999999999999999E-5</v>
      </c>
      <c r="BG76" s="30"/>
      <c r="BK76" s="30">
        <v>6.0125493495121279E-2</v>
      </c>
      <c r="BL76" s="43">
        <v>-2.1499999999999999E-4</v>
      </c>
      <c r="BM76" s="43">
        <v>-2.14E-4</v>
      </c>
      <c r="BN76" s="43">
        <v>-2.0599999999999999E-4</v>
      </c>
      <c r="BP76" s="30"/>
      <c r="BT76" s="30">
        <v>6.0125493495121279E-2</v>
      </c>
      <c r="BU76" s="43">
        <v>-3.9899999999999999E-4</v>
      </c>
      <c r="BV76" s="43">
        <v>-3.4499999999999998E-4</v>
      </c>
      <c r="BW76" s="43">
        <v>1.3100000000000001E-4</v>
      </c>
      <c r="BY76" s="30"/>
      <c r="CC76" s="30">
        <v>6.0125493495121279E-2</v>
      </c>
      <c r="CD76" s="43">
        <v>-2.3499999999999999E-4</v>
      </c>
      <c r="CE76" s="43">
        <v>-2.1100000000000001E-4</v>
      </c>
      <c r="CF76" s="43">
        <v>-6.0000000000000002E-6</v>
      </c>
      <c r="CH76" s="30"/>
      <c r="CL76" s="30">
        <v>6.0125493495121279E-2</v>
      </c>
      <c r="CM76" s="43">
        <v>-1.0269999999999999E-3</v>
      </c>
      <c r="CN76" s="43">
        <v>-1.031E-3</v>
      </c>
      <c r="CO76" s="43">
        <v>9.5799999999999998E-4</v>
      </c>
      <c r="CQ76" s="30"/>
      <c r="CU76" s="30">
        <v>6.0125493495121279E-2</v>
      </c>
      <c r="CV76" s="43">
        <v>-4.1199999999999999E-4</v>
      </c>
      <c r="CW76" s="43">
        <v>-4.1300000000000001E-4</v>
      </c>
      <c r="CX76" s="43">
        <v>-1.8E-5</v>
      </c>
    </row>
    <row r="77" spans="14:102" x14ac:dyDescent="0.3">
      <c r="N77" s="30"/>
      <c r="R77" s="30">
        <v>6.1095265895121272E-2</v>
      </c>
      <c r="S77" s="43">
        <v>-7.2599999999999997E-4</v>
      </c>
      <c r="T77" s="43">
        <v>-6.3299999999999999E-4</v>
      </c>
      <c r="U77" s="43">
        <v>2.6699999999999998E-4</v>
      </c>
      <c r="W77" s="30"/>
      <c r="AA77" s="30">
        <v>6.1095265895121272E-2</v>
      </c>
      <c r="AB77" s="43">
        <v>-3.8999999999999999E-4</v>
      </c>
      <c r="AC77" s="43">
        <v>-3.5799999999999997E-4</v>
      </c>
      <c r="AD77" s="43">
        <v>-5.1E-5</v>
      </c>
      <c r="AF77" s="30"/>
      <c r="AJ77" s="30">
        <v>6.1095265895121272E-2</v>
      </c>
      <c r="AK77" s="43">
        <v>-5.9000000000000003E-4</v>
      </c>
      <c r="AL77" s="43">
        <v>-5.1999999999999995E-4</v>
      </c>
      <c r="AM77" s="43">
        <v>8.7000000000000001E-5</v>
      </c>
      <c r="AO77" s="30"/>
      <c r="AS77" s="30">
        <v>6.1095265895121272E-2</v>
      </c>
      <c r="AT77" s="43">
        <v>-2.2000000000000001E-4</v>
      </c>
      <c r="AU77" s="43">
        <v>-2.1900000000000001E-4</v>
      </c>
      <c r="AV77" s="43">
        <v>-2.05E-4</v>
      </c>
      <c r="AX77" s="30"/>
      <c r="BB77" s="30">
        <v>6.1095265895121272E-2</v>
      </c>
      <c r="BC77" s="43">
        <v>-5.8600000000000004E-4</v>
      </c>
      <c r="BD77" s="43">
        <v>-5.1699999999999999E-4</v>
      </c>
      <c r="BE77" s="43">
        <v>8.7000000000000001E-5</v>
      </c>
      <c r="BG77" s="30"/>
      <c r="BK77" s="30">
        <v>6.1095265895121272E-2</v>
      </c>
      <c r="BL77" s="43">
        <v>-2.1599999999999999E-4</v>
      </c>
      <c r="BM77" s="43">
        <v>-2.1499999999999999E-4</v>
      </c>
      <c r="BN77" s="43">
        <v>-2.05E-4</v>
      </c>
      <c r="BP77" s="30"/>
      <c r="BT77" s="30">
        <v>6.1095265895121272E-2</v>
      </c>
      <c r="BU77" s="43">
        <v>-4.0700000000000003E-4</v>
      </c>
      <c r="BV77" s="43">
        <v>-3.5100000000000002E-4</v>
      </c>
      <c r="BW77" s="43">
        <v>1.3999999999999999E-4</v>
      </c>
      <c r="BY77" s="30"/>
      <c r="CC77" s="30">
        <v>6.1095265895121272E-2</v>
      </c>
      <c r="CD77" s="43">
        <v>-2.34E-4</v>
      </c>
      <c r="CE77" s="43">
        <v>-2.1100000000000001E-4</v>
      </c>
      <c r="CF77" s="43">
        <v>-6.0000000000000002E-6</v>
      </c>
      <c r="CH77" s="30"/>
      <c r="CL77" s="30">
        <v>6.1095265895121272E-2</v>
      </c>
      <c r="CM77" s="43">
        <v>-1.052E-3</v>
      </c>
      <c r="CN77" s="43">
        <v>-1.0549999999999999E-3</v>
      </c>
      <c r="CO77" s="43">
        <v>1.003E-3</v>
      </c>
      <c r="CQ77" s="30"/>
      <c r="CU77" s="30">
        <v>6.1095265895121272E-2</v>
      </c>
      <c r="CV77" s="43">
        <v>-4.1399999999999998E-4</v>
      </c>
      <c r="CW77" s="43">
        <v>-4.1399999999999998E-4</v>
      </c>
      <c r="CX77" s="43">
        <v>-1.7E-5</v>
      </c>
    </row>
    <row r="78" spans="14:102" x14ac:dyDescent="0.3">
      <c r="N78" s="30"/>
      <c r="R78" s="30">
        <v>6.2065038295121271E-2</v>
      </c>
      <c r="S78" s="43">
        <v>-7.3999999999999999E-4</v>
      </c>
      <c r="T78" s="43">
        <v>-6.4300000000000002E-4</v>
      </c>
      <c r="U78" s="43">
        <v>2.8600000000000001E-4</v>
      </c>
      <c r="W78" s="30"/>
      <c r="AA78" s="30">
        <v>6.2065038295121271E-2</v>
      </c>
      <c r="AB78" s="43">
        <v>-3.9100000000000002E-4</v>
      </c>
      <c r="AC78" s="43">
        <v>-3.59E-4</v>
      </c>
      <c r="AD78" s="43">
        <v>-5.0000000000000002E-5</v>
      </c>
      <c r="AF78" s="30"/>
      <c r="AJ78" s="30">
        <v>6.2065038295121271E-2</v>
      </c>
      <c r="AK78" s="43">
        <v>-5.9900000000000003E-4</v>
      </c>
      <c r="AL78" s="43">
        <v>-5.2700000000000002E-4</v>
      </c>
      <c r="AM78" s="43">
        <v>9.7E-5</v>
      </c>
      <c r="AO78" s="30"/>
      <c r="AS78" s="30">
        <v>6.2065038295121271E-2</v>
      </c>
      <c r="AT78" s="43">
        <v>-2.2100000000000001E-4</v>
      </c>
      <c r="AU78" s="43">
        <v>-2.2000000000000001E-4</v>
      </c>
      <c r="AV78" s="43">
        <v>-2.04E-4</v>
      </c>
      <c r="AX78" s="30"/>
      <c r="BB78" s="30">
        <v>6.2065038295121271E-2</v>
      </c>
      <c r="BC78" s="43">
        <v>-5.9599999999999996E-4</v>
      </c>
      <c r="BD78" s="43">
        <v>-5.2400000000000005E-4</v>
      </c>
      <c r="BE78" s="43">
        <v>9.7E-5</v>
      </c>
      <c r="BG78" s="30"/>
      <c r="BK78" s="30">
        <v>6.2065038295121271E-2</v>
      </c>
      <c r="BL78" s="43">
        <v>-2.1699999999999999E-4</v>
      </c>
      <c r="BM78" s="43">
        <v>-2.1599999999999999E-4</v>
      </c>
      <c r="BN78" s="43">
        <v>-2.04E-4</v>
      </c>
      <c r="BP78" s="30"/>
      <c r="BT78" s="30">
        <v>6.2065038295121271E-2</v>
      </c>
      <c r="BU78" s="43">
        <v>-4.1599999999999997E-4</v>
      </c>
      <c r="BV78" s="43">
        <v>-3.5799999999999997E-4</v>
      </c>
      <c r="BW78" s="43">
        <v>1.4999999999999999E-4</v>
      </c>
      <c r="BY78" s="30"/>
      <c r="CC78" s="30">
        <v>6.2065038295121271E-2</v>
      </c>
      <c r="CD78" s="43">
        <v>-2.34E-4</v>
      </c>
      <c r="CE78" s="43">
        <v>-2.1000000000000001E-4</v>
      </c>
      <c r="CF78" s="43">
        <v>-5.0000000000000004E-6</v>
      </c>
      <c r="CH78" s="30"/>
      <c r="CL78" s="30">
        <v>6.2065038295121271E-2</v>
      </c>
      <c r="CM78" s="43">
        <v>-1.0759999999999999E-3</v>
      </c>
      <c r="CN78" s="43">
        <v>-1.08E-3</v>
      </c>
      <c r="CO78" s="43">
        <v>1.047E-3</v>
      </c>
      <c r="CQ78" s="30"/>
      <c r="CU78" s="30">
        <v>6.2065038295121271E-2</v>
      </c>
      <c r="CV78" s="43">
        <v>-4.15E-4</v>
      </c>
      <c r="CW78" s="43">
        <v>-4.1599999999999997E-4</v>
      </c>
      <c r="CX78" s="43">
        <v>-1.5999999999999999E-5</v>
      </c>
    </row>
    <row r="79" spans="14:102" x14ac:dyDescent="0.3">
      <c r="N79" s="30"/>
      <c r="R79" s="30">
        <v>6.3034810695121263E-2</v>
      </c>
      <c r="S79" s="43">
        <v>-7.54E-4</v>
      </c>
      <c r="T79" s="43">
        <v>-6.5399999999999996E-4</v>
      </c>
      <c r="U79" s="43">
        <v>3.1100000000000002E-4</v>
      </c>
      <c r="W79" s="30"/>
      <c r="AA79" s="30">
        <v>6.3034810695121263E-2</v>
      </c>
      <c r="AB79" s="43">
        <v>-3.9300000000000001E-4</v>
      </c>
      <c r="AC79" s="43">
        <v>-3.6099999999999999E-4</v>
      </c>
      <c r="AD79" s="43">
        <v>-5.0000000000000002E-5</v>
      </c>
      <c r="AF79" s="30"/>
      <c r="AJ79" s="30">
        <v>6.3034810695121263E-2</v>
      </c>
      <c r="AK79" s="43">
        <v>-6.0899999999999995E-4</v>
      </c>
      <c r="AL79" s="43">
        <v>-5.3499999999999999E-4</v>
      </c>
      <c r="AM79" s="43">
        <v>1.07E-4</v>
      </c>
      <c r="AO79" s="30"/>
      <c r="AS79" s="30">
        <v>6.3034810695121263E-2</v>
      </c>
      <c r="AT79" s="43">
        <v>-2.22E-4</v>
      </c>
      <c r="AU79" s="43">
        <v>-2.2100000000000001E-4</v>
      </c>
      <c r="AV79" s="43">
        <v>-2.03E-4</v>
      </c>
      <c r="AX79" s="30"/>
      <c r="BB79" s="30">
        <v>6.3034810695121263E-2</v>
      </c>
      <c r="BC79" s="43">
        <v>-6.0499999999999996E-4</v>
      </c>
      <c r="BD79" s="43">
        <v>-5.31E-4</v>
      </c>
      <c r="BE79" s="43">
        <v>1.07E-4</v>
      </c>
      <c r="BG79" s="30"/>
      <c r="BK79" s="30">
        <v>6.3034810695121263E-2</v>
      </c>
      <c r="BL79" s="43">
        <v>-2.1800000000000001E-4</v>
      </c>
      <c r="BM79" s="43">
        <v>-2.1699999999999999E-4</v>
      </c>
      <c r="BN79" s="43">
        <v>-2.03E-4</v>
      </c>
      <c r="BP79" s="30"/>
      <c r="BT79" s="30">
        <v>6.3034810695121263E-2</v>
      </c>
      <c r="BU79" s="43">
        <v>-4.2499999999999998E-4</v>
      </c>
      <c r="BV79" s="43">
        <v>-3.6499999999999998E-4</v>
      </c>
      <c r="BW79" s="43">
        <v>1.5899999999999999E-4</v>
      </c>
      <c r="BY79" s="30"/>
      <c r="CC79" s="30">
        <v>6.3034810695121263E-2</v>
      </c>
      <c r="CD79" s="43">
        <v>-2.33E-4</v>
      </c>
      <c r="CE79" s="43">
        <v>-2.1000000000000001E-4</v>
      </c>
      <c r="CF79" s="43">
        <v>-5.0000000000000004E-6</v>
      </c>
      <c r="CH79" s="30"/>
      <c r="CL79" s="30">
        <v>6.3034810695121263E-2</v>
      </c>
      <c r="CM79" s="43">
        <v>-1.101E-3</v>
      </c>
      <c r="CN79" s="43">
        <v>-1.1050000000000001E-3</v>
      </c>
      <c r="CO79" s="43">
        <v>1.093E-3</v>
      </c>
      <c r="CQ79" s="30"/>
      <c r="CU79" s="30">
        <v>6.3034810695121263E-2</v>
      </c>
      <c r="CV79" s="43">
        <v>-4.1599999999999997E-4</v>
      </c>
      <c r="CW79" s="43">
        <v>-4.17E-4</v>
      </c>
      <c r="CX79" s="43">
        <v>-1.4E-5</v>
      </c>
    </row>
    <row r="80" spans="14:102" x14ac:dyDescent="0.3">
      <c r="N80" s="30"/>
      <c r="R80" s="30">
        <v>6.4004583095121262E-2</v>
      </c>
      <c r="S80" s="43">
        <v>-7.6900000000000004E-4</v>
      </c>
      <c r="T80" s="43">
        <v>-6.6399999999999999E-4</v>
      </c>
      <c r="U80" s="43">
        <v>3.3700000000000001E-4</v>
      </c>
      <c r="W80" s="30"/>
      <c r="AA80" s="30">
        <v>6.4004583095121262E-2</v>
      </c>
      <c r="AB80" s="43">
        <v>-3.9500000000000001E-4</v>
      </c>
      <c r="AC80" s="43">
        <v>-3.6200000000000002E-4</v>
      </c>
      <c r="AD80" s="43">
        <v>-4.8999999999999998E-5</v>
      </c>
      <c r="AF80" s="30"/>
      <c r="AJ80" s="30">
        <v>6.4004583095121262E-2</v>
      </c>
      <c r="AK80" s="43">
        <v>-6.1799999999999995E-4</v>
      </c>
      <c r="AL80" s="43">
        <v>-5.4199999999999995E-4</v>
      </c>
      <c r="AM80" s="43">
        <v>1.17E-4</v>
      </c>
      <c r="AO80" s="30"/>
      <c r="AS80" s="30">
        <v>6.4004583095121262E-2</v>
      </c>
      <c r="AT80" s="43">
        <v>-2.24E-4</v>
      </c>
      <c r="AU80" s="43">
        <v>-2.22E-4</v>
      </c>
      <c r="AV80" s="43">
        <v>-2.02E-4</v>
      </c>
      <c r="AX80" s="30"/>
      <c r="BB80" s="30">
        <v>6.4004583095121262E-2</v>
      </c>
      <c r="BC80" s="43">
        <v>-6.1499999999999999E-4</v>
      </c>
      <c r="BD80" s="43">
        <v>-5.3899999999999998E-4</v>
      </c>
      <c r="BE80" s="43">
        <v>1.17E-4</v>
      </c>
      <c r="BG80" s="30"/>
      <c r="BK80" s="30">
        <v>6.4004583095121262E-2</v>
      </c>
      <c r="BL80" s="43">
        <v>-2.2000000000000001E-4</v>
      </c>
      <c r="BM80" s="43">
        <v>-2.1800000000000001E-4</v>
      </c>
      <c r="BN80" s="43">
        <v>-2.02E-4</v>
      </c>
      <c r="BP80" s="30"/>
      <c r="BT80" s="30">
        <v>6.4004583095121262E-2</v>
      </c>
      <c r="BU80" s="43">
        <v>-4.3399999999999998E-4</v>
      </c>
      <c r="BV80" s="43">
        <v>-3.7199999999999999E-4</v>
      </c>
      <c r="BW80" s="43">
        <v>1.6899999999999999E-4</v>
      </c>
      <c r="BY80" s="30"/>
      <c r="CC80" s="30">
        <v>6.4004583095121262E-2</v>
      </c>
      <c r="CD80" s="43">
        <v>-2.33E-4</v>
      </c>
      <c r="CE80" s="43">
        <v>-2.0900000000000001E-4</v>
      </c>
      <c r="CF80" s="43">
        <v>-5.0000000000000004E-6</v>
      </c>
      <c r="CH80" s="30"/>
      <c r="CL80" s="30">
        <v>6.4004583095121262E-2</v>
      </c>
      <c r="CM80" s="43">
        <v>-1.126E-3</v>
      </c>
      <c r="CN80" s="43">
        <v>-1.1310000000000001E-3</v>
      </c>
      <c r="CO80" s="43">
        <v>1.14E-3</v>
      </c>
      <c r="CQ80" s="30"/>
      <c r="CU80" s="30">
        <v>6.4004583095121262E-2</v>
      </c>
      <c r="CV80" s="43">
        <v>-4.1800000000000002E-4</v>
      </c>
      <c r="CW80" s="43">
        <v>-4.1800000000000002E-4</v>
      </c>
      <c r="CX80" s="43">
        <v>-1.2999999999999999E-5</v>
      </c>
    </row>
    <row r="81" spans="14:102" x14ac:dyDescent="0.3">
      <c r="N81" s="30"/>
      <c r="R81" s="30">
        <v>6.4974355495121261E-2</v>
      </c>
      <c r="S81" s="43">
        <v>-7.8600000000000002E-4</v>
      </c>
      <c r="T81" s="43">
        <v>-6.7699999999999998E-4</v>
      </c>
      <c r="U81" s="43">
        <v>3.6699999999999998E-4</v>
      </c>
      <c r="W81" s="30"/>
      <c r="AA81" s="30">
        <v>6.4974355495121261E-2</v>
      </c>
      <c r="AB81" s="43">
        <v>-3.97E-4</v>
      </c>
      <c r="AC81" s="43">
        <v>-3.6400000000000001E-4</v>
      </c>
      <c r="AD81" s="43">
        <v>-4.8000000000000001E-5</v>
      </c>
      <c r="AF81" s="30"/>
      <c r="AJ81" s="30">
        <v>6.4974355495121261E-2</v>
      </c>
      <c r="AK81" s="43">
        <v>-6.3000000000000003E-4</v>
      </c>
      <c r="AL81" s="43">
        <v>-5.5099999999999995E-4</v>
      </c>
      <c r="AM81" s="43">
        <v>1.2899999999999999E-4</v>
      </c>
      <c r="AO81" s="30"/>
      <c r="AS81" s="30">
        <v>6.4974355495121261E-2</v>
      </c>
      <c r="AT81" s="43">
        <v>-2.2599999999999999E-4</v>
      </c>
      <c r="AU81" s="43">
        <v>-2.23E-4</v>
      </c>
      <c r="AV81" s="43">
        <v>-2.0000000000000001E-4</v>
      </c>
      <c r="AX81" s="30"/>
      <c r="BB81" s="30">
        <v>6.4974355495121261E-2</v>
      </c>
      <c r="BC81" s="43">
        <v>-6.2600000000000004E-4</v>
      </c>
      <c r="BD81" s="43">
        <v>-5.4799999999999998E-4</v>
      </c>
      <c r="BE81" s="43">
        <v>1.2799999999999999E-4</v>
      </c>
      <c r="BG81" s="30"/>
      <c r="BK81" s="30">
        <v>6.4974355495121261E-2</v>
      </c>
      <c r="BL81" s="43">
        <v>-2.22E-4</v>
      </c>
      <c r="BM81" s="43">
        <v>-2.2000000000000001E-4</v>
      </c>
      <c r="BN81" s="43">
        <v>-2.0000000000000001E-4</v>
      </c>
      <c r="BP81" s="30"/>
      <c r="BT81" s="30">
        <v>6.4974355495121261E-2</v>
      </c>
      <c r="BU81" s="43">
        <v>-4.4700000000000002E-4</v>
      </c>
      <c r="BV81" s="43">
        <v>-3.8200000000000002E-4</v>
      </c>
      <c r="BW81" s="43">
        <v>1.9100000000000001E-4</v>
      </c>
      <c r="BY81" s="30"/>
      <c r="CC81" s="30">
        <v>6.4974355495121261E-2</v>
      </c>
      <c r="CD81" s="43">
        <v>-2.32E-4</v>
      </c>
      <c r="CE81" s="43">
        <v>-2.0799999999999999E-4</v>
      </c>
      <c r="CF81" s="43">
        <v>-6.0000000000000002E-6</v>
      </c>
      <c r="CH81" s="30"/>
      <c r="CL81" s="30">
        <v>6.4974355495121261E-2</v>
      </c>
      <c r="CM81" s="43">
        <v>-1.1559999999999999E-3</v>
      </c>
      <c r="CN81" s="43">
        <v>-1.16E-3</v>
      </c>
      <c r="CO81" s="43">
        <v>1.1919999999999999E-3</v>
      </c>
      <c r="CQ81" s="30"/>
      <c r="CU81" s="30">
        <v>6.4974355495121261E-2</v>
      </c>
      <c r="CV81" s="43">
        <v>-4.1800000000000002E-4</v>
      </c>
      <c r="CW81" s="43">
        <v>-4.1800000000000002E-4</v>
      </c>
      <c r="CX81" s="43">
        <v>-1.2999999999999999E-5</v>
      </c>
    </row>
    <row r="82" spans="14:102" x14ac:dyDescent="0.3">
      <c r="N82" s="30"/>
      <c r="R82" s="30">
        <v>6.594412789512126E-2</v>
      </c>
      <c r="S82" s="43">
        <v>-8.0099999999999995E-4</v>
      </c>
      <c r="T82" s="43">
        <v>-6.8900000000000005E-4</v>
      </c>
      <c r="U82" s="43">
        <v>3.9500000000000001E-4</v>
      </c>
      <c r="W82" s="30"/>
      <c r="AA82" s="30">
        <v>6.594412789512126E-2</v>
      </c>
      <c r="AB82" s="43">
        <v>-3.9899999999999999E-4</v>
      </c>
      <c r="AC82" s="43">
        <v>-3.6499999999999998E-4</v>
      </c>
      <c r="AD82" s="43">
        <v>-4.6999999999999997E-5</v>
      </c>
      <c r="AF82" s="30"/>
      <c r="AJ82" s="30">
        <v>6.594412789512126E-2</v>
      </c>
      <c r="AK82" s="43">
        <v>-6.4000000000000005E-4</v>
      </c>
      <c r="AL82" s="43">
        <v>-5.5900000000000004E-4</v>
      </c>
      <c r="AM82" s="43">
        <v>1.3899999999999999E-4</v>
      </c>
      <c r="AO82" s="30"/>
      <c r="AS82" s="30">
        <v>6.594412789512126E-2</v>
      </c>
      <c r="AT82" s="43">
        <v>-2.2699999999999999E-4</v>
      </c>
      <c r="AU82" s="43">
        <v>-2.2499999999999999E-4</v>
      </c>
      <c r="AV82" s="43">
        <v>-1.9900000000000001E-4</v>
      </c>
      <c r="AX82" s="30"/>
      <c r="BB82" s="30">
        <v>6.594412789512126E-2</v>
      </c>
      <c r="BC82" s="43">
        <v>-6.3599999999999996E-4</v>
      </c>
      <c r="BD82" s="43">
        <v>-5.5599999999999996E-4</v>
      </c>
      <c r="BE82" s="43">
        <v>1.3899999999999999E-4</v>
      </c>
      <c r="BG82" s="30"/>
      <c r="BK82" s="30">
        <v>6.594412789512126E-2</v>
      </c>
      <c r="BL82" s="43">
        <v>-2.23E-4</v>
      </c>
      <c r="BM82" s="43">
        <v>-2.2100000000000001E-4</v>
      </c>
      <c r="BN82" s="43">
        <v>-1.9900000000000001E-4</v>
      </c>
      <c r="BP82" s="30"/>
      <c r="BT82" s="30">
        <v>6.594412789512126E-2</v>
      </c>
      <c r="BU82" s="43">
        <v>-4.5399999999999998E-4</v>
      </c>
      <c r="BV82" s="43">
        <v>-3.86E-4</v>
      </c>
      <c r="BW82" s="43">
        <v>2.1499999999999999E-4</v>
      </c>
      <c r="BY82" s="30"/>
      <c r="CC82" s="30">
        <v>6.594412789512126E-2</v>
      </c>
      <c r="CD82" s="43">
        <v>-2.31E-4</v>
      </c>
      <c r="CE82" s="43">
        <v>-2.0799999999999999E-4</v>
      </c>
      <c r="CF82" s="43">
        <v>-5.0000000000000004E-6</v>
      </c>
      <c r="CH82" s="30"/>
      <c r="CL82" s="30">
        <v>6.594412789512126E-2</v>
      </c>
      <c r="CM82" s="43">
        <v>-1.183E-3</v>
      </c>
      <c r="CN82" s="43">
        <v>-1.188E-3</v>
      </c>
      <c r="CO82" s="43">
        <v>1.2409999999999999E-3</v>
      </c>
      <c r="CQ82" s="30"/>
      <c r="CU82" s="30">
        <v>6.594412789512126E-2</v>
      </c>
      <c r="CV82" s="43">
        <v>-4.1899999999999999E-4</v>
      </c>
      <c r="CW82" s="43">
        <v>-4.1899999999999999E-4</v>
      </c>
      <c r="CX82" s="43">
        <v>-1.2E-5</v>
      </c>
    </row>
    <row r="83" spans="14:102" x14ac:dyDescent="0.3">
      <c r="N83" s="30"/>
      <c r="R83" s="30">
        <v>6.6913900295121259E-2</v>
      </c>
      <c r="S83" s="43">
        <v>-8.1599999999999999E-4</v>
      </c>
      <c r="T83" s="43">
        <v>-6.9899999999999997E-4</v>
      </c>
      <c r="U83" s="43">
        <v>4.2000000000000002E-4</v>
      </c>
      <c r="W83" s="30"/>
      <c r="AA83" s="30">
        <v>6.6913900295121259E-2</v>
      </c>
      <c r="AB83" s="43">
        <v>-4.0000000000000002E-4</v>
      </c>
      <c r="AC83" s="43">
        <v>-3.6699999999999998E-4</v>
      </c>
      <c r="AD83" s="43">
        <v>-4.6999999999999997E-5</v>
      </c>
      <c r="AF83" s="30"/>
      <c r="AJ83" s="30">
        <v>6.6913900295121259E-2</v>
      </c>
      <c r="AK83" s="43">
        <v>-6.4899999999999995E-4</v>
      </c>
      <c r="AL83" s="43">
        <v>-5.6700000000000001E-4</v>
      </c>
      <c r="AM83" s="43">
        <v>1.4899999999999999E-4</v>
      </c>
      <c r="AO83" s="30"/>
      <c r="AS83" s="30">
        <v>6.6913900295121259E-2</v>
      </c>
      <c r="AT83" s="43">
        <v>-2.2900000000000001E-4</v>
      </c>
      <c r="AU83" s="43">
        <v>-2.2599999999999999E-4</v>
      </c>
      <c r="AV83" s="43">
        <v>-1.9799999999999999E-4</v>
      </c>
      <c r="AX83" s="30"/>
      <c r="BB83" s="30">
        <v>6.6913900295121259E-2</v>
      </c>
      <c r="BC83" s="43">
        <v>-6.4499999999999996E-4</v>
      </c>
      <c r="BD83" s="43">
        <v>-5.6300000000000002E-4</v>
      </c>
      <c r="BE83" s="43">
        <v>1.4899999999999999E-4</v>
      </c>
      <c r="BG83" s="30"/>
      <c r="BK83" s="30">
        <v>6.6913900295121259E-2</v>
      </c>
      <c r="BL83" s="43">
        <v>-2.2499999999999999E-4</v>
      </c>
      <c r="BM83" s="43">
        <v>-2.22E-4</v>
      </c>
      <c r="BN83" s="43">
        <v>-1.9799999999999999E-4</v>
      </c>
      <c r="BP83" s="30"/>
      <c r="BT83" s="30">
        <v>6.6913900295121259E-2</v>
      </c>
      <c r="BU83" s="43">
        <v>-4.6299999999999998E-4</v>
      </c>
      <c r="BV83" s="43">
        <v>-3.9199999999999999E-4</v>
      </c>
      <c r="BW83" s="43">
        <v>2.3499999999999999E-4</v>
      </c>
      <c r="BY83" s="30"/>
      <c r="CC83" s="30">
        <v>6.6913900295121259E-2</v>
      </c>
      <c r="CD83" s="43">
        <v>-2.31E-4</v>
      </c>
      <c r="CE83" s="43">
        <v>-2.0799999999999999E-4</v>
      </c>
      <c r="CF83" s="43">
        <v>-5.0000000000000004E-6</v>
      </c>
      <c r="CH83" s="30"/>
      <c r="CL83" s="30">
        <v>6.6913900295121259E-2</v>
      </c>
      <c r="CM83" s="43">
        <v>-1.2080000000000001E-3</v>
      </c>
      <c r="CN83" s="43">
        <v>-1.2130000000000001E-3</v>
      </c>
      <c r="CO83" s="43">
        <v>1.2849999999999999E-3</v>
      </c>
      <c r="CQ83" s="30"/>
      <c r="CU83" s="30">
        <v>6.6913900295121259E-2</v>
      </c>
      <c r="CV83" s="43">
        <v>-4.2000000000000002E-4</v>
      </c>
      <c r="CW83" s="43">
        <v>-4.2099999999999999E-4</v>
      </c>
      <c r="CX83" s="43">
        <v>-1.1E-5</v>
      </c>
    </row>
    <row r="84" spans="14:102" x14ac:dyDescent="0.3">
      <c r="N84" s="30"/>
      <c r="R84" s="30">
        <v>6.7883672695121244E-2</v>
      </c>
      <c r="S84" s="43">
        <v>-8.3100000000000003E-4</v>
      </c>
      <c r="T84" s="43">
        <v>-7.1100000000000004E-4</v>
      </c>
      <c r="U84" s="43">
        <v>4.44E-4</v>
      </c>
      <c r="W84" s="30"/>
      <c r="AA84" s="30">
        <v>6.7883672695121244E-2</v>
      </c>
      <c r="AB84" s="43">
        <v>-4.0099999999999999E-4</v>
      </c>
      <c r="AC84" s="43">
        <v>-3.68E-4</v>
      </c>
      <c r="AD84" s="43">
        <v>-4.6999999999999997E-5</v>
      </c>
      <c r="AF84" s="30"/>
      <c r="AJ84" s="30">
        <v>6.7883672695121244E-2</v>
      </c>
      <c r="AK84" s="43">
        <v>-6.5799999999999995E-4</v>
      </c>
      <c r="AL84" s="43">
        <v>-5.7399999999999997E-4</v>
      </c>
      <c r="AM84" s="43">
        <v>1.5799999999999999E-4</v>
      </c>
      <c r="AO84" s="30"/>
      <c r="AS84" s="30">
        <v>6.7883672695121244E-2</v>
      </c>
      <c r="AT84" s="43">
        <v>-2.3000000000000001E-4</v>
      </c>
      <c r="AU84" s="43">
        <v>-2.2699999999999999E-4</v>
      </c>
      <c r="AV84" s="43">
        <v>-1.9699999999999999E-4</v>
      </c>
      <c r="AX84" s="30"/>
      <c r="BB84" s="30">
        <v>6.7883672695121244E-2</v>
      </c>
      <c r="BC84" s="43">
        <v>-6.5399999999999996E-4</v>
      </c>
      <c r="BD84" s="43">
        <v>-5.6999999999999998E-4</v>
      </c>
      <c r="BE84" s="43">
        <v>1.5799999999999999E-4</v>
      </c>
      <c r="BG84" s="30"/>
      <c r="BK84" s="30">
        <v>6.7883672695121244E-2</v>
      </c>
      <c r="BL84" s="43">
        <v>-2.2599999999999999E-4</v>
      </c>
      <c r="BM84" s="43">
        <v>-2.23E-4</v>
      </c>
      <c r="BN84" s="43">
        <v>-1.9699999999999999E-4</v>
      </c>
      <c r="BP84" s="30"/>
      <c r="BT84" s="30">
        <v>6.7883672695121244E-2</v>
      </c>
      <c r="BU84" s="43">
        <v>-4.7199999999999998E-4</v>
      </c>
      <c r="BV84" s="43">
        <v>-3.97E-4</v>
      </c>
      <c r="BW84" s="43">
        <v>2.5300000000000002E-4</v>
      </c>
      <c r="BY84" s="30"/>
      <c r="CC84" s="30">
        <v>6.7883672695121244E-2</v>
      </c>
      <c r="CD84" s="43">
        <v>-2.31E-4</v>
      </c>
      <c r="CE84" s="43">
        <v>-2.0699999999999999E-4</v>
      </c>
      <c r="CF84" s="43">
        <v>-3.9999999999999998E-6</v>
      </c>
      <c r="CH84" s="30"/>
      <c r="CL84" s="30">
        <v>6.7883672695121244E-2</v>
      </c>
      <c r="CM84" s="43">
        <v>-1.2310000000000001E-3</v>
      </c>
      <c r="CN84" s="43">
        <v>-1.2359999999999999E-3</v>
      </c>
      <c r="CO84" s="43">
        <v>1.3259999999999999E-3</v>
      </c>
      <c r="CQ84" s="30"/>
      <c r="CU84" s="30">
        <v>6.7883672695121244E-2</v>
      </c>
      <c r="CV84" s="43">
        <v>-4.2200000000000001E-4</v>
      </c>
      <c r="CW84" s="43">
        <v>-4.2299999999999998E-4</v>
      </c>
      <c r="CX84" s="43">
        <v>-9.0000000000000002E-6</v>
      </c>
    </row>
    <row r="85" spans="14:102" x14ac:dyDescent="0.3">
      <c r="N85" s="30"/>
      <c r="R85" s="30">
        <v>6.7883672695121244E-2</v>
      </c>
      <c r="S85" s="43">
        <v>-8.3100000000000003E-4</v>
      </c>
      <c r="T85" s="43">
        <v>-7.1100000000000004E-4</v>
      </c>
      <c r="U85" s="43">
        <v>4.44E-4</v>
      </c>
      <c r="W85" s="30"/>
      <c r="AA85" s="30">
        <v>6.7883672695121244E-2</v>
      </c>
      <c r="AB85" s="43">
        <v>-4.0099999999999999E-4</v>
      </c>
      <c r="AC85" s="43">
        <v>-3.68E-4</v>
      </c>
      <c r="AD85" s="43">
        <v>-4.6999999999999997E-5</v>
      </c>
      <c r="AF85" s="30"/>
      <c r="AJ85" s="30">
        <v>6.7883672695121244E-2</v>
      </c>
      <c r="AK85" s="43">
        <v>-6.5799999999999995E-4</v>
      </c>
      <c r="AL85" s="43">
        <v>-5.7399999999999997E-4</v>
      </c>
      <c r="AM85" s="43">
        <v>1.5799999999999999E-4</v>
      </c>
      <c r="AO85" s="30"/>
      <c r="AS85" s="30">
        <v>6.7883672695121244E-2</v>
      </c>
      <c r="AT85" s="43">
        <v>-2.3000000000000001E-4</v>
      </c>
      <c r="AU85" s="43">
        <v>-2.2699999999999999E-4</v>
      </c>
      <c r="AV85" s="43">
        <v>-1.9699999999999999E-4</v>
      </c>
      <c r="AX85" s="30"/>
      <c r="BB85" s="30">
        <v>6.7883672695121244E-2</v>
      </c>
      <c r="BC85" s="43">
        <v>-6.5399999999999996E-4</v>
      </c>
      <c r="BD85" s="43">
        <v>-5.6999999999999998E-4</v>
      </c>
      <c r="BE85" s="43">
        <v>1.5799999999999999E-4</v>
      </c>
      <c r="BG85" s="30"/>
      <c r="BK85" s="30">
        <v>6.7883672695121244E-2</v>
      </c>
      <c r="BL85" s="43">
        <v>-2.2599999999999999E-4</v>
      </c>
      <c r="BM85" s="43">
        <v>-2.23E-4</v>
      </c>
      <c r="BN85" s="43">
        <v>-1.9699999999999999E-4</v>
      </c>
      <c r="BP85" s="30"/>
      <c r="BT85" s="30">
        <v>6.7883672695121244E-2</v>
      </c>
      <c r="BU85" s="43">
        <v>-4.7199999999999998E-4</v>
      </c>
      <c r="BV85" s="43">
        <v>-3.97E-4</v>
      </c>
      <c r="BW85" s="43">
        <v>2.5300000000000002E-4</v>
      </c>
      <c r="BY85" s="30"/>
      <c r="CC85" s="30">
        <v>6.7883672695121244E-2</v>
      </c>
      <c r="CD85" s="43">
        <v>-2.31E-4</v>
      </c>
      <c r="CE85" s="43">
        <v>-2.0699999999999999E-4</v>
      </c>
      <c r="CF85" s="43">
        <v>-3.9999999999999998E-6</v>
      </c>
      <c r="CH85" s="30"/>
      <c r="CL85" s="30">
        <v>6.7883672695121244E-2</v>
      </c>
      <c r="CM85" s="43">
        <v>-1.2310000000000001E-3</v>
      </c>
      <c r="CN85" s="43">
        <v>-1.2359999999999999E-3</v>
      </c>
      <c r="CO85" s="43">
        <v>1.3259999999999999E-3</v>
      </c>
      <c r="CQ85" s="30"/>
      <c r="CU85" s="30">
        <v>6.7883672695121244E-2</v>
      </c>
      <c r="CV85" s="43">
        <v>-4.2200000000000001E-4</v>
      </c>
      <c r="CW85" s="43">
        <v>-4.2299999999999998E-4</v>
      </c>
      <c r="CX85" s="43">
        <v>-9.0000000000000002E-6</v>
      </c>
    </row>
    <row r="86" spans="14:102" x14ac:dyDescent="0.3">
      <c r="N86" s="30"/>
      <c r="R86" s="30">
        <v>6.8853445095121243E-2</v>
      </c>
      <c r="S86" s="43">
        <v>-8.4599999999999996E-4</v>
      </c>
      <c r="T86" s="43">
        <v>-7.2199999999999999E-4</v>
      </c>
      <c r="U86" s="43">
        <v>4.6900000000000002E-4</v>
      </c>
      <c r="W86" s="30"/>
      <c r="AA86" s="30">
        <v>6.8853445095121243E-2</v>
      </c>
      <c r="AB86" s="43">
        <v>-4.0299999999999998E-4</v>
      </c>
      <c r="AC86" s="43">
        <v>-3.6900000000000002E-4</v>
      </c>
      <c r="AD86" s="43">
        <v>-4.6E-5</v>
      </c>
      <c r="AF86" s="30"/>
      <c r="AJ86" s="30">
        <v>6.8853445095121243E-2</v>
      </c>
      <c r="AK86" s="43">
        <v>-6.6699999999999995E-4</v>
      </c>
      <c r="AL86" s="43">
        <v>-5.8100000000000003E-4</v>
      </c>
      <c r="AM86" s="43">
        <v>1.6699999999999999E-4</v>
      </c>
      <c r="AO86" s="30"/>
      <c r="AS86" s="30">
        <v>6.8853445095121243E-2</v>
      </c>
      <c r="AT86" s="43">
        <v>-2.31E-4</v>
      </c>
      <c r="AU86" s="43">
        <v>-2.2699999999999999E-4</v>
      </c>
      <c r="AV86" s="43">
        <v>-1.9599999999999999E-4</v>
      </c>
      <c r="AX86" s="30"/>
      <c r="BB86" s="30">
        <v>6.8853445095121243E-2</v>
      </c>
      <c r="BC86" s="43">
        <v>-6.6299999999999996E-4</v>
      </c>
      <c r="BD86" s="43">
        <v>-5.7700000000000004E-4</v>
      </c>
      <c r="BE86" s="43">
        <v>1.6699999999999999E-4</v>
      </c>
      <c r="BG86" s="30"/>
      <c r="BK86" s="30">
        <v>6.8853445095121243E-2</v>
      </c>
      <c r="BL86" s="43">
        <v>-2.2699999999999999E-4</v>
      </c>
      <c r="BM86" s="43">
        <v>-2.24E-4</v>
      </c>
      <c r="BN86" s="43">
        <v>-1.9599999999999999E-4</v>
      </c>
      <c r="BP86" s="30"/>
      <c r="BT86" s="30">
        <v>6.8853445095121243E-2</v>
      </c>
      <c r="BU86" s="43">
        <v>-4.8000000000000001E-4</v>
      </c>
      <c r="BV86" s="43">
        <v>-4.0299999999999998E-4</v>
      </c>
      <c r="BW86" s="43">
        <v>2.7099999999999997E-4</v>
      </c>
      <c r="BY86" s="30"/>
      <c r="CC86" s="30">
        <v>6.8853445095121243E-2</v>
      </c>
      <c r="CD86" s="43">
        <v>-2.31E-4</v>
      </c>
      <c r="CE86" s="43">
        <v>-2.0699999999999999E-4</v>
      </c>
      <c r="CF86" s="43">
        <v>-3.9999999999999998E-6</v>
      </c>
      <c r="CH86" s="30"/>
      <c r="CL86" s="30">
        <v>6.8853445095121243E-2</v>
      </c>
      <c r="CM86" s="43">
        <v>-1.2539999999999999E-3</v>
      </c>
      <c r="CN86" s="43">
        <v>-1.2589999999999999E-3</v>
      </c>
      <c r="CO86" s="43">
        <v>1.3649999999999999E-3</v>
      </c>
      <c r="CQ86" s="30"/>
      <c r="CU86" s="30">
        <v>6.8853445095121243E-2</v>
      </c>
      <c r="CV86" s="43">
        <v>-4.2400000000000001E-4</v>
      </c>
      <c r="CW86" s="43">
        <v>-4.2400000000000001E-4</v>
      </c>
      <c r="CX86" s="43">
        <v>-6.9999999999999999E-6</v>
      </c>
    </row>
    <row r="87" spans="14:102" x14ac:dyDescent="0.3">
      <c r="N87" s="30"/>
      <c r="R87" s="30">
        <v>6.9823217495121243E-2</v>
      </c>
      <c r="S87" s="43">
        <v>-8.61E-4</v>
      </c>
      <c r="T87" s="43">
        <v>-7.3300000000000004E-4</v>
      </c>
      <c r="U87" s="43">
        <v>4.9299999999999995E-4</v>
      </c>
      <c r="W87" s="30"/>
      <c r="AA87" s="30">
        <v>6.9823217495121243E-2</v>
      </c>
      <c r="AB87" s="43">
        <v>-4.0400000000000001E-4</v>
      </c>
      <c r="AC87" s="43">
        <v>-3.6999999999999999E-4</v>
      </c>
      <c r="AD87" s="43">
        <v>-4.6E-5</v>
      </c>
      <c r="AF87" s="30"/>
      <c r="AJ87" s="30">
        <v>6.9823217495121243E-2</v>
      </c>
      <c r="AK87" s="43">
        <v>-6.7599999999999995E-4</v>
      </c>
      <c r="AL87" s="43">
        <v>-5.8699999999999996E-4</v>
      </c>
      <c r="AM87" s="43">
        <v>1.76E-4</v>
      </c>
      <c r="AO87" s="30"/>
      <c r="AS87" s="30">
        <v>6.9823217495121243E-2</v>
      </c>
      <c r="AT87" s="43">
        <v>-2.32E-4</v>
      </c>
      <c r="AU87" s="43">
        <v>-2.2800000000000001E-4</v>
      </c>
      <c r="AV87" s="43">
        <v>-1.95E-4</v>
      </c>
      <c r="AX87" s="30"/>
      <c r="BB87" s="30">
        <v>6.9823217495121243E-2</v>
      </c>
      <c r="BC87" s="43">
        <v>-6.7199999999999996E-4</v>
      </c>
      <c r="BD87" s="43">
        <v>-5.8399999999999999E-4</v>
      </c>
      <c r="BE87" s="43">
        <v>1.76E-4</v>
      </c>
      <c r="BG87" s="30"/>
      <c r="BK87" s="30">
        <v>6.9823217495121243E-2</v>
      </c>
      <c r="BL87" s="43">
        <v>-2.2800000000000001E-4</v>
      </c>
      <c r="BM87" s="43">
        <v>-2.2499999999999999E-4</v>
      </c>
      <c r="BN87" s="43">
        <v>-1.95E-4</v>
      </c>
      <c r="BP87" s="30"/>
      <c r="BT87" s="30">
        <v>6.9823217495121243E-2</v>
      </c>
      <c r="BU87" s="43">
        <v>-4.8799999999999999E-4</v>
      </c>
      <c r="BV87" s="43">
        <v>-4.08E-4</v>
      </c>
      <c r="BW87" s="43">
        <v>2.8899999999999998E-4</v>
      </c>
      <c r="BY87" s="30"/>
      <c r="CC87" s="30">
        <v>6.9823217495121243E-2</v>
      </c>
      <c r="CD87" s="43">
        <v>-2.31E-4</v>
      </c>
      <c r="CE87" s="43">
        <v>-2.0699999999999999E-4</v>
      </c>
      <c r="CF87" s="43">
        <v>-3.9999999999999998E-6</v>
      </c>
      <c r="CH87" s="30"/>
      <c r="CL87" s="30">
        <v>6.9823217495121243E-2</v>
      </c>
      <c r="CM87" s="43">
        <v>-1.2769999999999999E-3</v>
      </c>
      <c r="CN87" s="43">
        <v>-1.2819999999999999E-3</v>
      </c>
      <c r="CO87" s="43">
        <v>1.4040000000000001E-3</v>
      </c>
      <c r="CQ87" s="30"/>
      <c r="CU87" s="30">
        <v>6.9823217495121243E-2</v>
      </c>
      <c r="CV87" s="43">
        <v>-4.26E-4</v>
      </c>
      <c r="CW87" s="43">
        <v>-4.26E-4</v>
      </c>
      <c r="CX87" s="43">
        <v>-5.0000000000000004E-6</v>
      </c>
    </row>
    <row r="88" spans="14:102" x14ac:dyDescent="0.3">
      <c r="N88" s="30"/>
      <c r="R88" s="30">
        <v>7.0792989895121242E-2</v>
      </c>
      <c r="S88" s="43">
        <v>-8.7600000000000004E-4</v>
      </c>
      <c r="T88" s="43">
        <v>-7.45E-4</v>
      </c>
      <c r="U88" s="43">
        <v>5.1699999999999999E-4</v>
      </c>
      <c r="W88" s="30"/>
      <c r="AA88" s="30">
        <v>7.0792989895121242E-2</v>
      </c>
      <c r="AB88" s="43">
        <v>-4.0499999999999998E-4</v>
      </c>
      <c r="AC88" s="43">
        <v>-3.7100000000000002E-4</v>
      </c>
      <c r="AD88" s="43">
        <v>-4.6E-5</v>
      </c>
      <c r="AF88" s="30"/>
      <c r="AJ88" s="30">
        <v>7.0792989895121242E-2</v>
      </c>
      <c r="AK88" s="43">
        <v>-6.8400000000000004E-4</v>
      </c>
      <c r="AL88" s="43">
        <v>-5.9400000000000002E-4</v>
      </c>
      <c r="AM88" s="43">
        <v>1.85E-4</v>
      </c>
      <c r="AO88" s="30"/>
      <c r="AS88" s="30">
        <v>7.0792989895121242E-2</v>
      </c>
      <c r="AT88" s="43">
        <v>-2.33E-4</v>
      </c>
      <c r="AU88" s="43">
        <v>-2.2900000000000001E-4</v>
      </c>
      <c r="AV88" s="43">
        <v>-1.94E-4</v>
      </c>
      <c r="AX88" s="30"/>
      <c r="BB88" s="30">
        <v>7.0792989895121242E-2</v>
      </c>
      <c r="BC88" s="43">
        <v>-6.8000000000000005E-4</v>
      </c>
      <c r="BD88" s="43">
        <v>-5.9100000000000005E-4</v>
      </c>
      <c r="BE88" s="43">
        <v>1.85E-4</v>
      </c>
      <c r="BG88" s="30"/>
      <c r="BK88" s="30">
        <v>7.0792989895121242E-2</v>
      </c>
      <c r="BL88" s="43">
        <v>-2.2900000000000001E-4</v>
      </c>
      <c r="BM88" s="43">
        <v>-2.2599999999999999E-4</v>
      </c>
      <c r="BN88" s="43">
        <v>-1.95E-4</v>
      </c>
      <c r="BP88" s="30"/>
      <c r="BT88" s="30">
        <v>7.0792989895121242E-2</v>
      </c>
      <c r="BU88" s="43">
        <v>-4.9600000000000002E-4</v>
      </c>
      <c r="BV88" s="43">
        <v>-4.1399999999999998E-4</v>
      </c>
      <c r="BW88" s="43">
        <v>3.0699999999999998E-4</v>
      </c>
      <c r="BY88" s="30"/>
      <c r="CC88" s="30">
        <v>7.0792989895121242E-2</v>
      </c>
      <c r="CD88" s="43">
        <v>-2.3000000000000001E-4</v>
      </c>
      <c r="CE88" s="43">
        <v>-2.0699999999999999E-4</v>
      </c>
      <c r="CF88" s="43">
        <v>-3.0000000000000001E-6</v>
      </c>
      <c r="CH88" s="30"/>
      <c r="CL88" s="30">
        <v>7.0792989895121242E-2</v>
      </c>
      <c r="CM88" s="43">
        <v>-1.299E-3</v>
      </c>
      <c r="CN88" s="43">
        <v>-1.305E-3</v>
      </c>
      <c r="CO88" s="43">
        <v>1.4430000000000001E-3</v>
      </c>
      <c r="CQ88" s="30"/>
      <c r="CU88" s="30">
        <v>7.0792989895121242E-2</v>
      </c>
      <c r="CV88" s="43">
        <v>-4.28E-4</v>
      </c>
      <c r="CW88" s="43">
        <v>-4.28E-4</v>
      </c>
      <c r="CX88" s="43">
        <v>-3.9999999999999998E-6</v>
      </c>
    </row>
    <row r="89" spans="14:102" x14ac:dyDescent="0.3">
      <c r="N89" s="30"/>
      <c r="R89" s="30">
        <v>7.1762762295121241E-2</v>
      </c>
      <c r="S89" s="43">
        <v>-8.92E-4</v>
      </c>
      <c r="T89" s="43">
        <v>-7.5600000000000005E-4</v>
      </c>
      <c r="U89" s="43">
        <v>5.4199999999999995E-4</v>
      </c>
      <c r="W89" s="30"/>
      <c r="AA89" s="30">
        <v>7.1762762295121241E-2</v>
      </c>
      <c r="AB89" s="43">
        <v>-4.0700000000000003E-4</v>
      </c>
      <c r="AC89" s="43">
        <v>-3.7300000000000001E-4</v>
      </c>
      <c r="AD89" s="43">
        <v>-4.5000000000000003E-5</v>
      </c>
      <c r="AF89" s="30"/>
      <c r="AJ89" s="30">
        <v>7.1762762295121241E-2</v>
      </c>
      <c r="AK89" s="43">
        <v>-6.9300000000000004E-4</v>
      </c>
      <c r="AL89" s="43">
        <v>-6.0099999999999997E-4</v>
      </c>
      <c r="AM89" s="43">
        <v>1.94E-4</v>
      </c>
      <c r="AO89" s="30"/>
      <c r="AS89" s="30">
        <v>7.1762762295121241E-2</v>
      </c>
      <c r="AT89" s="43">
        <v>-2.34E-4</v>
      </c>
      <c r="AU89" s="43">
        <v>-2.3000000000000001E-4</v>
      </c>
      <c r="AV89" s="43">
        <v>-1.93E-4</v>
      </c>
      <c r="AX89" s="30"/>
      <c r="BB89" s="30">
        <v>7.1762762295121241E-2</v>
      </c>
      <c r="BC89" s="43">
        <v>-6.8900000000000005E-4</v>
      </c>
      <c r="BD89" s="43">
        <v>-5.9800000000000001E-4</v>
      </c>
      <c r="BE89" s="43">
        <v>1.94E-4</v>
      </c>
      <c r="BG89" s="30"/>
      <c r="BK89" s="30">
        <v>7.1762762295121241E-2</v>
      </c>
      <c r="BL89" s="43">
        <v>-2.3000000000000001E-4</v>
      </c>
      <c r="BM89" s="43">
        <v>-2.2599999999999999E-4</v>
      </c>
      <c r="BN89" s="43">
        <v>-1.94E-4</v>
      </c>
      <c r="BP89" s="30"/>
      <c r="BT89" s="30">
        <v>7.1762762295121241E-2</v>
      </c>
      <c r="BU89" s="43">
        <v>-5.0500000000000002E-4</v>
      </c>
      <c r="BV89" s="43">
        <v>-4.1899999999999999E-4</v>
      </c>
      <c r="BW89" s="43">
        <v>3.2600000000000001E-4</v>
      </c>
      <c r="BY89" s="30"/>
      <c r="CC89" s="30">
        <v>7.1762762295121241E-2</v>
      </c>
      <c r="CD89" s="43">
        <v>-2.3000000000000001E-4</v>
      </c>
      <c r="CE89" s="43">
        <v>-2.0699999999999999E-4</v>
      </c>
      <c r="CF89" s="43">
        <v>-1.9999999999999999E-6</v>
      </c>
      <c r="CH89" s="30"/>
      <c r="CL89" s="30">
        <v>7.1762762295121241E-2</v>
      </c>
      <c r="CM89" s="43">
        <v>-1.322E-3</v>
      </c>
      <c r="CN89" s="43">
        <v>-1.3270000000000001E-3</v>
      </c>
      <c r="CO89" s="43">
        <v>1.482E-3</v>
      </c>
      <c r="CQ89" s="30"/>
      <c r="CU89" s="30">
        <v>7.1762762295121241E-2</v>
      </c>
      <c r="CV89" s="43">
        <v>-4.2999999999999999E-4</v>
      </c>
      <c r="CW89" s="43">
        <v>-4.2999999999999999E-4</v>
      </c>
      <c r="CX89" s="43">
        <v>-1.9999999999999999E-6</v>
      </c>
    </row>
    <row r="90" spans="14:102" x14ac:dyDescent="0.3">
      <c r="N90" s="30"/>
      <c r="R90" s="30">
        <v>7.2732534695121226E-2</v>
      </c>
      <c r="S90" s="43">
        <v>-9.1E-4</v>
      </c>
      <c r="T90" s="43">
        <v>-7.7099999999999998E-4</v>
      </c>
      <c r="U90" s="43">
        <v>5.6899999999999995E-4</v>
      </c>
      <c r="W90" s="30"/>
      <c r="AA90" s="30">
        <v>7.2732534695121226E-2</v>
      </c>
      <c r="AB90" s="43">
        <v>-4.08E-4</v>
      </c>
      <c r="AC90" s="43">
        <v>-3.7399999999999998E-4</v>
      </c>
      <c r="AD90" s="43">
        <v>-4.5000000000000003E-5</v>
      </c>
      <c r="AF90" s="30"/>
      <c r="AJ90" s="30">
        <v>7.2732534695121226E-2</v>
      </c>
      <c r="AK90" s="43">
        <v>-7.0299999999999996E-4</v>
      </c>
      <c r="AL90" s="43">
        <v>-6.0800000000000003E-4</v>
      </c>
      <c r="AM90" s="43">
        <v>2.2000000000000001E-4</v>
      </c>
      <c r="AO90" s="30"/>
      <c r="AS90" s="30">
        <v>7.2732534695121226E-2</v>
      </c>
      <c r="AT90" s="43">
        <v>-2.3499999999999999E-4</v>
      </c>
      <c r="AU90" s="43">
        <v>-2.31E-4</v>
      </c>
      <c r="AV90" s="43">
        <v>-1.93E-4</v>
      </c>
      <c r="AX90" s="30"/>
      <c r="BB90" s="30">
        <v>7.2732534695121226E-2</v>
      </c>
      <c r="BC90" s="43">
        <v>-6.9899999999999997E-4</v>
      </c>
      <c r="BD90" s="43">
        <v>-6.0400000000000004E-4</v>
      </c>
      <c r="BE90" s="43">
        <v>2.2000000000000001E-4</v>
      </c>
      <c r="BG90" s="30"/>
      <c r="BK90" s="30">
        <v>7.2732534695121226E-2</v>
      </c>
      <c r="BL90" s="43">
        <v>-2.31E-4</v>
      </c>
      <c r="BM90" s="43">
        <v>-2.2699999999999999E-4</v>
      </c>
      <c r="BN90" s="43">
        <v>-1.93E-4</v>
      </c>
      <c r="BP90" s="30"/>
      <c r="BT90" s="30">
        <v>7.2732534695121226E-2</v>
      </c>
      <c r="BU90" s="43">
        <v>-5.13E-4</v>
      </c>
      <c r="BV90" s="43">
        <v>-4.2499999999999998E-4</v>
      </c>
      <c r="BW90" s="43">
        <v>3.4499999999999998E-4</v>
      </c>
      <c r="BY90" s="30"/>
      <c r="CC90" s="30">
        <v>7.2732534695121226E-2</v>
      </c>
      <c r="CD90" s="43">
        <v>-2.3000000000000001E-4</v>
      </c>
      <c r="CE90" s="43">
        <v>-2.0699999999999999E-4</v>
      </c>
      <c r="CF90" s="43">
        <v>-1.9999999999999999E-6</v>
      </c>
      <c r="CH90" s="30"/>
      <c r="CL90" s="30">
        <v>7.2732534695121226E-2</v>
      </c>
      <c r="CM90" s="43">
        <v>-1.346E-3</v>
      </c>
      <c r="CN90" s="43">
        <v>-1.351E-3</v>
      </c>
      <c r="CO90" s="43">
        <v>1.523E-3</v>
      </c>
      <c r="CQ90" s="30"/>
      <c r="CU90" s="30">
        <v>7.2732534695121226E-2</v>
      </c>
      <c r="CV90" s="43">
        <v>-4.3100000000000001E-4</v>
      </c>
      <c r="CW90" s="43">
        <v>-4.3199999999999998E-4</v>
      </c>
      <c r="CX90" s="43">
        <v>-3.2449999999999997E-7</v>
      </c>
    </row>
    <row r="91" spans="14:102" x14ac:dyDescent="0.3">
      <c r="N91" s="30"/>
      <c r="R91" s="30">
        <v>7.3702307095121225E-2</v>
      </c>
      <c r="S91" s="43">
        <v>-9.2699999999999998E-4</v>
      </c>
      <c r="T91" s="43">
        <v>-7.8299999999999995E-4</v>
      </c>
      <c r="U91" s="43">
        <v>5.9500000000000004E-4</v>
      </c>
      <c r="W91" s="30"/>
      <c r="AA91" s="30">
        <v>7.3702307095121225E-2</v>
      </c>
      <c r="AB91" s="43">
        <v>-4.0999999999999999E-4</v>
      </c>
      <c r="AC91" s="43">
        <v>-3.7500000000000001E-4</v>
      </c>
      <c r="AD91" s="43">
        <v>-4.3999999999999999E-5</v>
      </c>
      <c r="AF91" s="30"/>
      <c r="AJ91" s="30">
        <v>7.3702307095121225E-2</v>
      </c>
      <c r="AK91" s="43">
        <v>-7.1299999999999998E-4</v>
      </c>
      <c r="AL91" s="43">
        <v>-6.1399999999999996E-4</v>
      </c>
      <c r="AM91" s="43">
        <v>2.3900000000000001E-4</v>
      </c>
      <c r="AO91" s="30"/>
      <c r="AS91" s="30">
        <v>7.3702307095121225E-2</v>
      </c>
      <c r="AT91" s="43">
        <v>-2.3599999999999999E-4</v>
      </c>
      <c r="AU91" s="43">
        <v>-2.31E-4</v>
      </c>
      <c r="AV91" s="43">
        <v>-1.92E-4</v>
      </c>
      <c r="AX91" s="30"/>
      <c r="BB91" s="30">
        <v>7.3702307095121225E-2</v>
      </c>
      <c r="BC91" s="43">
        <v>-7.0799999999999997E-4</v>
      </c>
      <c r="BD91" s="43">
        <v>-6.0999999999999997E-4</v>
      </c>
      <c r="BE91" s="43">
        <v>2.3900000000000001E-4</v>
      </c>
      <c r="BG91" s="30"/>
      <c r="BK91" s="30">
        <v>7.3702307095121225E-2</v>
      </c>
      <c r="BL91" s="43">
        <v>-2.31E-4</v>
      </c>
      <c r="BM91" s="43">
        <v>-2.2800000000000001E-4</v>
      </c>
      <c r="BN91" s="43">
        <v>-1.92E-4</v>
      </c>
      <c r="BP91" s="30"/>
      <c r="BT91" s="30">
        <v>7.3702307095121225E-2</v>
      </c>
      <c r="BU91" s="43">
        <v>-5.22E-4</v>
      </c>
      <c r="BV91" s="43">
        <v>-4.3100000000000001E-4</v>
      </c>
      <c r="BW91" s="43">
        <v>3.6299999999999999E-4</v>
      </c>
      <c r="BY91" s="30"/>
      <c r="CC91" s="30">
        <v>7.3702307095121225E-2</v>
      </c>
      <c r="CD91" s="43">
        <v>-2.3000000000000001E-4</v>
      </c>
      <c r="CE91" s="43">
        <v>-2.0599999999999999E-4</v>
      </c>
      <c r="CF91" s="43">
        <v>-1.9999999999999999E-6</v>
      </c>
      <c r="CH91" s="30"/>
      <c r="CL91" s="30">
        <v>7.3702307095121225E-2</v>
      </c>
      <c r="CM91" s="43">
        <v>-1.369E-3</v>
      </c>
      <c r="CN91" s="43">
        <v>-1.3749999999999999E-3</v>
      </c>
      <c r="CO91" s="43">
        <v>1.5640000000000001E-3</v>
      </c>
      <c r="CQ91" s="30"/>
      <c r="CU91" s="30">
        <v>7.3702307095121225E-2</v>
      </c>
      <c r="CV91" s="43">
        <v>-4.3300000000000001E-4</v>
      </c>
      <c r="CW91" s="43">
        <v>-4.3300000000000001E-4</v>
      </c>
      <c r="CX91" s="43">
        <v>9.9999999999999995E-7</v>
      </c>
    </row>
    <row r="92" spans="14:102" x14ac:dyDescent="0.3">
      <c r="N92" s="30"/>
      <c r="R92" s="30">
        <v>7.4672079495121224E-2</v>
      </c>
      <c r="S92" s="43">
        <v>-9.4399999999999996E-4</v>
      </c>
      <c r="T92" s="43">
        <v>-7.9600000000000005E-4</v>
      </c>
      <c r="U92" s="43">
        <v>6.2100000000000002E-4</v>
      </c>
      <c r="W92" s="30"/>
      <c r="AA92" s="30">
        <v>7.4672079495121224E-2</v>
      </c>
      <c r="AB92" s="43">
        <v>-4.1100000000000002E-4</v>
      </c>
      <c r="AC92" s="43">
        <v>-3.77E-4</v>
      </c>
      <c r="AD92" s="43">
        <v>-4.3999999999999999E-5</v>
      </c>
      <c r="AF92" s="30"/>
      <c r="AJ92" s="30">
        <v>7.4672079495121224E-2</v>
      </c>
      <c r="AK92" s="43">
        <v>-7.2199999999999999E-4</v>
      </c>
      <c r="AL92" s="43">
        <v>-6.2100000000000002E-4</v>
      </c>
      <c r="AM92" s="43">
        <v>2.5799999999999998E-4</v>
      </c>
      <c r="AO92" s="30"/>
      <c r="AS92" s="30">
        <v>7.4672079495121224E-2</v>
      </c>
      <c r="AT92" s="43">
        <v>-2.3599999999999999E-4</v>
      </c>
      <c r="AU92" s="43">
        <v>-2.32E-4</v>
      </c>
      <c r="AV92" s="43">
        <v>-1.9100000000000001E-4</v>
      </c>
      <c r="AX92" s="30"/>
      <c r="BB92" s="30">
        <v>7.4672079495121224E-2</v>
      </c>
      <c r="BC92" s="43">
        <v>-7.1699999999999997E-4</v>
      </c>
      <c r="BD92" s="43">
        <v>-6.1600000000000001E-4</v>
      </c>
      <c r="BE92" s="43">
        <v>2.5799999999999998E-4</v>
      </c>
      <c r="BG92" s="30"/>
      <c r="BK92" s="30">
        <v>7.4672079495121224E-2</v>
      </c>
      <c r="BL92" s="43">
        <v>-2.32E-4</v>
      </c>
      <c r="BM92" s="43">
        <v>-2.2800000000000001E-4</v>
      </c>
      <c r="BN92" s="43">
        <v>-1.92E-4</v>
      </c>
      <c r="BP92" s="30"/>
      <c r="BT92" s="30">
        <v>7.4672079495121224E-2</v>
      </c>
      <c r="BU92" s="43">
        <v>-5.2999999999999998E-4</v>
      </c>
      <c r="BV92" s="43">
        <v>-4.37E-4</v>
      </c>
      <c r="BW92" s="43">
        <v>3.8200000000000002E-4</v>
      </c>
      <c r="BY92" s="30"/>
      <c r="CC92" s="30">
        <v>7.4672079495121224E-2</v>
      </c>
      <c r="CD92" s="43">
        <v>-2.3000000000000001E-4</v>
      </c>
      <c r="CE92" s="43">
        <v>-2.0599999999999999E-4</v>
      </c>
      <c r="CF92" s="43">
        <v>-9.9999999999999995E-7</v>
      </c>
      <c r="CH92" s="30"/>
      <c r="CL92" s="30">
        <v>7.4672079495121224E-2</v>
      </c>
      <c r="CM92" s="43">
        <v>-1.3929999999999999E-3</v>
      </c>
      <c r="CN92" s="43">
        <v>-1.3979999999999999E-3</v>
      </c>
      <c r="CO92" s="43">
        <v>1.604E-3</v>
      </c>
      <c r="CQ92" s="30"/>
      <c r="CU92" s="30">
        <v>7.4672079495121224E-2</v>
      </c>
      <c r="CV92" s="43">
        <v>-4.35E-4</v>
      </c>
      <c r="CW92" s="43">
        <v>-4.35E-4</v>
      </c>
      <c r="CX92" s="43">
        <v>3.0000000000000001E-6</v>
      </c>
    </row>
    <row r="93" spans="14:102" x14ac:dyDescent="0.3">
      <c r="N93" s="30"/>
      <c r="R93" s="30">
        <v>7.5641851895121223E-2</v>
      </c>
      <c r="S93" s="43">
        <v>-9.6100000000000005E-4</v>
      </c>
      <c r="T93" s="43">
        <v>-8.0900000000000004E-4</v>
      </c>
      <c r="U93" s="43">
        <v>6.4599999999999998E-4</v>
      </c>
      <c r="W93" s="30"/>
      <c r="AA93" s="30">
        <v>7.5641851895121223E-2</v>
      </c>
      <c r="AB93" s="43">
        <v>-4.1300000000000001E-4</v>
      </c>
      <c r="AC93" s="43">
        <v>-3.7800000000000003E-4</v>
      </c>
      <c r="AD93" s="43">
        <v>-4.3999999999999999E-5</v>
      </c>
      <c r="AF93" s="30"/>
      <c r="AJ93" s="30">
        <v>7.5641851895121223E-2</v>
      </c>
      <c r="AK93" s="43">
        <v>-7.3099999999999999E-4</v>
      </c>
      <c r="AL93" s="43">
        <v>-6.2699999999999995E-4</v>
      </c>
      <c r="AM93" s="43">
        <v>2.7700000000000001E-4</v>
      </c>
      <c r="AO93" s="30"/>
      <c r="AS93" s="30">
        <v>7.5641851895121223E-2</v>
      </c>
      <c r="AT93" s="43">
        <v>-2.3699999999999999E-4</v>
      </c>
      <c r="AU93" s="43">
        <v>-2.33E-4</v>
      </c>
      <c r="AV93" s="43">
        <v>-1.9100000000000001E-4</v>
      </c>
      <c r="AX93" s="30"/>
      <c r="BB93" s="30">
        <v>7.5641851895121223E-2</v>
      </c>
      <c r="BC93" s="43">
        <v>-7.2599999999999997E-4</v>
      </c>
      <c r="BD93" s="43">
        <v>-6.2299999999999996E-4</v>
      </c>
      <c r="BE93" s="43">
        <v>2.7599999999999999E-4</v>
      </c>
      <c r="BG93" s="30"/>
      <c r="BK93" s="30">
        <v>7.5641851895121223E-2</v>
      </c>
      <c r="BL93" s="43">
        <v>-2.33E-4</v>
      </c>
      <c r="BM93" s="43">
        <v>-2.2900000000000001E-4</v>
      </c>
      <c r="BN93" s="43">
        <v>-1.9100000000000001E-4</v>
      </c>
      <c r="BP93" s="30"/>
      <c r="BT93" s="30">
        <v>7.5641851895121223E-2</v>
      </c>
      <c r="BU93" s="43">
        <v>-5.3899999999999998E-4</v>
      </c>
      <c r="BV93" s="43">
        <v>-4.4200000000000001E-4</v>
      </c>
      <c r="BW93" s="43">
        <v>4.0000000000000002E-4</v>
      </c>
      <c r="BY93" s="30"/>
      <c r="CC93" s="30">
        <v>7.5641851895121223E-2</v>
      </c>
      <c r="CD93" s="43">
        <v>-2.3000000000000001E-4</v>
      </c>
      <c r="CE93" s="43">
        <v>-2.0599999999999999E-4</v>
      </c>
      <c r="CF93" s="43">
        <v>-9.9999999999999995E-7</v>
      </c>
      <c r="CH93" s="30"/>
      <c r="CL93" s="30">
        <v>7.5641851895121223E-2</v>
      </c>
      <c r="CM93" s="43">
        <v>-1.4159999999999999E-3</v>
      </c>
      <c r="CN93" s="43">
        <v>-1.4220000000000001E-3</v>
      </c>
      <c r="CO93" s="43">
        <v>1.6429999999999999E-3</v>
      </c>
      <c r="CQ93" s="30"/>
      <c r="CU93" s="30">
        <v>7.5641851895121223E-2</v>
      </c>
      <c r="CV93" s="43">
        <v>-4.37E-4</v>
      </c>
      <c r="CW93" s="43">
        <v>-4.37E-4</v>
      </c>
      <c r="CX93" s="43">
        <v>5.0000000000000004E-6</v>
      </c>
    </row>
    <row r="94" spans="14:102" x14ac:dyDescent="0.3">
      <c r="N94" s="30"/>
      <c r="R94" s="30">
        <v>7.6611624295121222E-2</v>
      </c>
      <c r="S94" s="43">
        <v>-9.7900000000000005E-4</v>
      </c>
      <c r="T94" s="43">
        <v>-8.2299999999999995E-4</v>
      </c>
      <c r="U94" s="43">
        <v>6.7199999999999996E-4</v>
      </c>
      <c r="W94" s="30"/>
      <c r="AA94" s="30">
        <v>7.6611624295121222E-2</v>
      </c>
      <c r="AB94" s="43">
        <v>-4.1399999999999998E-4</v>
      </c>
      <c r="AC94" s="43">
        <v>-3.79E-4</v>
      </c>
      <c r="AD94" s="43">
        <v>-4.3000000000000002E-5</v>
      </c>
      <c r="AF94" s="30"/>
      <c r="AJ94" s="30">
        <v>7.6611624295121222E-2</v>
      </c>
      <c r="AK94" s="43">
        <v>-7.4100000000000001E-4</v>
      </c>
      <c r="AL94" s="43">
        <v>-6.3299999999999999E-4</v>
      </c>
      <c r="AM94" s="43">
        <v>2.9599999999999998E-4</v>
      </c>
      <c r="AO94" s="30"/>
      <c r="AS94" s="30">
        <v>7.6611624295121222E-2</v>
      </c>
      <c r="AT94" s="43">
        <v>-2.3800000000000001E-4</v>
      </c>
      <c r="AU94" s="43">
        <v>-2.33E-4</v>
      </c>
      <c r="AV94" s="43">
        <v>-1.9000000000000001E-4</v>
      </c>
      <c r="AX94" s="30"/>
      <c r="BB94" s="30">
        <v>7.6611624295121222E-2</v>
      </c>
      <c r="BC94" s="43">
        <v>-7.36E-4</v>
      </c>
      <c r="BD94" s="43">
        <v>-6.29E-4</v>
      </c>
      <c r="BE94" s="43">
        <v>2.9599999999999998E-4</v>
      </c>
      <c r="BG94" s="30"/>
      <c r="BK94" s="30">
        <v>7.6611624295121222E-2</v>
      </c>
      <c r="BL94" s="43">
        <v>-2.34E-4</v>
      </c>
      <c r="BM94" s="43">
        <v>-2.3000000000000001E-4</v>
      </c>
      <c r="BN94" s="43">
        <v>-1.9000000000000001E-4</v>
      </c>
      <c r="BP94" s="30"/>
      <c r="BT94" s="30">
        <v>7.6611624295121222E-2</v>
      </c>
      <c r="BU94" s="43">
        <v>-5.4699999999999996E-4</v>
      </c>
      <c r="BV94" s="43">
        <v>-4.4799999999999999E-4</v>
      </c>
      <c r="BW94" s="43">
        <v>4.1899999999999999E-4</v>
      </c>
      <c r="BY94" s="30"/>
      <c r="CC94" s="30">
        <v>7.6611624295121222E-2</v>
      </c>
      <c r="CD94" s="43">
        <v>-2.3000000000000001E-4</v>
      </c>
      <c r="CE94" s="43">
        <v>-2.0599999999999999E-4</v>
      </c>
      <c r="CF94" s="43">
        <v>-8.287E-8</v>
      </c>
      <c r="CH94" s="30"/>
      <c r="CL94" s="30">
        <v>7.6611624295121222E-2</v>
      </c>
      <c r="CM94" s="43">
        <v>-1.444E-3</v>
      </c>
      <c r="CN94" s="43">
        <v>-1.4499999999999999E-3</v>
      </c>
      <c r="CO94" s="43">
        <v>1.6869999999999999E-3</v>
      </c>
      <c r="CQ94" s="30"/>
      <c r="CU94" s="30">
        <v>7.6611624295121222E-2</v>
      </c>
      <c r="CV94" s="43">
        <v>-4.37E-4</v>
      </c>
      <c r="CW94" s="43">
        <v>-4.37E-4</v>
      </c>
      <c r="CX94" s="43">
        <v>5.0000000000000004E-6</v>
      </c>
    </row>
    <row r="95" spans="14:102" x14ac:dyDescent="0.3">
      <c r="N95" s="30"/>
      <c r="R95" s="30">
        <v>7.7581396695121221E-2</v>
      </c>
      <c r="S95" s="43">
        <v>-9.9599999999999992E-4</v>
      </c>
      <c r="T95" s="43">
        <v>-8.3600000000000005E-4</v>
      </c>
      <c r="U95" s="43">
        <v>6.9800000000000005E-4</v>
      </c>
      <c r="W95" s="30"/>
      <c r="AA95" s="30">
        <v>7.7581396695121221E-2</v>
      </c>
      <c r="AB95" s="43">
        <v>-4.1599999999999997E-4</v>
      </c>
      <c r="AC95" s="43">
        <v>-3.8000000000000002E-4</v>
      </c>
      <c r="AD95" s="43">
        <v>-4.3000000000000002E-5</v>
      </c>
      <c r="AF95" s="30"/>
      <c r="AJ95" s="30">
        <v>7.7581396695121221E-2</v>
      </c>
      <c r="AK95" s="43">
        <v>-7.5000000000000002E-4</v>
      </c>
      <c r="AL95" s="43">
        <v>-6.4000000000000005E-4</v>
      </c>
      <c r="AM95" s="43">
        <v>3.1599999999999998E-4</v>
      </c>
      <c r="AO95" s="30"/>
      <c r="AS95" s="30">
        <v>7.7581396695121221E-2</v>
      </c>
      <c r="AT95" s="43">
        <v>-2.3900000000000001E-4</v>
      </c>
      <c r="AU95" s="43">
        <v>-2.34E-4</v>
      </c>
      <c r="AV95" s="43">
        <v>-1.8900000000000001E-4</v>
      </c>
      <c r="AX95" s="30"/>
      <c r="BB95" s="30">
        <v>7.7581396695121221E-2</v>
      </c>
      <c r="BC95" s="43">
        <v>-7.45E-4</v>
      </c>
      <c r="BD95" s="43">
        <v>-6.3599999999999996E-4</v>
      </c>
      <c r="BE95" s="43">
        <v>3.1500000000000001E-4</v>
      </c>
      <c r="BG95" s="30"/>
      <c r="BK95" s="30">
        <v>7.7581396695121221E-2</v>
      </c>
      <c r="BL95" s="43">
        <v>-2.3499999999999999E-4</v>
      </c>
      <c r="BM95" s="43">
        <v>-2.3000000000000001E-4</v>
      </c>
      <c r="BN95" s="43">
        <v>-1.8900000000000001E-4</v>
      </c>
      <c r="BP95" s="30"/>
      <c r="BT95" s="30">
        <v>7.7581396695121221E-2</v>
      </c>
      <c r="BU95" s="43">
        <v>-5.5599999999999996E-4</v>
      </c>
      <c r="BV95" s="43">
        <v>-4.5399999999999998E-4</v>
      </c>
      <c r="BW95" s="43">
        <v>4.3800000000000002E-4</v>
      </c>
      <c r="BY95" s="30"/>
      <c r="CC95" s="30">
        <v>7.7581396695121221E-2</v>
      </c>
      <c r="CD95" s="43">
        <v>-2.3000000000000001E-4</v>
      </c>
      <c r="CE95" s="43">
        <v>-2.0599999999999999E-4</v>
      </c>
      <c r="CF95" s="43">
        <v>3.037E-7</v>
      </c>
      <c r="CH95" s="30"/>
      <c r="CL95" s="30">
        <v>7.7581396695121221E-2</v>
      </c>
      <c r="CM95" s="43">
        <v>-1.469E-3</v>
      </c>
      <c r="CN95" s="43">
        <v>-1.474E-3</v>
      </c>
      <c r="CO95" s="43">
        <v>1.735E-3</v>
      </c>
      <c r="CQ95" s="30"/>
      <c r="CU95" s="30">
        <v>7.7581396695121221E-2</v>
      </c>
      <c r="CV95" s="43">
        <v>-4.3800000000000002E-4</v>
      </c>
      <c r="CW95" s="43">
        <v>-4.3800000000000002E-4</v>
      </c>
      <c r="CX95" s="43">
        <v>6.0000000000000002E-6</v>
      </c>
    </row>
    <row r="96" spans="14:102" x14ac:dyDescent="0.3">
      <c r="N96" s="30"/>
      <c r="R96" s="30">
        <v>7.7581396695121221E-2</v>
      </c>
      <c r="S96" s="43">
        <v>-9.9599999999999992E-4</v>
      </c>
      <c r="T96" s="43">
        <v>-8.3600000000000005E-4</v>
      </c>
      <c r="U96" s="43">
        <v>6.9800000000000005E-4</v>
      </c>
      <c r="W96" s="30"/>
      <c r="AA96" s="30">
        <v>7.7581396695121221E-2</v>
      </c>
      <c r="AB96" s="43">
        <v>-4.1599999999999997E-4</v>
      </c>
      <c r="AC96" s="43">
        <v>-3.8000000000000002E-4</v>
      </c>
      <c r="AD96" s="43">
        <v>-4.3000000000000002E-5</v>
      </c>
      <c r="AF96" s="30"/>
      <c r="AJ96" s="30">
        <v>7.7581396695121221E-2</v>
      </c>
      <c r="AK96" s="43">
        <v>-7.5000000000000002E-4</v>
      </c>
      <c r="AL96" s="43">
        <v>-6.4000000000000005E-4</v>
      </c>
      <c r="AM96" s="43">
        <v>3.1599999999999998E-4</v>
      </c>
      <c r="AO96" s="30"/>
      <c r="AS96" s="30">
        <v>7.7581396695121221E-2</v>
      </c>
      <c r="AT96" s="43">
        <v>-2.3900000000000001E-4</v>
      </c>
      <c r="AU96" s="43">
        <v>-2.34E-4</v>
      </c>
      <c r="AV96" s="43">
        <v>-1.8900000000000001E-4</v>
      </c>
      <c r="AX96" s="30"/>
      <c r="BB96" s="30">
        <v>7.7581396695121221E-2</v>
      </c>
      <c r="BC96" s="43">
        <v>-7.45E-4</v>
      </c>
      <c r="BD96" s="43">
        <v>-6.3599999999999996E-4</v>
      </c>
      <c r="BE96" s="43">
        <v>3.1500000000000001E-4</v>
      </c>
      <c r="BG96" s="30"/>
      <c r="BK96" s="30">
        <v>7.7581396695121221E-2</v>
      </c>
      <c r="BL96" s="43">
        <v>-2.3499999999999999E-4</v>
      </c>
      <c r="BM96" s="43">
        <v>-2.3000000000000001E-4</v>
      </c>
      <c r="BN96" s="43">
        <v>-1.8900000000000001E-4</v>
      </c>
      <c r="BP96" s="30"/>
      <c r="BT96" s="30">
        <v>7.7581396695121221E-2</v>
      </c>
      <c r="BU96" s="43">
        <v>-5.5599999999999996E-4</v>
      </c>
      <c r="BV96" s="43">
        <v>-4.5399999999999998E-4</v>
      </c>
      <c r="BW96" s="43">
        <v>4.3800000000000002E-4</v>
      </c>
      <c r="BY96" s="30"/>
      <c r="CC96" s="30">
        <v>7.7581396695121221E-2</v>
      </c>
      <c r="CD96" s="43">
        <v>-2.3000000000000001E-4</v>
      </c>
      <c r="CE96" s="43">
        <v>-2.0599999999999999E-4</v>
      </c>
      <c r="CF96" s="43">
        <v>3.037E-7</v>
      </c>
      <c r="CH96" s="30"/>
      <c r="CL96" s="30">
        <v>7.7581396695121221E-2</v>
      </c>
      <c r="CM96" s="43">
        <v>-1.469E-3</v>
      </c>
      <c r="CN96" s="43">
        <v>-1.474E-3</v>
      </c>
      <c r="CO96" s="43">
        <v>1.735E-3</v>
      </c>
      <c r="CQ96" s="30"/>
      <c r="CU96" s="30">
        <v>7.7581396695121221E-2</v>
      </c>
      <c r="CV96" s="43">
        <v>-4.3800000000000002E-4</v>
      </c>
      <c r="CW96" s="43">
        <v>-4.3800000000000002E-4</v>
      </c>
      <c r="CX96" s="43">
        <v>6.0000000000000002E-6</v>
      </c>
    </row>
    <row r="97" spans="14:102" x14ac:dyDescent="0.3">
      <c r="N97" s="30"/>
      <c r="R97" s="30">
        <v>7.8551169095121207E-2</v>
      </c>
      <c r="S97" s="43">
        <v>-1.0150000000000001E-3</v>
      </c>
      <c r="T97" s="43">
        <v>-8.5099999999999998E-4</v>
      </c>
      <c r="U97" s="43">
        <v>7.2599999999999997E-4</v>
      </c>
      <c r="W97" s="30"/>
      <c r="AA97" s="30">
        <v>7.8551169095121207E-2</v>
      </c>
      <c r="AB97" s="43">
        <v>-4.17E-4</v>
      </c>
      <c r="AC97" s="43">
        <v>-3.8200000000000002E-4</v>
      </c>
      <c r="AD97" s="43">
        <v>-4.1999999999999998E-5</v>
      </c>
      <c r="AF97" s="30"/>
      <c r="AJ97" s="30">
        <v>7.8551169095121207E-2</v>
      </c>
      <c r="AK97" s="43">
        <v>-7.6000000000000004E-4</v>
      </c>
      <c r="AL97" s="43">
        <v>-6.4700000000000001E-4</v>
      </c>
      <c r="AM97" s="43">
        <v>3.3599999999999998E-4</v>
      </c>
      <c r="AO97" s="30"/>
      <c r="AS97" s="30">
        <v>7.8551169095121207E-2</v>
      </c>
      <c r="AT97" s="43">
        <v>-2.4000000000000001E-4</v>
      </c>
      <c r="AU97" s="43">
        <v>-2.3499999999999999E-4</v>
      </c>
      <c r="AV97" s="43">
        <v>-1.8900000000000001E-4</v>
      </c>
      <c r="AX97" s="30"/>
      <c r="BB97" s="30">
        <v>7.8551169095121207E-2</v>
      </c>
      <c r="BC97" s="43">
        <v>-7.5500000000000003E-4</v>
      </c>
      <c r="BD97" s="43">
        <v>-6.4199999999999999E-4</v>
      </c>
      <c r="BE97" s="43">
        <v>3.3500000000000001E-4</v>
      </c>
      <c r="BG97" s="30"/>
      <c r="BK97" s="30">
        <v>7.8551169095121207E-2</v>
      </c>
      <c r="BL97" s="43">
        <v>-2.3599999999999999E-4</v>
      </c>
      <c r="BM97" s="43">
        <v>-2.31E-4</v>
      </c>
      <c r="BN97" s="43">
        <v>-1.8900000000000001E-4</v>
      </c>
      <c r="BP97" s="30"/>
      <c r="BT97" s="30">
        <v>7.8551169095121207E-2</v>
      </c>
      <c r="BU97" s="43">
        <v>-5.6499999999999996E-4</v>
      </c>
      <c r="BV97" s="43">
        <v>-4.6000000000000001E-4</v>
      </c>
      <c r="BW97" s="43">
        <v>4.5800000000000002E-4</v>
      </c>
      <c r="BY97" s="30"/>
      <c r="CC97" s="30">
        <v>7.8551169095121207E-2</v>
      </c>
      <c r="CD97" s="43">
        <v>-2.2900000000000001E-4</v>
      </c>
      <c r="CE97" s="43">
        <v>-2.0599999999999999E-4</v>
      </c>
      <c r="CF97" s="43">
        <v>9.9999999999999995E-7</v>
      </c>
      <c r="CH97" s="30"/>
      <c r="CL97" s="30">
        <v>7.8551169095121207E-2</v>
      </c>
      <c r="CM97" s="43">
        <v>-1.4829999999999999E-3</v>
      </c>
      <c r="CN97" s="43">
        <v>-1.488E-3</v>
      </c>
      <c r="CO97" s="43">
        <v>1.8010000000000001E-3</v>
      </c>
      <c r="CQ97" s="30"/>
      <c r="CU97" s="30">
        <v>7.8551169095121207E-2</v>
      </c>
      <c r="CV97" s="43">
        <v>-4.3800000000000002E-4</v>
      </c>
      <c r="CW97" s="43">
        <v>-4.3899999999999999E-4</v>
      </c>
      <c r="CX97" s="43">
        <v>6.0000000000000002E-6</v>
      </c>
    </row>
    <row r="98" spans="14:102" x14ac:dyDescent="0.3">
      <c r="N98" s="30"/>
      <c r="R98" s="30">
        <v>7.9520941495121206E-2</v>
      </c>
      <c r="S98" s="43">
        <v>-1.0349999999999999E-3</v>
      </c>
      <c r="T98" s="43">
        <v>-8.6600000000000002E-4</v>
      </c>
      <c r="U98" s="43">
        <v>7.5600000000000005E-4</v>
      </c>
      <c r="W98" s="30"/>
      <c r="AA98" s="30">
        <v>7.9520941495121206E-2</v>
      </c>
      <c r="AB98" s="43">
        <v>-4.1899999999999999E-4</v>
      </c>
      <c r="AC98" s="43">
        <v>-3.8400000000000001E-4</v>
      </c>
      <c r="AD98" s="43">
        <v>-4.1999999999999998E-5</v>
      </c>
      <c r="AF98" s="30"/>
      <c r="AJ98" s="30">
        <v>7.9520941495121206E-2</v>
      </c>
      <c r="AK98" s="43">
        <v>-7.7099999999999998E-4</v>
      </c>
      <c r="AL98" s="43">
        <v>-6.5399999999999996E-4</v>
      </c>
      <c r="AM98" s="43">
        <v>3.5799999999999997E-4</v>
      </c>
      <c r="AO98" s="30"/>
      <c r="AS98" s="30">
        <v>7.9520941495121206E-2</v>
      </c>
      <c r="AT98" s="43">
        <v>-2.41E-4</v>
      </c>
      <c r="AU98" s="43">
        <v>-2.3599999999999999E-4</v>
      </c>
      <c r="AV98" s="43">
        <v>-1.8699999999999999E-4</v>
      </c>
      <c r="AX98" s="30"/>
      <c r="BB98" s="30">
        <v>7.9520941495121206E-2</v>
      </c>
      <c r="BC98" s="43">
        <v>-7.6599999999999997E-4</v>
      </c>
      <c r="BD98" s="43">
        <v>-6.4999999999999997E-4</v>
      </c>
      <c r="BE98" s="43">
        <v>3.57E-4</v>
      </c>
      <c r="BG98" s="30"/>
      <c r="BK98" s="30">
        <v>7.9520941495121206E-2</v>
      </c>
      <c r="BL98" s="43">
        <v>-2.3699999999999999E-4</v>
      </c>
      <c r="BM98" s="43">
        <v>-2.32E-4</v>
      </c>
      <c r="BN98" s="43">
        <v>-1.8699999999999999E-4</v>
      </c>
      <c r="BP98" s="30"/>
      <c r="BT98" s="30">
        <v>7.9520941495121206E-2</v>
      </c>
      <c r="BU98" s="43">
        <v>-5.7499999999999999E-4</v>
      </c>
      <c r="BV98" s="43">
        <v>-4.6700000000000002E-4</v>
      </c>
      <c r="BW98" s="43">
        <v>4.7899999999999999E-4</v>
      </c>
      <c r="BY98" s="30"/>
      <c r="CC98" s="30">
        <v>7.9520941495121206E-2</v>
      </c>
      <c r="CD98" s="43">
        <v>-2.2900000000000001E-4</v>
      </c>
      <c r="CE98" s="43">
        <v>-2.05E-4</v>
      </c>
      <c r="CF98" s="43">
        <v>9.9999999999999995E-7</v>
      </c>
      <c r="CH98" s="30"/>
      <c r="CL98" s="30">
        <v>7.9520941495121206E-2</v>
      </c>
      <c r="CM98" s="43">
        <v>-1.498E-3</v>
      </c>
      <c r="CN98" s="43">
        <v>-1.5039999999999999E-3</v>
      </c>
      <c r="CO98" s="43">
        <v>1.874E-3</v>
      </c>
      <c r="CQ98" s="30"/>
      <c r="CU98" s="30">
        <v>7.9520941495121206E-2</v>
      </c>
      <c r="CV98" s="43">
        <v>-4.3800000000000002E-4</v>
      </c>
      <c r="CW98" s="43">
        <v>-4.3899999999999999E-4</v>
      </c>
      <c r="CX98" s="43">
        <v>6.0000000000000002E-6</v>
      </c>
    </row>
    <row r="99" spans="14:102" x14ac:dyDescent="0.3">
      <c r="N99" s="30"/>
      <c r="R99" s="30">
        <v>8.0490713895121205E-2</v>
      </c>
      <c r="S99" s="43">
        <v>-1.0549999999999999E-3</v>
      </c>
      <c r="T99" s="43">
        <v>-8.8199999999999997E-4</v>
      </c>
      <c r="U99" s="43">
        <v>7.8600000000000002E-4</v>
      </c>
      <c r="W99" s="30"/>
      <c r="AA99" s="30">
        <v>8.0490713895121205E-2</v>
      </c>
      <c r="AB99" s="43">
        <v>-4.2099999999999999E-4</v>
      </c>
      <c r="AC99" s="43">
        <v>-3.8499999999999998E-4</v>
      </c>
      <c r="AD99" s="43">
        <v>-4.1E-5</v>
      </c>
      <c r="AF99" s="30"/>
      <c r="AJ99" s="30">
        <v>8.0490713895121205E-2</v>
      </c>
      <c r="AK99" s="43">
        <v>-7.8200000000000003E-4</v>
      </c>
      <c r="AL99" s="43">
        <v>-6.6200000000000005E-4</v>
      </c>
      <c r="AM99" s="43">
        <v>3.8099999999999999E-4</v>
      </c>
      <c r="AO99" s="30"/>
      <c r="AS99" s="30">
        <v>8.0490713895121205E-2</v>
      </c>
      <c r="AT99" s="43">
        <v>-2.43E-4</v>
      </c>
      <c r="AU99" s="43">
        <v>-2.3699999999999999E-4</v>
      </c>
      <c r="AV99" s="43">
        <v>-1.8599999999999999E-4</v>
      </c>
      <c r="AX99" s="30"/>
      <c r="BB99" s="30">
        <v>8.0490713895121205E-2</v>
      </c>
      <c r="BC99" s="43">
        <v>-7.7700000000000002E-4</v>
      </c>
      <c r="BD99" s="43">
        <v>-6.5700000000000003E-4</v>
      </c>
      <c r="BE99" s="43">
        <v>3.8000000000000002E-4</v>
      </c>
      <c r="BG99" s="30"/>
      <c r="BK99" s="30">
        <v>8.0490713895121205E-2</v>
      </c>
      <c r="BL99" s="43">
        <v>-2.3800000000000001E-4</v>
      </c>
      <c r="BM99" s="43">
        <v>-2.33E-4</v>
      </c>
      <c r="BN99" s="43">
        <v>-1.8599999999999999E-4</v>
      </c>
      <c r="BP99" s="30"/>
      <c r="BT99" s="30">
        <v>8.0490713895121205E-2</v>
      </c>
      <c r="BU99" s="43">
        <v>-5.8500000000000002E-4</v>
      </c>
      <c r="BV99" s="43">
        <v>-4.7399999999999997E-4</v>
      </c>
      <c r="BW99" s="43">
        <v>5.0000000000000001E-4</v>
      </c>
      <c r="BY99" s="30"/>
      <c r="CC99" s="30">
        <v>8.0490713895121205E-2</v>
      </c>
      <c r="CD99" s="43">
        <v>-2.2800000000000001E-4</v>
      </c>
      <c r="CE99" s="43">
        <v>-2.04E-4</v>
      </c>
      <c r="CF99" s="43">
        <v>9.9999999999999995E-7</v>
      </c>
      <c r="CH99" s="30"/>
      <c r="CL99" s="30">
        <v>8.0490713895121205E-2</v>
      </c>
      <c r="CM99" s="43">
        <v>-1.513E-3</v>
      </c>
      <c r="CN99" s="43">
        <v>-1.519E-3</v>
      </c>
      <c r="CO99" s="43">
        <v>1.9480000000000001E-3</v>
      </c>
      <c r="CQ99" s="30"/>
      <c r="CU99" s="30">
        <v>8.0490713895121205E-2</v>
      </c>
      <c r="CV99" s="43">
        <v>-4.3899999999999999E-4</v>
      </c>
      <c r="CW99" s="43">
        <v>-4.3899999999999999E-4</v>
      </c>
      <c r="CX99" s="43">
        <v>6.0000000000000002E-6</v>
      </c>
    </row>
    <row r="100" spans="14:102" x14ac:dyDescent="0.3">
      <c r="N100" s="30"/>
      <c r="R100" s="30">
        <v>8.1460486295121204E-2</v>
      </c>
      <c r="S100" s="43">
        <v>-1.077E-3</v>
      </c>
      <c r="T100" s="43">
        <v>-8.9800000000000004E-4</v>
      </c>
      <c r="U100" s="43">
        <v>8.1800000000000004E-4</v>
      </c>
      <c r="W100" s="30"/>
      <c r="AA100" s="30">
        <v>8.1460486295121204E-2</v>
      </c>
      <c r="AB100" s="43">
        <v>-4.2299999999999998E-4</v>
      </c>
      <c r="AC100" s="43">
        <v>-3.8699999999999997E-4</v>
      </c>
      <c r="AD100" s="43">
        <v>-4.0000000000000003E-5</v>
      </c>
      <c r="AF100" s="30"/>
      <c r="AJ100" s="30">
        <v>8.1460486295121204E-2</v>
      </c>
      <c r="AK100" s="43">
        <v>-7.94E-4</v>
      </c>
      <c r="AL100" s="43">
        <v>-6.7000000000000002E-4</v>
      </c>
      <c r="AM100" s="43">
        <v>4.0499999999999998E-4</v>
      </c>
      <c r="AO100" s="30"/>
      <c r="AS100" s="30">
        <v>8.1460486295121204E-2</v>
      </c>
      <c r="AT100" s="43">
        <v>-2.4399999999999999E-4</v>
      </c>
      <c r="AU100" s="43">
        <v>-2.3900000000000001E-4</v>
      </c>
      <c r="AV100" s="43">
        <v>-1.85E-4</v>
      </c>
      <c r="AX100" s="30"/>
      <c r="BB100" s="30">
        <v>8.1460486295121204E-2</v>
      </c>
      <c r="BC100" s="43">
        <v>-7.8899999999999999E-4</v>
      </c>
      <c r="BD100" s="43">
        <v>-6.6500000000000001E-4</v>
      </c>
      <c r="BE100" s="43">
        <v>4.0400000000000001E-4</v>
      </c>
      <c r="BG100" s="30"/>
      <c r="BK100" s="30">
        <v>8.1460486295121204E-2</v>
      </c>
      <c r="BL100" s="43">
        <v>-2.4000000000000001E-4</v>
      </c>
      <c r="BM100" s="43">
        <v>-2.3499999999999999E-4</v>
      </c>
      <c r="BN100" s="43">
        <v>-1.85E-4</v>
      </c>
      <c r="BP100" s="30"/>
      <c r="BT100" s="30">
        <v>8.1460486295121204E-2</v>
      </c>
      <c r="BU100" s="43">
        <v>-5.9699999999999998E-4</v>
      </c>
      <c r="BV100" s="43">
        <v>-4.8200000000000001E-4</v>
      </c>
      <c r="BW100" s="43">
        <v>5.2300000000000003E-4</v>
      </c>
      <c r="BY100" s="30"/>
      <c r="CC100" s="30">
        <v>8.1460486295121204E-2</v>
      </c>
      <c r="CD100" s="43">
        <v>-2.2699999999999999E-4</v>
      </c>
      <c r="CE100" s="43">
        <v>-2.04E-4</v>
      </c>
      <c r="CF100" s="43">
        <v>9.9999999999999995E-7</v>
      </c>
      <c r="CH100" s="30"/>
      <c r="CL100" s="30">
        <v>8.1460486295121204E-2</v>
      </c>
      <c r="CM100" s="43">
        <v>-1.5299999999999999E-3</v>
      </c>
      <c r="CN100" s="43">
        <v>-1.536E-3</v>
      </c>
      <c r="CO100" s="43">
        <v>2.026E-3</v>
      </c>
      <c r="CQ100" s="30"/>
      <c r="CU100" s="30">
        <v>8.1460486295121204E-2</v>
      </c>
      <c r="CV100" s="43">
        <v>-4.3800000000000002E-4</v>
      </c>
      <c r="CW100" s="43">
        <v>-4.3899999999999999E-4</v>
      </c>
      <c r="CX100" s="43">
        <v>6.0000000000000002E-6</v>
      </c>
    </row>
    <row r="101" spans="14:102" x14ac:dyDescent="0.3">
      <c r="N101" s="30"/>
      <c r="R101" s="30">
        <v>8.2430258695121203E-2</v>
      </c>
      <c r="S101" s="43">
        <v>-1.1000000000000001E-3</v>
      </c>
      <c r="T101" s="43">
        <v>-9.1600000000000004E-4</v>
      </c>
      <c r="U101" s="43">
        <v>8.5300000000000003E-4</v>
      </c>
      <c r="W101" s="30"/>
      <c r="AA101" s="30">
        <v>8.2430258695121203E-2</v>
      </c>
      <c r="AB101" s="43">
        <v>-4.26E-4</v>
      </c>
      <c r="AC101" s="43">
        <v>-3.8900000000000002E-4</v>
      </c>
      <c r="AD101" s="43">
        <v>-3.8999999999999999E-5</v>
      </c>
      <c r="AF101" s="30"/>
      <c r="AJ101" s="30">
        <v>8.2430258695121203E-2</v>
      </c>
      <c r="AK101" s="43">
        <v>-8.0800000000000002E-4</v>
      </c>
      <c r="AL101" s="43">
        <v>-6.8000000000000005E-4</v>
      </c>
      <c r="AM101" s="43">
        <v>4.2999999999999999E-4</v>
      </c>
      <c r="AO101" s="30"/>
      <c r="AS101" s="30">
        <v>8.2430258695121203E-2</v>
      </c>
      <c r="AT101" s="43">
        <v>-2.4600000000000002E-4</v>
      </c>
      <c r="AU101" s="43">
        <v>-2.4000000000000001E-4</v>
      </c>
      <c r="AV101" s="43">
        <v>-1.83E-4</v>
      </c>
      <c r="AX101" s="30"/>
      <c r="BB101" s="30">
        <v>8.2430258695121203E-2</v>
      </c>
      <c r="BC101" s="43">
        <v>-8.0099999999999995E-4</v>
      </c>
      <c r="BD101" s="43">
        <v>-6.7400000000000001E-4</v>
      </c>
      <c r="BE101" s="43">
        <v>4.2999999999999999E-4</v>
      </c>
      <c r="BG101" s="30"/>
      <c r="BK101" s="30">
        <v>8.2430258695121203E-2</v>
      </c>
      <c r="BL101" s="43">
        <v>-2.42E-4</v>
      </c>
      <c r="BM101" s="43">
        <v>-2.3599999999999999E-4</v>
      </c>
      <c r="BN101" s="43">
        <v>-1.83E-4</v>
      </c>
      <c r="BP101" s="30"/>
      <c r="BT101" s="30">
        <v>8.2430258695121203E-2</v>
      </c>
      <c r="BU101" s="43">
        <v>-6.0800000000000003E-4</v>
      </c>
      <c r="BV101" s="43">
        <v>-4.8899999999999996E-4</v>
      </c>
      <c r="BW101" s="43">
        <v>5.4699999999999996E-4</v>
      </c>
      <c r="BY101" s="30"/>
      <c r="CC101" s="30">
        <v>8.2430258695121203E-2</v>
      </c>
      <c r="CD101" s="43">
        <v>-2.2599999999999999E-4</v>
      </c>
      <c r="CE101" s="43">
        <v>-2.03E-4</v>
      </c>
      <c r="CF101" s="43">
        <v>4.7690000000000004E-7</v>
      </c>
      <c r="CH101" s="30"/>
      <c r="CL101" s="30">
        <v>8.2430258695121203E-2</v>
      </c>
      <c r="CM101" s="43">
        <v>-1.547E-3</v>
      </c>
      <c r="CN101" s="43">
        <v>-1.554E-3</v>
      </c>
      <c r="CO101" s="43">
        <v>2.1099999999999999E-3</v>
      </c>
      <c r="CQ101" s="30"/>
      <c r="CU101" s="30">
        <v>8.2430258695121203E-2</v>
      </c>
      <c r="CV101" s="43">
        <v>-4.3800000000000002E-4</v>
      </c>
      <c r="CW101" s="43">
        <v>-4.3800000000000002E-4</v>
      </c>
      <c r="CX101" s="43">
        <v>6.0000000000000002E-6</v>
      </c>
    </row>
    <row r="102" spans="14:102" x14ac:dyDescent="0.3">
      <c r="N102" s="30"/>
      <c r="R102" s="30">
        <v>8.3400031095121188E-2</v>
      </c>
      <c r="S102" s="43">
        <v>-1.122E-3</v>
      </c>
      <c r="T102" s="43">
        <v>-9.3300000000000002E-4</v>
      </c>
      <c r="U102" s="43">
        <v>8.8699999999999998E-4</v>
      </c>
      <c r="W102" s="30"/>
      <c r="AA102" s="30">
        <v>8.3400031095121188E-2</v>
      </c>
      <c r="AB102" s="43">
        <v>-4.28E-4</v>
      </c>
      <c r="AC102" s="43">
        <v>-3.9100000000000002E-4</v>
      </c>
      <c r="AD102" s="43">
        <v>-3.8000000000000002E-5</v>
      </c>
      <c r="AF102" s="30"/>
      <c r="AJ102" s="30">
        <v>8.3400031095121188E-2</v>
      </c>
      <c r="AK102" s="43">
        <v>-8.2100000000000001E-4</v>
      </c>
      <c r="AL102" s="43">
        <v>-6.8900000000000005E-4</v>
      </c>
      <c r="AM102" s="43">
        <v>4.5399999999999998E-4</v>
      </c>
      <c r="AO102" s="30"/>
      <c r="AS102" s="30">
        <v>8.3400031095121188E-2</v>
      </c>
      <c r="AT102" s="43">
        <v>-2.4800000000000001E-4</v>
      </c>
      <c r="AU102" s="43">
        <v>-2.42E-4</v>
      </c>
      <c r="AV102" s="43">
        <v>-1.8200000000000001E-4</v>
      </c>
      <c r="AX102" s="30"/>
      <c r="BB102" s="30">
        <v>8.3400031095121188E-2</v>
      </c>
      <c r="BC102" s="43">
        <v>-8.1499999999999997E-4</v>
      </c>
      <c r="BD102" s="43">
        <v>-6.8300000000000001E-4</v>
      </c>
      <c r="BE102" s="43">
        <v>4.5399999999999998E-4</v>
      </c>
      <c r="BG102" s="30"/>
      <c r="BK102" s="30">
        <v>8.3400031095121188E-2</v>
      </c>
      <c r="BL102" s="43">
        <v>-2.4399999999999999E-4</v>
      </c>
      <c r="BM102" s="43">
        <v>-2.3800000000000001E-4</v>
      </c>
      <c r="BN102" s="43">
        <v>-1.8200000000000001E-4</v>
      </c>
      <c r="BP102" s="30"/>
      <c r="BT102" s="30">
        <v>8.3400031095121188E-2</v>
      </c>
      <c r="BU102" s="43">
        <v>-6.2E-4</v>
      </c>
      <c r="BV102" s="43">
        <v>-4.9700000000000005E-4</v>
      </c>
      <c r="BW102" s="43">
        <v>5.71E-4</v>
      </c>
      <c r="BY102" s="30"/>
      <c r="CC102" s="30">
        <v>8.3400031095121188E-2</v>
      </c>
      <c r="CD102" s="43">
        <v>-2.2499999999999999E-4</v>
      </c>
      <c r="CE102" s="43">
        <v>-2.02E-4</v>
      </c>
      <c r="CF102" s="43">
        <v>2.9349999999999997E-7</v>
      </c>
      <c r="CH102" s="30"/>
      <c r="CL102" s="30">
        <v>8.3400031095121188E-2</v>
      </c>
      <c r="CM102" s="43">
        <v>-1.5640000000000001E-3</v>
      </c>
      <c r="CN102" s="43">
        <v>-1.5709999999999999E-3</v>
      </c>
      <c r="CO102" s="43">
        <v>2.1909999999999998E-3</v>
      </c>
      <c r="CQ102" s="30"/>
      <c r="CU102" s="30">
        <v>8.3400031095121188E-2</v>
      </c>
      <c r="CV102" s="43">
        <v>-4.37E-4</v>
      </c>
      <c r="CW102" s="43">
        <v>-4.3800000000000002E-4</v>
      </c>
      <c r="CX102" s="43">
        <v>5.0000000000000004E-6</v>
      </c>
    </row>
    <row r="103" spans="14:102" x14ac:dyDescent="0.3">
      <c r="N103" s="30"/>
      <c r="R103" s="30">
        <v>8.4369803495121187E-2</v>
      </c>
      <c r="S103" s="43">
        <v>-1.1440000000000001E-3</v>
      </c>
      <c r="T103" s="43">
        <v>-9.5E-4</v>
      </c>
      <c r="U103" s="43">
        <v>9.2000000000000003E-4</v>
      </c>
      <c r="W103" s="30"/>
      <c r="AA103" s="30">
        <v>8.4369803495121187E-2</v>
      </c>
      <c r="AB103" s="43">
        <v>-4.2999999999999999E-4</v>
      </c>
      <c r="AC103" s="43">
        <v>-3.9300000000000001E-4</v>
      </c>
      <c r="AD103" s="43">
        <v>-3.6000000000000001E-5</v>
      </c>
      <c r="AF103" s="30"/>
      <c r="AJ103" s="30">
        <v>8.4369803495121187E-2</v>
      </c>
      <c r="AK103" s="43">
        <v>-8.3699999999999996E-4</v>
      </c>
      <c r="AL103" s="43">
        <v>-7.0100000000000002E-4</v>
      </c>
      <c r="AM103" s="43">
        <v>4.7899999999999999E-4</v>
      </c>
      <c r="AO103" s="30"/>
      <c r="AS103" s="30">
        <v>8.4369803495121187E-2</v>
      </c>
      <c r="AT103" s="43">
        <v>-2.5000000000000001E-4</v>
      </c>
      <c r="AU103" s="43">
        <v>-2.43E-4</v>
      </c>
      <c r="AV103" s="43">
        <v>-1.8000000000000001E-4</v>
      </c>
      <c r="AX103" s="30"/>
      <c r="BB103" s="30">
        <v>8.4369803495121187E-2</v>
      </c>
      <c r="BC103" s="43">
        <v>-8.3000000000000001E-4</v>
      </c>
      <c r="BD103" s="43">
        <v>-6.9499999999999998E-4</v>
      </c>
      <c r="BE103" s="43">
        <v>4.7899999999999999E-4</v>
      </c>
      <c r="BG103" s="30"/>
      <c r="BK103" s="30">
        <v>8.4369803495121187E-2</v>
      </c>
      <c r="BL103" s="43">
        <v>-2.4600000000000002E-4</v>
      </c>
      <c r="BM103" s="43">
        <v>-2.3900000000000001E-4</v>
      </c>
      <c r="BN103" s="43">
        <v>-1.8000000000000001E-4</v>
      </c>
      <c r="BP103" s="30"/>
      <c r="BT103" s="30">
        <v>8.4369803495121187E-2</v>
      </c>
      <c r="BU103" s="43">
        <v>-6.3100000000000005E-4</v>
      </c>
      <c r="BV103" s="43">
        <v>-5.0500000000000002E-4</v>
      </c>
      <c r="BW103" s="43">
        <v>5.9400000000000002E-4</v>
      </c>
      <c r="BY103" s="30"/>
      <c r="CC103" s="30">
        <v>8.4369803495121187E-2</v>
      </c>
      <c r="CD103" s="43">
        <v>-2.24E-4</v>
      </c>
      <c r="CE103" s="43">
        <v>-2.0100000000000001E-4</v>
      </c>
      <c r="CF103" s="43">
        <v>7.6640000000000003E-8</v>
      </c>
      <c r="CH103" s="30"/>
      <c r="CL103" s="30">
        <v>8.4369803495121187E-2</v>
      </c>
      <c r="CM103" s="43">
        <v>-1.5809999999999999E-3</v>
      </c>
      <c r="CN103" s="43">
        <v>-1.588E-3</v>
      </c>
      <c r="CO103" s="43">
        <v>2.2720000000000001E-3</v>
      </c>
      <c r="CQ103" s="30"/>
      <c r="CU103" s="30">
        <v>8.4369803495121187E-2</v>
      </c>
      <c r="CV103" s="43">
        <v>-4.37E-4</v>
      </c>
      <c r="CW103" s="43">
        <v>-4.3800000000000002E-4</v>
      </c>
      <c r="CX103" s="43">
        <v>5.0000000000000004E-6</v>
      </c>
    </row>
    <row r="104" spans="14:102" x14ac:dyDescent="0.3">
      <c r="N104" s="30"/>
      <c r="R104" s="30">
        <v>8.5339575895121186E-2</v>
      </c>
      <c r="S104" s="43">
        <v>-1.1670000000000001E-3</v>
      </c>
      <c r="T104" s="43">
        <v>-9.6699999999999998E-4</v>
      </c>
      <c r="U104" s="43">
        <v>9.5399999999999999E-4</v>
      </c>
      <c r="W104" s="30"/>
      <c r="AA104" s="30">
        <v>8.5339575895121186E-2</v>
      </c>
      <c r="AB104" s="43">
        <v>-4.3199999999999998E-4</v>
      </c>
      <c r="AC104" s="43">
        <v>-3.9500000000000001E-4</v>
      </c>
      <c r="AD104" s="43">
        <v>-3.4999999999999997E-5</v>
      </c>
      <c r="AF104" s="30"/>
      <c r="AJ104" s="30">
        <v>8.5339575895121186E-2</v>
      </c>
      <c r="AK104" s="43">
        <v>-8.5099999999999998E-4</v>
      </c>
      <c r="AL104" s="43">
        <v>-7.1100000000000004E-4</v>
      </c>
      <c r="AM104" s="43">
        <v>5.04E-4</v>
      </c>
      <c r="AO104" s="30"/>
      <c r="AS104" s="30">
        <v>8.5339575895121186E-2</v>
      </c>
      <c r="AT104" s="43">
        <v>-2.5099999999999998E-4</v>
      </c>
      <c r="AU104" s="43">
        <v>-2.4399999999999999E-4</v>
      </c>
      <c r="AV104" s="43">
        <v>-1.7899999999999999E-4</v>
      </c>
      <c r="AX104" s="30"/>
      <c r="BB104" s="30">
        <v>8.5339575895121186E-2</v>
      </c>
      <c r="BC104" s="43">
        <v>-8.4500000000000005E-4</v>
      </c>
      <c r="BD104" s="43">
        <v>-7.0500000000000001E-4</v>
      </c>
      <c r="BE104" s="43">
        <v>5.0299999999999997E-4</v>
      </c>
      <c r="BG104" s="30"/>
      <c r="BK104" s="30">
        <v>8.5339575895121186E-2</v>
      </c>
      <c r="BL104" s="43">
        <v>-2.4699999999999999E-4</v>
      </c>
      <c r="BM104" s="43">
        <v>-2.4000000000000001E-4</v>
      </c>
      <c r="BN104" s="43">
        <v>-1.7899999999999999E-4</v>
      </c>
      <c r="BP104" s="30"/>
      <c r="BT104" s="30">
        <v>8.5339575895121186E-2</v>
      </c>
      <c r="BU104" s="43">
        <v>-6.4199999999999999E-4</v>
      </c>
      <c r="BV104" s="43">
        <v>-5.13E-4</v>
      </c>
      <c r="BW104" s="43">
        <v>6.1799999999999995E-4</v>
      </c>
      <c r="BY104" s="30"/>
      <c r="CC104" s="30">
        <v>8.5339575895121186E-2</v>
      </c>
      <c r="CD104" s="43">
        <v>-2.23E-4</v>
      </c>
      <c r="CE104" s="43">
        <v>-2.0000000000000001E-4</v>
      </c>
      <c r="CF104" s="43">
        <v>-1.416E-7</v>
      </c>
      <c r="CH104" s="30"/>
      <c r="CL104" s="30">
        <v>8.5339575895121186E-2</v>
      </c>
      <c r="CM104" s="43">
        <v>-1.606E-3</v>
      </c>
      <c r="CN104" s="43">
        <v>-1.6130000000000001E-3</v>
      </c>
      <c r="CO104" s="43">
        <v>2.3470000000000001E-3</v>
      </c>
      <c r="CQ104" s="30"/>
      <c r="CU104" s="30">
        <v>8.5339575895121186E-2</v>
      </c>
      <c r="CV104" s="43">
        <v>-4.37E-4</v>
      </c>
      <c r="CW104" s="43">
        <v>-4.37E-4</v>
      </c>
      <c r="CX104" s="43">
        <v>3.9999999999999998E-6</v>
      </c>
    </row>
    <row r="105" spans="14:102" x14ac:dyDescent="0.3">
      <c r="N105" s="30"/>
      <c r="R105" s="30">
        <v>8.6309348295121185E-2</v>
      </c>
      <c r="S105" s="43">
        <v>-1.189E-3</v>
      </c>
      <c r="T105" s="43">
        <v>-9.8299999999999993E-4</v>
      </c>
      <c r="U105" s="43">
        <v>9.8700000000000003E-4</v>
      </c>
      <c r="W105" s="30"/>
      <c r="AA105" s="30">
        <v>8.6309348295121185E-2</v>
      </c>
      <c r="AB105" s="43">
        <v>-4.3399999999999998E-4</v>
      </c>
      <c r="AC105" s="43">
        <v>-3.97E-4</v>
      </c>
      <c r="AD105" s="43">
        <v>-3.4E-5</v>
      </c>
      <c r="AF105" s="30"/>
      <c r="AJ105" s="30">
        <v>8.6309348295121185E-2</v>
      </c>
      <c r="AK105" s="43">
        <v>-8.6600000000000002E-4</v>
      </c>
      <c r="AL105" s="43">
        <v>-7.2199999999999999E-4</v>
      </c>
      <c r="AM105" s="43">
        <v>5.2899999999999996E-4</v>
      </c>
      <c r="AO105" s="30"/>
      <c r="AS105" s="30">
        <v>8.6309348295121185E-2</v>
      </c>
      <c r="AT105" s="43">
        <v>-2.5399999999999999E-4</v>
      </c>
      <c r="AU105" s="43">
        <v>-2.4600000000000002E-4</v>
      </c>
      <c r="AV105" s="43">
        <v>-1.7699999999999999E-4</v>
      </c>
      <c r="AX105" s="30"/>
      <c r="BB105" s="30">
        <v>8.6309348295121185E-2</v>
      </c>
      <c r="BC105" s="43">
        <v>-8.5899999999999995E-4</v>
      </c>
      <c r="BD105" s="43">
        <v>-7.1599999999999995E-4</v>
      </c>
      <c r="BE105" s="43">
        <v>5.2800000000000004E-4</v>
      </c>
      <c r="BG105" s="30"/>
      <c r="BK105" s="30">
        <v>8.6309348295121185E-2</v>
      </c>
      <c r="BL105" s="43">
        <v>-2.5000000000000001E-4</v>
      </c>
      <c r="BM105" s="43">
        <v>-2.42E-4</v>
      </c>
      <c r="BN105" s="43">
        <v>-1.7699999999999999E-4</v>
      </c>
      <c r="BP105" s="30"/>
      <c r="BT105" s="30">
        <v>8.6309348295121185E-2</v>
      </c>
      <c r="BU105" s="43">
        <v>-6.5300000000000004E-4</v>
      </c>
      <c r="BV105" s="43">
        <v>-5.1999999999999995E-4</v>
      </c>
      <c r="BW105" s="43">
        <v>6.4099999999999997E-4</v>
      </c>
      <c r="BY105" s="30"/>
      <c r="CC105" s="30">
        <v>8.6309348295121185E-2</v>
      </c>
      <c r="CD105" s="43">
        <v>-2.22E-4</v>
      </c>
      <c r="CE105" s="43">
        <v>-1.9900000000000001E-4</v>
      </c>
      <c r="CF105" s="43">
        <v>-3.4869999999999999E-7</v>
      </c>
      <c r="CH105" s="30"/>
      <c r="CL105" s="30">
        <v>8.6309348295121185E-2</v>
      </c>
      <c r="CM105" s="43">
        <v>-1.627E-3</v>
      </c>
      <c r="CN105" s="43">
        <v>-1.634E-3</v>
      </c>
      <c r="CO105" s="43">
        <v>2.4229999999999998E-3</v>
      </c>
      <c r="CQ105" s="30"/>
      <c r="CU105" s="30">
        <v>8.6309348295121185E-2</v>
      </c>
      <c r="CV105" s="43">
        <v>-4.3600000000000003E-4</v>
      </c>
      <c r="CW105" s="43">
        <v>-4.37E-4</v>
      </c>
      <c r="CX105" s="43">
        <v>3.9999999999999998E-6</v>
      </c>
    </row>
    <row r="106" spans="14:102" x14ac:dyDescent="0.3">
      <c r="N106" s="30"/>
      <c r="R106" s="30">
        <v>8.7279120695121185E-2</v>
      </c>
      <c r="S106" s="43">
        <v>-1.2110000000000001E-3</v>
      </c>
      <c r="T106" s="43">
        <v>-1.0009999999999999E-3</v>
      </c>
      <c r="U106" s="43">
        <v>1.0200000000000001E-3</v>
      </c>
      <c r="W106" s="30"/>
      <c r="AA106" s="30">
        <v>8.7279120695121185E-2</v>
      </c>
      <c r="AB106" s="43">
        <v>-4.37E-4</v>
      </c>
      <c r="AC106" s="43">
        <v>-3.9800000000000002E-4</v>
      </c>
      <c r="AD106" s="43">
        <v>-3.3000000000000003E-5</v>
      </c>
      <c r="AF106" s="30"/>
      <c r="AJ106" s="30">
        <v>8.7279120695121185E-2</v>
      </c>
      <c r="AK106" s="43">
        <v>-8.8199999999999997E-4</v>
      </c>
      <c r="AL106" s="43">
        <v>-7.3300000000000004E-4</v>
      </c>
      <c r="AM106" s="43">
        <v>5.5500000000000005E-4</v>
      </c>
      <c r="AO106" s="30"/>
      <c r="AS106" s="30">
        <v>8.7279120695121185E-2</v>
      </c>
      <c r="AT106" s="43">
        <v>-2.5599999999999999E-4</v>
      </c>
      <c r="AU106" s="43">
        <v>-2.4800000000000001E-4</v>
      </c>
      <c r="AV106" s="43">
        <v>-1.75E-4</v>
      </c>
      <c r="AX106" s="30"/>
      <c r="BB106" s="30">
        <v>8.7279120695121185E-2</v>
      </c>
      <c r="BC106" s="43">
        <v>-8.7500000000000002E-4</v>
      </c>
      <c r="BD106" s="43">
        <v>-7.27E-4</v>
      </c>
      <c r="BE106" s="43">
        <v>5.5400000000000002E-4</v>
      </c>
      <c r="BG106" s="30"/>
      <c r="BK106" s="30">
        <v>8.7279120695121185E-2</v>
      </c>
      <c r="BL106" s="43">
        <v>-2.52E-4</v>
      </c>
      <c r="BM106" s="43">
        <v>-2.4399999999999999E-4</v>
      </c>
      <c r="BN106" s="43">
        <v>-1.75E-4</v>
      </c>
      <c r="BP106" s="30"/>
      <c r="BT106" s="30">
        <v>8.7279120695121185E-2</v>
      </c>
      <c r="BU106" s="43">
        <v>-6.6500000000000001E-4</v>
      </c>
      <c r="BV106" s="43">
        <v>-5.2800000000000004E-4</v>
      </c>
      <c r="BW106" s="43">
        <v>6.6500000000000001E-4</v>
      </c>
      <c r="BY106" s="30"/>
      <c r="CC106" s="30">
        <v>8.7279120695121185E-2</v>
      </c>
      <c r="CD106" s="43">
        <v>-2.2100000000000001E-4</v>
      </c>
      <c r="CE106" s="43">
        <v>-1.9900000000000001E-4</v>
      </c>
      <c r="CF106" s="43">
        <v>-4.7679999999999998E-7</v>
      </c>
      <c r="CH106" s="30"/>
      <c r="CL106" s="30">
        <v>8.7279120695121185E-2</v>
      </c>
      <c r="CM106" s="43">
        <v>-1.6490000000000001E-3</v>
      </c>
      <c r="CN106" s="43">
        <v>-1.6559999999999999E-3</v>
      </c>
      <c r="CO106" s="43">
        <v>2.5000000000000001E-3</v>
      </c>
      <c r="CQ106" s="30"/>
      <c r="CU106" s="30">
        <v>8.7279120695121185E-2</v>
      </c>
      <c r="CV106" s="43">
        <v>-4.3600000000000003E-4</v>
      </c>
      <c r="CW106" s="43">
        <v>-4.37E-4</v>
      </c>
      <c r="CX106" s="43">
        <v>3.9999999999999998E-6</v>
      </c>
    </row>
    <row r="107" spans="14:102" x14ac:dyDescent="0.3">
      <c r="N107" s="30"/>
      <c r="R107" s="30">
        <v>8.7279120695121185E-2</v>
      </c>
      <c r="S107" s="43">
        <v>-1.2110000000000001E-3</v>
      </c>
      <c r="T107" s="43">
        <v>-1.0009999999999999E-3</v>
      </c>
      <c r="U107" s="43">
        <v>1.0200000000000001E-3</v>
      </c>
      <c r="W107" s="30"/>
      <c r="AA107" s="30">
        <v>8.7279120695121185E-2</v>
      </c>
      <c r="AB107" s="43">
        <v>-4.37E-4</v>
      </c>
      <c r="AC107" s="43">
        <v>-3.9800000000000002E-4</v>
      </c>
      <c r="AD107" s="43">
        <v>-3.3000000000000003E-5</v>
      </c>
      <c r="AF107" s="30"/>
      <c r="AJ107" s="30">
        <v>8.7279120695121185E-2</v>
      </c>
      <c r="AK107" s="43">
        <v>-8.8199999999999997E-4</v>
      </c>
      <c r="AL107" s="43">
        <v>-7.3300000000000004E-4</v>
      </c>
      <c r="AM107" s="43">
        <v>5.5500000000000005E-4</v>
      </c>
      <c r="AO107" s="30"/>
      <c r="AS107" s="30">
        <v>8.7279120695121185E-2</v>
      </c>
      <c r="AT107" s="43">
        <v>-2.5599999999999999E-4</v>
      </c>
      <c r="AU107" s="43">
        <v>-2.4800000000000001E-4</v>
      </c>
      <c r="AV107" s="43">
        <v>-1.75E-4</v>
      </c>
      <c r="AX107" s="30"/>
      <c r="BB107" s="30">
        <v>8.7279120695121185E-2</v>
      </c>
      <c r="BC107" s="43">
        <v>-8.7500000000000002E-4</v>
      </c>
      <c r="BD107" s="43">
        <v>-7.27E-4</v>
      </c>
      <c r="BE107" s="43">
        <v>5.5400000000000002E-4</v>
      </c>
      <c r="BG107" s="30"/>
      <c r="BK107" s="30">
        <v>8.7279120695121185E-2</v>
      </c>
      <c r="BL107" s="43">
        <v>-2.52E-4</v>
      </c>
      <c r="BM107" s="43">
        <v>-2.4399999999999999E-4</v>
      </c>
      <c r="BN107" s="43">
        <v>-1.75E-4</v>
      </c>
      <c r="BP107" s="30"/>
      <c r="BT107" s="30">
        <v>8.7279120695121185E-2</v>
      </c>
      <c r="BU107" s="43">
        <v>-6.6500000000000001E-4</v>
      </c>
      <c r="BV107" s="43">
        <v>-5.2800000000000004E-4</v>
      </c>
      <c r="BW107" s="43">
        <v>6.6500000000000001E-4</v>
      </c>
      <c r="BY107" s="30"/>
      <c r="CC107" s="30">
        <v>8.7279120695121185E-2</v>
      </c>
      <c r="CD107" s="43">
        <v>-2.2100000000000001E-4</v>
      </c>
      <c r="CE107" s="43">
        <v>-1.9900000000000001E-4</v>
      </c>
      <c r="CF107" s="43">
        <v>-4.7679999999999998E-7</v>
      </c>
      <c r="CH107" s="30"/>
      <c r="CL107" s="30">
        <v>8.7279120695121185E-2</v>
      </c>
      <c r="CM107" s="43">
        <v>-1.6490000000000001E-3</v>
      </c>
      <c r="CN107" s="43">
        <v>-1.6559999999999999E-3</v>
      </c>
      <c r="CO107" s="43">
        <v>2.5000000000000001E-3</v>
      </c>
      <c r="CQ107" s="30"/>
      <c r="CU107" s="30">
        <v>8.7279120695121185E-2</v>
      </c>
      <c r="CV107" s="43">
        <v>-4.3600000000000003E-4</v>
      </c>
      <c r="CW107" s="43">
        <v>-4.37E-4</v>
      </c>
      <c r="CX107" s="43">
        <v>3.9999999999999998E-6</v>
      </c>
    </row>
    <row r="108" spans="14:102" x14ac:dyDescent="0.3">
      <c r="N108" s="30"/>
      <c r="R108" s="30">
        <v>8.8248893095121184E-2</v>
      </c>
      <c r="S108" s="43">
        <v>-1.235E-3</v>
      </c>
      <c r="T108" s="43">
        <v>-1.0189999999999999E-3</v>
      </c>
      <c r="U108" s="43">
        <v>1.0560000000000001E-3</v>
      </c>
      <c r="W108" s="30"/>
      <c r="AA108" s="30">
        <v>8.8248893095121184E-2</v>
      </c>
      <c r="AB108" s="43">
        <v>-4.3899999999999999E-4</v>
      </c>
      <c r="AC108" s="43">
        <v>-4.0099999999999999E-4</v>
      </c>
      <c r="AD108" s="43">
        <v>-3.1999999999999999E-5</v>
      </c>
      <c r="AF108" s="30"/>
      <c r="AJ108" s="30">
        <v>8.8248893095121184E-2</v>
      </c>
      <c r="AK108" s="43">
        <v>-8.9800000000000004E-4</v>
      </c>
      <c r="AL108" s="43">
        <v>-7.45E-4</v>
      </c>
      <c r="AM108" s="43">
        <v>5.8299999999999997E-4</v>
      </c>
      <c r="AO108" s="30"/>
      <c r="AS108" s="30">
        <v>8.8248893095121184E-2</v>
      </c>
      <c r="AT108" s="43">
        <v>-2.5900000000000001E-4</v>
      </c>
      <c r="AU108" s="43">
        <v>-2.5000000000000001E-4</v>
      </c>
      <c r="AV108" s="43">
        <v>-1.73E-4</v>
      </c>
      <c r="AX108" s="30"/>
      <c r="BB108" s="30">
        <v>8.8248893095121184E-2</v>
      </c>
      <c r="BC108" s="43">
        <v>-8.9099999999999997E-4</v>
      </c>
      <c r="BD108" s="43">
        <v>-7.3899999999999997E-4</v>
      </c>
      <c r="BE108" s="43">
        <v>5.8200000000000005E-4</v>
      </c>
      <c r="BG108" s="30"/>
      <c r="BK108" s="30">
        <v>8.8248893095121184E-2</v>
      </c>
      <c r="BL108" s="43">
        <v>-2.5500000000000002E-4</v>
      </c>
      <c r="BM108" s="43">
        <v>-2.4600000000000002E-4</v>
      </c>
      <c r="BN108" s="43">
        <v>-1.73E-4</v>
      </c>
      <c r="BP108" s="30"/>
      <c r="BT108" s="30">
        <v>8.8248893095121184E-2</v>
      </c>
      <c r="BU108" s="43">
        <v>-6.78E-4</v>
      </c>
      <c r="BV108" s="43">
        <v>-5.3700000000000004E-4</v>
      </c>
      <c r="BW108" s="43">
        <v>6.9099999999999999E-4</v>
      </c>
      <c r="BY108" s="30"/>
      <c r="CC108" s="30">
        <v>8.8248893095121184E-2</v>
      </c>
      <c r="CD108" s="43">
        <v>-2.2000000000000001E-4</v>
      </c>
      <c r="CE108" s="43">
        <v>-1.9699999999999999E-4</v>
      </c>
      <c r="CF108" s="43">
        <v>-9.9999999999999995E-7</v>
      </c>
      <c r="CH108" s="30"/>
      <c r="CL108" s="30">
        <v>8.8248893095121184E-2</v>
      </c>
      <c r="CM108" s="43">
        <v>-1.6720000000000001E-3</v>
      </c>
      <c r="CN108" s="43">
        <v>-1.6800000000000001E-3</v>
      </c>
      <c r="CO108" s="43">
        <v>2.5850000000000001E-3</v>
      </c>
      <c r="CQ108" s="30"/>
      <c r="CU108" s="30">
        <v>8.8248893095121184E-2</v>
      </c>
      <c r="CV108" s="43">
        <v>-4.35E-4</v>
      </c>
      <c r="CW108" s="43">
        <v>-4.3600000000000003E-4</v>
      </c>
      <c r="CX108" s="43">
        <v>3.0000000000000001E-6</v>
      </c>
    </row>
    <row r="109" spans="14:102" x14ac:dyDescent="0.3">
      <c r="N109" s="30"/>
      <c r="R109" s="30">
        <v>8.9218665495121169E-2</v>
      </c>
      <c r="S109" s="43">
        <v>-1.263E-3</v>
      </c>
      <c r="T109" s="43">
        <v>-1.041E-3</v>
      </c>
      <c r="U109" s="43">
        <v>1.0989999999999999E-3</v>
      </c>
      <c r="W109" s="30"/>
      <c r="AA109" s="30">
        <v>8.9218665495121169E-2</v>
      </c>
      <c r="AB109" s="43">
        <v>-4.4200000000000001E-4</v>
      </c>
      <c r="AC109" s="43">
        <v>-4.0299999999999998E-4</v>
      </c>
      <c r="AD109" s="43">
        <v>-3.0000000000000001E-5</v>
      </c>
      <c r="AF109" s="30"/>
      <c r="AJ109" s="30">
        <v>8.9218665495121169E-2</v>
      </c>
      <c r="AK109" s="43">
        <v>-9.1799999999999998E-4</v>
      </c>
      <c r="AL109" s="43">
        <v>-7.5900000000000002E-4</v>
      </c>
      <c r="AM109" s="43">
        <v>6.1499999999999999E-4</v>
      </c>
      <c r="AO109" s="30"/>
      <c r="AS109" s="30">
        <v>8.9218665495121169E-2</v>
      </c>
      <c r="AT109" s="43">
        <v>-2.6200000000000003E-4</v>
      </c>
      <c r="AU109" s="43">
        <v>-2.5300000000000002E-4</v>
      </c>
      <c r="AV109" s="43">
        <v>-1.7000000000000001E-4</v>
      </c>
      <c r="AX109" s="30"/>
      <c r="BB109" s="30">
        <v>8.9218665495121169E-2</v>
      </c>
      <c r="BC109" s="43">
        <v>-9.1E-4</v>
      </c>
      <c r="BD109" s="43">
        <v>-7.5299999999999998E-4</v>
      </c>
      <c r="BE109" s="43">
        <v>6.1399999999999996E-4</v>
      </c>
      <c r="BG109" s="30"/>
      <c r="BK109" s="30">
        <v>8.9218665495121169E-2</v>
      </c>
      <c r="BL109" s="43">
        <v>-2.5799999999999998E-4</v>
      </c>
      <c r="BM109" s="43">
        <v>-2.4899999999999998E-4</v>
      </c>
      <c r="BN109" s="43">
        <v>-1.7000000000000001E-4</v>
      </c>
      <c r="BP109" s="30"/>
      <c r="BT109" s="30">
        <v>8.9218665495121169E-2</v>
      </c>
      <c r="BU109" s="43">
        <v>-6.9300000000000004E-4</v>
      </c>
      <c r="BV109" s="43">
        <v>-5.4699999999999996E-4</v>
      </c>
      <c r="BW109" s="43">
        <v>7.2099999999999996E-4</v>
      </c>
      <c r="BY109" s="30"/>
      <c r="CC109" s="30">
        <v>8.9218665495121169E-2</v>
      </c>
      <c r="CD109" s="43">
        <v>-2.1800000000000001E-4</v>
      </c>
      <c r="CE109" s="43">
        <v>-1.9599999999999999E-4</v>
      </c>
      <c r="CF109" s="43">
        <v>-1.9999999999999999E-6</v>
      </c>
      <c r="CH109" s="30"/>
      <c r="CL109" s="30">
        <v>8.9218665495121169E-2</v>
      </c>
      <c r="CM109" s="43">
        <v>-1.676E-3</v>
      </c>
      <c r="CN109" s="43">
        <v>-1.684E-3</v>
      </c>
      <c r="CO109" s="43">
        <v>2.7409999999999999E-3</v>
      </c>
      <c r="CQ109" s="30"/>
      <c r="CU109" s="30">
        <v>8.9218665495121169E-2</v>
      </c>
      <c r="CV109" s="43">
        <v>-4.3300000000000001E-4</v>
      </c>
      <c r="CW109" s="43">
        <v>-4.3399999999999998E-4</v>
      </c>
      <c r="CX109" s="43">
        <v>4.3099999999999998E-7</v>
      </c>
    </row>
    <row r="110" spans="14:102" x14ac:dyDescent="0.3">
      <c r="N110" s="30"/>
      <c r="R110" s="30">
        <v>9.0188437895121168E-2</v>
      </c>
      <c r="S110" s="43">
        <v>-1.2880000000000001E-3</v>
      </c>
      <c r="T110" s="43">
        <v>-1.059E-3</v>
      </c>
      <c r="U110" s="43">
        <v>1.1349999999999999E-3</v>
      </c>
      <c r="W110" s="30"/>
      <c r="AA110" s="30">
        <v>9.0188437895121168E-2</v>
      </c>
      <c r="AB110" s="43">
        <v>-4.4499999999999997E-4</v>
      </c>
      <c r="AC110" s="43">
        <v>-4.06E-4</v>
      </c>
      <c r="AD110" s="43">
        <v>-2.9E-5</v>
      </c>
      <c r="AF110" s="30"/>
      <c r="AJ110" s="30">
        <v>9.0188437895121168E-2</v>
      </c>
      <c r="AK110" s="43">
        <v>-9.3499999999999996E-4</v>
      </c>
      <c r="AL110" s="43">
        <v>-7.7200000000000001E-4</v>
      </c>
      <c r="AM110" s="43">
        <v>6.4499999999999996E-4</v>
      </c>
      <c r="AO110" s="30"/>
      <c r="AS110" s="30">
        <v>9.0188437895121168E-2</v>
      </c>
      <c r="AT110" s="43">
        <v>-2.6499999999999999E-4</v>
      </c>
      <c r="AU110" s="43">
        <v>-2.5500000000000002E-4</v>
      </c>
      <c r="AV110" s="43">
        <v>-1.6799999999999999E-4</v>
      </c>
      <c r="AX110" s="30"/>
      <c r="BB110" s="30">
        <v>9.0188437895121168E-2</v>
      </c>
      <c r="BC110" s="43">
        <v>-9.2800000000000001E-4</v>
      </c>
      <c r="BD110" s="43">
        <v>-7.6499999999999995E-4</v>
      </c>
      <c r="BE110" s="43">
        <v>6.4400000000000004E-4</v>
      </c>
      <c r="BG110" s="30"/>
      <c r="BK110" s="30">
        <v>9.0188437895121168E-2</v>
      </c>
      <c r="BL110" s="43">
        <v>-2.61E-4</v>
      </c>
      <c r="BM110" s="43">
        <v>-2.52E-4</v>
      </c>
      <c r="BN110" s="43">
        <v>-1.6699999999999999E-4</v>
      </c>
      <c r="BP110" s="30"/>
      <c r="BT110" s="30">
        <v>9.0188437895121168E-2</v>
      </c>
      <c r="BU110" s="43">
        <v>-7.0600000000000003E-4</v>
      </c>
      <c r="BV110" s="43">
        <v>-5.5699999999999999E-4</v>
      </c>
      <c r="BW110" s="43">
        <v>7.4799999999999997E-4</v>
      </c>
      <c r="BY110" s="30"/>
      <c r="CC110" s="30">
        <v>9.0188437895121168E-2</v>
      </c>
      <c r="CD110" s="43">
        <v>-2.1599999999999999E-4</v>
      </c>
      <c r="CE110" s="43">
        <v>-1.94E-4</v>
      </c>
      <c r="CF110" s="43">
        <v>-3.0000000000000001E-6</v>
      </c>
      <c r="CH110" s="30"/>
      <c r="CL110" s="30">
        <v>9.0188437895121168E-2</v>
      </c>
      <c r="CM110" s="43">
        <v>-1.6980000000000001E-3</v>
      </c>
      <c r="CN110" s="43">
        <v>-1.7060000000000001E-3</v>
      </c>
      <c r="CO110" s="43">
        <v>2.8549999999999999E-3</v>
      </c>
      <c r="CQ110" s="30"/>
      <c r="CU110" s="30">
        <v>9.0188437895121168E-2</v>
      </c>
      <c r="CV110" s="43">
        <v>-4.3199999999999998E-4</v>
      </c>
      <c r="CW110" s="43">
        <v>-4.3199999999999998E-4</v>
      </c>
      <c r="CX110" s="43">
        <v>-9.9999999999999995E-7</v>
      </c>
    </row>
    <row r="111" spans="14:102" x14ac:dyDescent="0.3">
      <c r="N111" s="30"/>
      <c r="R111" s="30">
        <v>9.1158210295121167E-2</v>
      </c>
      <c r="S111" s="43">
        <v>-1.315E-3</v>
      </c>
      <c r="T111" s="43">
        <v>-1.08E-3</v>
      </c>
      <c r="U111" s="43">
        <v>1.175E-3</v>
      </c>
      <c r="W111" s="30"/>
      <c r="AA111" s="30">
        <v>9.1158210295121167E-2</v>
      </c>
      <c r="AB111" s="43">
        <v>-4.4799999999999999E-4</v>
      </c>
      <c r="AC111" s="43">
        <v>-4.08E-4</v>
      </c>
      <c r="AD111" s="43">
        <v>-2.6999999999999999E-5</v>
      </c>
      <c r="AF111" s="30"/>
      <c r="AJ111" s="30">
        <v>9.1158210295121167E-2</v>
      </c>
      <c r="AK111" s="43">
        <v>-9.5399999999999999E-4</v>
      </c>
      <c r="AL111" s="43">
        <v>-7.8600000000000002E-4</v>
      </c>
      <c r="AM111" s="43">
        <v>6.7699999999999998E-4</v>
      </c>
      <c r="AO111" s="30"/>
      <c r="AS111" s="30">
        <v>9.1158210295121167E-2</v>
      </c>
      <c r="AT111" s="43">
        <v>-2.6800000000000001E-4</v>
      </c>
      <c r="AU111" s="43">
        <v>-2.5799999999999998E-4</v>
      </c>
      <c r="AV111" s="43">
        <v>-1.65E-4</v>
      </c>
      <c r="AX111" s="30"/>
      <c r="BB111" s="30">
        <v>9.1158210295121167E-2</v>
      </c>
      <c r="BC111" s="43">
        <v>-9.4700000000000003E-4</v>
      </c>
      <c r="BD111" s="43">
        <v>-7.7899999999999996E-4</v>
      </c>
      <c r="BE111" s="43">
        <v>6.7599999999999995E-4</v>
      </c>
      <c r="BG111" s="30"/>
      <c r="BK111" s="30">
        <v>9.1158210295121167E-2</v>
      </c>
      <c r="BL111" s="43">
        <v>-2.6400000000000002E-4</v>
      </c>
      <c r="BM111" s="43">
        <v>-2.5399999999999999E-4</v>
      </c>
      <c r="BN111" s="43">
        <v>-1.65E-4</v>
      </c>
      <c r="BP111" s="30"/>
      <c r="BT111" s="30">
        <v>9.1158210295121167E-2</v>
      </c>
      <c r="BU111" s="43">
        <v>-7.2099999999999996E-4</v>
      </c>
      <c r="BV111" s="43">
        <v>-5.6700000000000001E-4</v>
      </c>
      <c r="BW111" s="43">
        <v>7.7800000000000005E-4</v>
      </c>
      <c r="BY111" s="30"/>
      <c r="CC111" s="30">
        <v>9.1158210295121167E-2</v>
      </c>
      <c r="CD111" s="43">
        <v>-2.14E-4</v>
      </c>
      <c r="CE111" s="43">
        <v>-1.93E-4</v>
      </c>
      <c r="CF111" s="43">
        <v>-3.9999999999999998E-6</v>
      </c>
      <c r="CH111" s="30"/>
      <c r="CL111" s="30">
        <v>9.1158210295121167E-2</v>
      </c>
      <c r="CM111" s="43">
        <v>-1.7129999999999999E-3</v>
      </c>
      <c r="CN111" s="43">
        <v>-1.7210000000000001E-3</v>
      </c>
      <c r="CO111" s="43">
        <v>2.9849999999999998E-3</v>
      </c>
      <c r="CQ111" s="30"/>
      <c r="CU111" s="30">
        <v>9.1158210295121167E-2</v>
      </c>
      <c r="CV111" s="43">
        <v>-4.2999999999999999E-4</v>
      </c>
      <c r="CW111" s="43">
        <v>-4.2999999999999999E-4</v>
      </c>
      <c r="CX111" s="43">
        <v>-3.0000000000000001E-6</v>
      </c>
    </row>
    <row r="112" spans="14:102" x14ac:dyDescent="0.3">
      <c r="N112" s="30"/>
      <c r="R112" s="30">
        <v>9.2127982695121166E-2</v>
      </c>
      <c r="S112" s="43">
        <v>-1.34E-3</v>
      </c>
      <c r="T112" s="43">
        <v>-1.0989999999999999E-3</v>
      </c>
      <c r="U112" s="43">
        <v>1.2110000000000001E-3</v>
      </c>
      <c r="W112" s="30"/>
      <c r="AA112" s="30">
        <v>9.2127982695121166E-2</v>
      </c>
      <c r="AB112" s="43">
        <v>-4.5100000000000001E-4</v>
      </c>
      <c r="AC112" s="43">
        <v>-4.1100000000000002E-4</v>
      </c>
      <c r="AD112" s="43">
        <v>-2.5000000000000001E-5</v>
      </c>
      <c r="AF112" s="30"/>
      <c r="AJ112" s="30">
        <v>9.2127982695121166E-2</v>
      </c>
      <c r="AK112" s="43">
        <v>-9.7199999999999999E-4</v>
      </c>
      <c r="AL112" s="43">
        <v>-7.9799999999999999E-4</v>
      </c>
      <c r="AM112" s="43">
        <v>7.0600000000000003E-4</v>
      </c>
      <c r="AO112" s="30"/>
      <c r="AS112" s="30">
        <v>9.2127982695121166E-2</v>
      </c>
      <c r="AT112" s="43">
        <v>-2.7099999999999997E-4</v>
      </c>
      <c r="AU112" s="43">
        <v>-2.5999999999999998E-4</v>
      </c>
      <c r="AV112" s="43">
        <v>-1.63E-4</v>
      </c>
      <c r="AX112" s="30"/>
      <c r="BB112" s="30">
        <v>9.2127982695121166E-2</v>
      </c>
      <c r="BC112" s="43">
        <v>-9.6400000000000001E-4</v>
      </c>
      <c r="BD112" s="43">
        <v>-7.9199999999999995E-4</v>
      </c>
      <c r="BE112" s="43">
        <v>7.0600000000000003E-4</v>
      </c>
      <c r="BG112" s="30"/>
      <c r="BK112" s="30">
        <v>9.2127982695121166E-2</v>
      </c>
      <c r="BL112" s="43">
        <v>-2.6699999999999998E-4</v>
      </c>
      <c r="BM112" s="43">
        <v>-2.5700000000000001E-4</v>
      </c>
      <c r="BN112" s="43">
        <v>-1.6200000000000001E-4</v>
      </c>
      <c r="BP112" s="30"/>
      <c r="BT112" s="30">
        <v>9.2127982695121166E-2</v>
      </c>
      <c r="BU112" s="43">
        <v>-7.3399999999999995E-4</v>
      </c>
      <c r="BV112" s="43">
        <v>-5.7600000000000001E-4</v>
      </c>
      <c r="BW112" s="43">
        <v>8.0500000000000005E-4</v>
      </c>
      <c r="BY112" s="30"/>
      <c r="CC112" s="30">
        <v>9.2127982695121166E-2</v>
      </c>
      <c r="CD112" s="43">
        <v>-2.13E-4</v>
      </c>
      <c r="CE112" s="43">
        <v>-1.9100000000000001E-4</v>
      </c>
      <c r="CF112" s="43">
        <v>-3.9999999999999998E-6</v>
      </c>
      <c r="CH112" s="30"/>
      <c r="CL112" s="30">
        <v>9.2127982695121166E-2</v>
      </c>
      <c r="CM112" s="43">
        <v>-1.7260000000000001E-3</v>
      </c>
      <c r="CN112" s="43">
        <v>-1.735E-3</v>
      </c>
      <c r="CO112" s="43">
        <v>3.1059999999999998E-3</v>
      </c>
      <c r="CQ112" s="30"/>
      <c r="CU112" s="30">
        <v>9.2127982695121166E-2</v>
      </c>
      <c r="CV112" s="43">
        <v>-4.28E-4</v>
      </c>
      <c r="CW112" s="43">
        <v>-4.2900000000000002E-4</v>
      </c>
      <c r="CX112" s="43">
        <v>-5.0000000000000004E-6</v>
      </c>
    </row>
    <row r="113" spans="14:102" x14ac:dyDescent="0.3">
      <c r="N113" s="30"/>
      <c r="R113" s="30">
        <v>9.3097755095121165E-2</v>
      </c>
      <c r="S113" s="43">
        <v>-1.364E-3</v>
      </c>
      <c r="T113" s="43">
        <v>-1.1180000000000001E-3</v>
      </c>
      <c r="U113" s="43">
        <v>1.2470000000000001E-3</v>
      </c>
      <c r="W113" s="30"/>
      <c r="AA113" s="30">
        <v>9.3097755095121165E-2</v>
      </c>
      <c r="AB113" s="43">
        <v>-4.5399999999999998E-4</v>
      </c>
      <c r="AC113" s="43">
        <v>-4.1300000000000001E-4</v>
      </c>
      <c r="AD113" s="43">
        <v>-2.4000000000000001E-5</v>
      </c>
      <c r="AF113" s="30"/>
      <c r="AJ113" s="30">
        <v>9.3097755095121165E-2</v>
      </c>
      <c r="AK113" s="43">
        <v>-9.8900000000000008E-4</v>
      </c>
      <c r="AL113" s="43">
        <v>-8.1099999999999998E-4</v>
      </c>
      <c r="AM113" s="43">
        <v>7.3499999999999998E-4</v>
      </c>
      <c r="AO113" s="30"/>
      <c r="AS113" s="30">
        <v>9.3097755095121165E-2</v>
      </c>
      <c r="AT113" s="43">
        <v>-2.7399999999999999E-4</v>
      </c>
      <c r="AU113" s="43">
        <v>-2.63E-4</v>
      </c>
      <c r="AV113" s="43">
        <v>-1.6100000000000001E-4</v>
      </c>
      <c r="AX113" s="30"/>
      <c r="BB113" s="30">
        <v>9.3097755095121165E-2</v>
      </c>
      <c r="BC113" s="43">
        <v>-9.810000000000001E-4</v>
      </c>
      <c r="BD113" s="43">
        <v>-8.0400000000000003E-4</v>
      </c>
      <c r="BE113" s="43">
        <v>7.3499999999999998E-4</v>
      </c>
      <c r="BG113" s="30"/>
      <c r="BK113" s="30">
        <v>9.3097755095121165E-2</v>
      </c>
      <c r="BL113" s="43">
        <v>-2.7E-4</v>
      </c>
      <c r="BM113" s="43">
        <v>-2.5900000000000001E-4</v>
      </c>
      <c r="BN113" s="43">
        <v>-1.6000000000000001E-4</v>
      </c>
      <c r="BP113" s="30"/>
      <c r="BT113" s="30">
        <v>9.3097755095121165E-2</v>
      </c>
      <c r="BU113" s="43">
        <v>-7.4799999999999997E-4</v>
      </c>
      <c r="BV113" s="43">
        <v>-5.8600000000000004E-4</v>
      </c>
      <c r="BW113" s="43">
        <v>8.3900000000000001E-4</v>
      </c>
      <c r="BY113" s="30"/>
      <c r="CC113" s="30">
        <v>9.3097755095121165E-2</v>
      </c>
      <c r="CD113" s="43">
        <v>-2.1100000000000001E-4</v>
      </c>
      <c r="CE113" s="43">
        <v>-1.9000000000000001E-4</v>
      </c>
      <c r="CF113" s="43">
        <v>-5.0000000000000004E-6</v>
      </c>
      <c r="CH113" s="30"/>
      <c r="CL113" s="30">
        <v>9.3097755095121165E-2</v>
      </c>
      <c r="CM113" s="43">
        <v>-1.74E-3</v>
      </c>
      <c r="CN113" s="43">
        <v>-1.7489999999999999E-3</v>
      </c>
      <c r="CO113" s="43">
        <v>3.2239999999999999E-3</v>
      </c>
      <c r="CQ113" s="30"/>
      <c r="CU113" s="30">
        <v>9.3097755095121165E-2</v>
      </c>
      <c r="CV113" s="43">
        <v>-4.2700000000000002E-4</v>
      </c>
      <c r="CW113" s="43">
        <v>-4.28E-4</v>
      </c>
      <c r="CX113" s="43">
        <v>-6.0000000000000002E-6</v>
      </c>
    </row>
    <row r="114" spans="14:102" x14ac:dyDescent="0.3">
      <c r="N114" s="30"/>
      <c r="R114" s="30">
        <v>9.406752749512115E-2</v>
      </c>
      <c r="S114" s="43">
        <v>-1.39E-3</v>
      </c>
      <c r="T114" s="43">
        <v>-1.1379999999999999E-3</v>
      </c>
      <c r="U114" s="43">
        <v>1.2849999999999999E-3</v>
      </c>
      <c r="W114" s="30"/>
      <c r="AA114" s="30">
        <v>9.406752749512115E-2</v>
      </c>
      <c r="AB114" s="43">
        <v>-4.5600000000000003E-4</v>
      </c>
      <c r="AC114" s="43">
        <v>-4.15E-4</v>
      </c>
      <c r="AD114" s="43">
        <v>-2.1999999999999999E-5</v>
      </c>
      <c r="AF114" s="30"/>
      <c r="AJ114" s="30">
        <v>9.406752749512115E-2</v>
      </c>
      <c r="AK114" s="43">
        <v>-1.0070000000000001E-3</v>
      </c>
      <c r="AL114" s="43">
        <v>-8.2399999999999997E-4</v>
      </c>
      <c r="AM114" s="43">
        <v>7.6499999999999995E-4</v>
      </c>
      <c r="AO114" s="30"/>
      <c r="AS114" s="30">
        <v>9.406752749512115E-2</v>
      </c>
      <c r="AT114" s="43">
        <v>-2.7700000000000001E-4</v>
      </c>
      <c r="AU114" s="43">
        <v>-2.6499999999999999E-4</v>
      </c>
      <c r="AV114" s="43">
        <v>-1.5799999999999999E-4</v>
      </c>
      <c r="AX114" s="30"/>
      <c r="BB114" s="30">
        <v>9.406752749512115E-2</v>
      </c>
      <c r="BC114" s="43">
        <v>-9.990000000000001E-4</v>
      </c>
      <c r="BD114" s="43">
        <v>-8.1700000000000002E-4</v>
      </c>
      <c r="BE114" s="43">
        <v>7.6499999999999995E-4</v>
      </c>
      <c r="BG114" s="30"/>
      <c r="BK114" s="30">
        <v>9.406752749512115E-2</v>
      </c>
      <c r="BL114" s="43">
        <v>-2.7300000000000002E-4</v>
      </c>
      <c r="BM114" s="43">
        <v>-2.61E-4</v>
      </c>
      <c r="BN114" s="43">
        <v>-1.5699999999999999E-4</v>
      </c>
      <c r="BP114" s="30"/>
      <c r="BT114" s="30">
        <v>9.406752749512115E-2</v>
      </c>
      <c r="BU114" s="43">
        <v>-7.4799999999999997E-4</v>
      </c>
      <c r="BV114" s="43">
        <v>-5.7700000000000004E-4</v>
      </c>
      <c r="BW114" s="43">
        <v>9.1200000000000005E-4</v>
      </c>
      <c r="BY114" s="30"/>
      <c r="CC114" s="30">
        <v>9.406752749512115E-2</v>
      </c>
      <c r="CD114" s="43">
        <v>-2.1000000000000001E-4</v>
      </c>
      <c r="CE114" s="43">
        <v>-1.8900000000000001E-4</v>
      </c>
      <c r="CF114" s="43">
        <v>-5.0000000000000004E-6</v>
      </c>
      <c r="CH114" s="30"/>
      <c r="CL114" s="30">
        <v>9.406752749512115E-2</v>
      </c>
      <c r="CM114" s="43">
        <v>-1.7539999999999999E-3</v>
      </c>
      <c r="CN114" s="43">
        <v>-1.763E-3</v>
      </c>
      <c r="CO114" s="43">
        <v>3.3479999999999998E-3</v>
      </c>
      <c r="CQ114" s="30"/>
      <c r="CU114" s="30">
        <v>9.406752749512115E-2</v>
      </c>
      <c r="CV114" s="43">
        <v>-4.26E-4</v>
      </c>
      <c r="CW114" s="43">
        <v>-4.26E-4</v>
      </c>
      <c r="CX114" s="43">
        <v>-7.9999999999999996E-6</v>
      </c>
    </row>
    <row r="115" spans="14:102" x14ac:dyDescent="0.3">
      <c r="N115" s="30"/>
      <c r="R115" s="30">
        <v>9.503729989512115E-2</v>
      </c>
      <c r="S115" s="43">
        <v>-1.4159999999999999E-3</v>
      </c>
      <c r="T115" s="43">
        <v>-1.157E-3</v>
      </c>
      <c r="U115" s="43">
        <v>1.33E-3</v>
      </c>
      <c r="W115" s="30"/>
      <c r="AA115" s="30">
        <v>9.503729989512115E-2</v>
      </c>
      <c r="AB115" s="43">
        <v>-4.5899999999999999E-4</v>
      </c>
      <c r="AC115" s="43">
        <v>-4.1800000000000002E-4</v>
      </c>
      <c r="AD115" s="43">
        <v>-2.0999999999999999E-5</v>
      </c>
      <c r="AF115" s="30"/>
      <c r="AJ115" s="30">
        <v>9.503729989512115E-2</v>
      </c>
      <c r="AK115" s="43">
        <v>-1.024E-3</v>
      </c>
      <c r="AL115" s="43">
        <v>-8.3600000000000005E-4</v>
      </c>
      <c r="AM115" s="43">
        <v>7.9299999999999998E-4</v>
      </c>
      <c r="AO115" s="30"/>
      <c r="AS115" s="30">
        <v>9.503729989512115E-2</v>
      </c>
      <c r="AT115" s="43">
        <v>-2.7999999999999998E-4</v>
      </c>
      <c r="AU115" s="43">
        <v>-2.6699999999999998E-4</v>
      </c>
      <c r="AV115" s="43">
        <v>-1.56E-4</v>
      </c>
      <c r="AX115" s="30"/>
      <c r="BB115" s="30">
        <v>9.503729989512115E-2</v>
      </c>
      <c r="BC115" s="43">
        <v>-1.016E-3</v>
      </c>
      <c r="BD115" s="43">
        <v>-8.2899999999999998E-4</v>
      </c>
      <c r="BE115" s="43">
        <v>7.9299999999999998E-4</v>
      </c>
      <c r="BG115" s="30"/>
      <c r="BK115" s="30">
        <v>9.503729989512115E-2</v>
      </c>
      <c r="BL115" s="43">
        <v>-2.7599999999999999E-4</v>
      </c>
      <c r="BM115" s="43">
        <v>-2.6400000000000002E-4</v>
      </c>
      <c r="BN115" s="43">
        <v>-1.55E-4</v>
      </c>
      <c r="BP115" s="30"/>
      <c r="BT115" s="30">
        <v>9.503729989512115E-2</v>
      </c>
      <c r="BU115" s="43">
        <v>-7.5100000000000004E-4</v>
      </c>
      <c r="BV115" s="43">
        <v>-5.7499999999999999E-4</v>
      </c>
      <c r="BW115" s="43">
        <v>9.68E-4</v>
      </c>
      <c r="BY115" s="30"/>
      <c r="CC115" s="30">
        <v>9.503729989512115E-2</v>
      </c>
      <c r="CD115" s="43">
        <v>-2.0900000000000001E-4</v>
      </c>
      <c r="CE115" s="43">
        <v>-1.8799999999999999E-4</v>
      </c>
      <c r="CF115" s="43">
        <v>-6.0000000000000002E-6</v>
      </c>
      <c r="CH115" s="30"/>
      <c r="CL115" s="30">
        <v>9.503729989512115E-2</v>
      </c>
      <c r="CM115" s="43">
        <v>-1.7669999999999999E-3</v>
      </c>
      <c r="CN115" s="43">
        <v>-1.7769999999999999E-3</v>
      </c>
      <c r="CO115" s="43">
        <v>3.4640000000000001E-3</v>
      </c>
      <c r="CQ115" s="30"/>
      <c r="CU115" s="30">
        <v>9.503729989512115E-2</v>
      </c>
      <c r="CV115" s="43">
        <v>-4.2499999999999998E-4</v>
      </c>
      <c r="CW115" s="43">
        <v>-4.2499999999999998E-4</v>
      </c>
      <c r="CX115" s="43">
        <v>-9.0000000000000002E-6</v>
      </c>
    </row>
    <row r="116" spans="14:102" x14ac:dyDescent="0.3">
      <c r="N116" s="30"/>
      <c r="R116" s="30">
        <v>9.6007072295121149E-2</v>
      </c>
      <c r="S116" s="43">
        <v>-1.4480000000000001E-3</v>
      </c>
      <c r="T116" s="43">
        <v>-1.1820000000000001E-3</v>
      </c>
      <c r="U116" s="43">
        <v>1.3749999999999999E-3</v>
      </c>
      <c r="W116" s="30"/>
      <c r="AA116" s="30">
        <v>9.6007072295121149E-2</v>
      </c>
      <c r="AB116" s="43">
        <v>-4.6099999999999998E-4</v>
      </c>
      <c r="AC116" s="43">
        <v>-4.2000000000000002E-4</v>
      </c>
      <c r="AD116" s="43">
        <v>-1.9000000000000001E-5</v>
      </c>
      <c r="AF116" s="30"/>
      <c r="AJ116" s="30">
        <v>9.6007072295121149E-2</v>
      </c>
      <c r="AK116" s="43">
        <v>-1.041E-3</v>
      </c>
      <c r="AL116" s="43">
        <v>-8.4800000000000001E-4</v>
      </c>
      <c r="AM116" s="43">
        <v>8.2200000000000003E-4</v>
      </c>
      <c r="AO116" s="30"/>
      <c r="AS116" s="30">
        <v>9.6007072295121149E-2</v>
      </c>
      <c r="AT116" s="43">
        <v>-2.8299999999999999E-4</v>
      </c>
      <c r="AU116" s="43">
        <v>-2.7E-4</v>
      </c>
      <c r="AV116" s="43">
        <v>-1.54E-4</v>
      </c>
      <c r="AX116" s="30"/>
      <c r="BB116" s="30">
        <v>9.6007072295121149E-2</v>
      </c>
      <c r="BC116" s="43">
        <v>-1.0330000000000001E-3</v>
      </c>
      <c r="BD116" s="43">
        <v>-8.4099999999999995E-4</v>
      </c>
      <c r="BE116" s="43">
        <v>8.2200000000000003E-4</v>
      </c>
      <c r="BG116" s="30"/>
      <c r="BK116" s="30">
        <v>9.6007072295121149E-2</v>
      </c>
      <c r="BL116" s="43">
        <v>-2.7900000000000001E-4</v>
      </c>
      <c r="BM116" s="43">
        <v>-2.6600000000000001E-4</v>
      </c>
      <c r="BN116" s="43">
        <v>-1.5300000000000001E-4</v>
      </c>
      <c r="BP116" s="30"/>
      <c r="BT116" s="30">
        <v>9.6007072295121149E-2</v>
      </c>
      <c r="BU116" s="43">
        <v>-7.5500000000000003E-4</v>
      </c>
      <c r="BV116" s="43">
        <v>-5.7200000000000003E-4</v>
      </c>
      <c r="BW116" s="43">
        <v>1.0250000000000001E-3</v>
      </c>
      <c r="BY116" s="30"/>
      <c r="CC116" s="30">
        <v>9.6007072295121149E-2</v>
      </c>
      <c r="CD116" s="43">
        <v>-2.0799999999999999E-4</v>
      </c>
      <c r="CE116" s="43">
        <v>-1.8699999999999999E-4</v>
      </c>
      <c r="CF116" s="43">
        <v>-6.0000000000000002E-6</v>
      </c>
      <c r="CH116" s="30"/>
      <c r="CL116" s="30">
        <v>9.6007072295121149E-2</v>
      </c>
      <c r="CM116" s="43">
        <v>-1.781E-3</v>
      </c>
      <c r="CN116" s="43">
        <v>-1.7899999999999999E-3</v>
      </c>
      <c r="CO116" s="43">
        <v>3.5820000000000001E-3</v>
      </c>
      <c r="CQ116" s="30"/>
      <c r="CU116" s="30">
        <v>9.6007072295121149E-2</v>
      </c>
      <c r="CV116" s="43">
        <v>-4.2299999999999998E-4</v>
      </c>
      <c r="CW116" s="43">
        <v>-4.2400000000000001E-4</v>
      </c>
      <c r="CX116" s="43">
        <v>-1.0000000000000001E-5</v>
      </c>
    </row>
    <row r="117" spans="14:102" x14ac:dyDescent="0.3">
      <c r="N117" s="30"/>
      <c r="R117" s="30">
        <v>9.6976844695121148E-2</v>
      </c>
      <c r="S117" s="43">
        <v>-1.4790000000000001E-3</v>
      </c>
      <c r="T117" s="43">
        <v>-1.206E-3</v>
      </c>
      <c r="U117" s="43">
        <v>1.4220000000000001E-3</v>
      </c>
      <c r="W117" s="30"/>
      <c r="AA117" s="30">
        <v>9.6976844695121148E-2</v>
      </c>
      <c r="AB117" s="43">
        <v>-4.64E-4</v>
      </c>
      <c r="AC117" s="43">
        <v>-4.2200000000000001E-4</v>
      </c>
      <c r="AD117" s="43">
        <v>-1.8E-5</v>
      </c>
      <c r="AF117" s="30"/>
      <c r="AJ117" s="30">
        <v>9.6976844695121148E-2</v>
      </c>
      <c r="AK117" s="43">
        <v>-1.059E-3</v>
      </c>
      <c r="AL117" s="43">
        <v>-8.61E-4</v>
      </c>
      <c r="AM117" s="43">
        <v>8.52E-4</v>
      </c>
      <c r="AO117" s="30"/>
      <c r="AS117" s="30">
        <v>9.6976844695121148E-2</v>
      </c>
      <c r="AT117" s="43">
        <v>-2.8600000000000001E-4</v>
      </c>
      <c r="AU117" s="43">
        <v>-2.72E-4</v>
      </c>
      <c r="AV117" s="43">
        <v>-1.5100000000000001E-4</v>
      </c>
      <c r="AX117" s="30"/>
      <c r="BB117" s="30">
        <v>9.6976844695121148E-2</v>
      </c>
      <c r="BC117" s="43">
        <v>-1.0510000000000001E-3</v>
      </c>
      <c r="BD117" s="43">
        <v>-8.5400000000000005E-4</v>
      </c>
      <c r="BE117" s="43">
        <v>8.5300000000000003E-4</v>
      </c>
      <c r="BG117" s="30"/>
      <c r="BK117" s="30">
        <v>9.6976844695121148E-2</v>
      </c>
      <c r="BL117" s="43">
        <v>-2.8200000000000002E-4</v>
      </c>
      <c r="BM117" s="43">
        <v>-2.6800000000000001E-4</v>
      </c>
      <c r="BN117" s="43">
        <v>-1.4999999999999999E-4</v>
      </c>
      <c r="BP117" s="30"/>
      <c r="BT117" s="30">
        <v>9.6976844695121148E-2</v>
      </c>
      <c r="BU117" s="43">
        <v>-7.5900000000000002E-4</v>
      </c>
      <c r="BV117" s="43">
        <v>-5.6999999999999998E-4</v>
      </c>
      <c r="BW117" s="43">
        <v>1.085E-3</v>
      </c>
      <c r="BY117" s="30"/>
      <c r="CC117" s="30">
        <v>9.6976844695121148E-2</v>
      </c>
      <c r="CD117" s="43">
        <v>-2.0699999999999999E-4</v>
      </c>
      <c r="CE117" s="43">
        <v>-1.8599999999999999E-4</v>
      </c>
      <c r="CF117" s="43">
        <v>-6.0000000000000002E-6</v>
      </c>
      <c r="CH117" s="30"/>
      <c r="CL117" s="30">
        <v>9.6976844695121148E-2</v>
      </c>
      <c r="CM117" s="43">
        <v>-1.7949999999999999E-3</v>
      </c>
      <c r="CN117" s="43">
        <v>-1.805E-3</v>
      </c>
      <c r="CO117" s="43">
        <v>3.7060000000000001E-3</v>
      </c>
      <c r="CQ117" s="30"/>
      <c r="CU117" s="30">
        <v>9.6976844695121148E-2</v>
      </c>
      <c r="CV117" s="43">
        <v>-4.2200000000000001E-4</v>
      </c>
      <c r="CW117" s="43">
        <v>-4.2200000000000001E-4</v>
      </c>
      <c r="CX117" s="43">
        <v>-1.2E-5</v>
      </c>
    </row>
    <row r="118" spans="14:102" x14ac:dyDescent="0.3">
      <c r="N118" s="30"/>
      <c r="R118" s="30">
        <v>9.6976844695121148E-2</v>
      </c>
      <c r="S118" s="43">
        <v>-1.4790000000000001E-3</v>
      </c>
      <c r="T118" s="43">
        <v>-1.206E-3</v>
      </c>
      <c r="U118" s="43">
        <v>1.4220000000000001E-3</v>
      </c>
      <c r="W118" s="30"/>
      <c r="AA118" s="30">
        <v>9.6976844695121148E-2</v>
      </c>
      <c r="AB118" s="43">
        <v>-4.64E-4</v>
      </c>
      <c r="AC118" s="43">
        <v>-4.2200000000000001E-4</v>
      </c>
      <c r="AD118" s="43">
        <v>-1.8E-5</v>
      </c>
      <c r="AF118" s="30"/>
      <c r="AJ118" s="30">
        <v>9.6976844695121148E-2</v>
      </c>
      <c r="AK118" s="43">
        <v>-1.059E-3</v>
      </c>
      <c r="AL118" s="43">
        <v>-8.61E-4</v>
      </c>
      <c r="AM118" s="43">
        <v>8.52E-4</v>
      </c>
      <c r="AO118" s="30"/>
      <c r="AS118" s="30">
        <v>9.6976844695121148E-2</v>
      </c>
      <c r="AT118" s="43">
        <v>-2.8600000000000001E-4</v>
      </c>
      <c r="AU118" s="43">
        <v>-2.72E-4</v>
      </c>
      <c r="AV118" s="43">
        <v>-1.5100000000000001E-4</v>
      </c>
      <c r="AX118" s="30"/>
      <c r="BB118" s="30">
        <v>9.6976844695121148E-2</v>
      </c>
      <c r="BC118" s="43">
        <v>-1.0510000000000001E-3</v>
      </c>
      <c r="BD118" s="43">
        <v>-8.5400000000000005E-4</v>
      </c>
      <c r="BE118" s="43">
        <v>8.5300000000000003E-4</v>
      </c>
      <c r="BG118" s="30"/>
      <c r="BK118" s="30">
        <v>9.6976844695121148E-2</v>
      </c>
      <c r="BL118" s="43">
        <v>-2.8200000000000002E-4</v>
      </c>
      <c r="BM118" s="43">
        <v>-2.6800000000000001E-4</v>
      </c>
      <c r="BN118" s="43">
        <v>-1.4999999999999999E-4</v>
      </c>
      <c r="BP118" s="30"/>
      <c r="BT118" s="30">
        <v>9.6976844695121148E-2</v>
      </c>
      <c r="BU118" s="43">
        <v>-7.5900000000000002E-4</v>
      </c>
      <c r="BV118" s="43">
        <v>-5.6999999999999998E-4</v>
      </c>
      <c r="BW118" s="43">
        <v>1.085E-3</v>
      </c>
      <c r="BY118" s="30"/>
      <c r="CC118" s="30">
        <v>9.6976844695121148E-2</v>
      </c>
      <c r="CD118" s="43">
        <v>-2.0699999999999999E-4</v>
      </c>
      <c r="CE118" s="43">
        <v>-1.8599999999999999E-4</v>
      </c>
      <c r="CF118" s="43">
        <v>-6.0000000000000002E-6</v>
      </c>
      <c r="CH118" s="30"/>
      <c r="CL118" s="30">
        <v>9.6976844695121148E-2</v>
      </c>
      <c r="CM118" s="43">
        <v>-1.7949999999999999E-3</v>
      </c>
      <c r="CN118" s="43">
        <v>-1.805E-3</v>
      </c>
      <c r="CO118" s="43">
        <v>3.7060000000000001E-3</v>
      </c>
      <c r="CQ118" s="30"/>
      <c r="CU118" s="30">
        <v>9.6976844695121148E-2</v>
      </c>
      <c r="CV118" s="43">
        <v>-4.2200000000000001E-4</v>
      </c>
      <c r="CW118" s="43">
        <v>-4.2200000000000001E-4</v>
      </c>
      <c r="CX118" s="43">
        <v>-1.2E-5</v>
      </c>
    </row>
    <row r="119" spans="14:102" x14ac:dyDescent="0.3">
      <c r="N119" s="30"/>
      <c r="R119" s="30">
        <v>9.7946617095121147E-2</v>
      </c>
      <c r="S119" s="43">
        <v>-1.511E-3</v>
      </c>
      <c r="T119" s="43">
        <v>-1.23E-3</v>
      </c>
      <c r="U119" s="43">
        <v>1.47E-3</v>
      </c>
      <c r="W119" s="30"/>
      <c r="AA119" s="30">
        <v>9.7946617095121147E-2</v>
      </c>
      <c r="AB119" s="43">
        <v>-4.6700000000000002E-4</v>
      </c>
      <c r="AC119" s="43">
        <v>-4.2499999999999998E-4</v>
      </c>
      <c r="AD119" s="43">
        <v>-1.5999999999999999E-5</v>
      </c>
      <c r="AF119" s="30"/>
      <c r="AJ119" s="30">
        <v>9.7946617095121147E-2</v>
      </c>
      <c r="AK119" s="43">
        <v>-1.077E-3</v>
      </c>
      <c r="AL119" s="43">
        <v>-8.7500000000000002E-4</v>
      </c>
      <c r="AM119" s="43">
        <v>8.83E-4</v>
      </c>
      <c r="AO119" s="30"/>
      <c r="AS119" s="30">
        <v>9.7946617095121147E-2</v>
      </c>
      <c r="AT119" s="43">
        <v>-2.8899999999999998E-4</v>
      </c>
      <c r="AU119" s="43">
        <v>-2.7500000000000002E-4</v>
      </c>
      <c r="AV119" s="43">
        <v>-1.4899999999999999E-4</v>
      </c>
      <c r="AX119" s="30"/>
      <c r="BB119" s="30">
        <v>9.7946617095121147E-2</v>
      </c>
      <c r="BC119" s="43">
        <v>-1.0690000000000001E-3</v>
      </c>
      <c r="BD119" s="43">
        <v>-8.6700000000000004E-4</v>
      </c>
      <c r="BE119" s="43">
        <v>8.8400000000000002E-4</v>
      </c>
      <c r="BG119" s="30"/>
      <c r="BK119" s="30">
        <v>9.7946617095121147E-2</v>
      </c>
      <c r="BL119" s="43">
        <v>-2.8499999999999999E-4</v>
      </c>
      <c r="BM119" s="43">
        <v>-2.7099999999999997E-4</v>
      </c>
      <c r="BN119" s="43">
        <v>-1.47E-4</v>
      </c>
      <c r="BP119" s="30"/>
      <c r="BT119" s="30">
        <v>9.7946617095121147E-2</v>
      </c>
      <c r="BU119" s="43">
        <v>-7.6300000000000001E-4</v>
      </c>
      <c r="BV119" s="43">
        <v>-5.6700000000000001E-4</v>
      </c>
      <c r="BW119" s="43">
        <v>1.1460000000000001E-3</v>
      </c>
      <c r="BY119" s="30"/>
      <c r="CC119" s="30">
        <v>9.7946617095121147E-2</v>
      </c>
      <c r="CD119" s="43">
        <v>-2.0599999999999999E-4</v>
      </c>
      <c r="CE119" s="43">
        <v>-1.85E-4</v>
      </c>
      <c r="CF119" s="43">
        <v>-6.9999999999999999E-6</v>
      </c>
      <c r="CH119" s="30"/>
      <c r="CL119" s="30">
        <v>9.7946617095121147E-2</v>
      </c>
      <c r="CM119" s="43">
        <v>-1.805E-3</v>
      </c>
      <c r="CN119" s="43">
        <v>-1.815E-3</v>
      </c>
      <c r="CO119" s="43">
        <v>3.849E-3</v>
      </c>
      <c r="CQ119" s="30"/>
      <c r="CU119" s="30">
        <v>9.7946617095121147E-2</v>
      </c>
      <c r="CV119" s="43">
        <v>-4.2000000000000002E-4</v>
      </c>
      <c r="CW119" s="43">
        <v>-4.2099999999999999E-4</v>
      </c>
      <c r="CX119" s="43">
        <v>-1.4E-5</v>
      </c>
    </row>
    <row r="120" spans="14:102" x14ac:dyDescent="0.3">
      <c r="N120" s="30"/>
      <c r="R120" s="30">
        <v>9.8916389495121146E-2</v>
      </c>
      <c r="S120" s="43">
        <v>-1.5460000000000001E-3</v>
      </c>
      <c r="T120" s="43">
        <v>-1.255E-3</v>
      </c>
      <c r="U120" s="43">
        <v>1.5330000000000001E-3</v>
      </c>
      <c r="W120" s="30"/>
      <c r="AA120" s="30">
        <v>9.8916389495121146E-2</v>
      </c>
      <c r="AB120" s="43">
        <v>-4.6999999999999999E-4</v>
      </c>
      <c r="AC120" s="43">
        <v>-4.2700000000000002E-4</v>
      </c>
      <c r="AD120" s="43">
        <v>-1.5E-5</v>
      </c>
      <c r="AF120" s="30"/>
      <c r="AJ120" s="30">
        <v>9.8916389495121146E-2</v>
      </c>
      <c r="AK120" s="43">
        <v>-1.0950000000000001E-3</v>
      </c>
      <c r="AL120" s="43">
        <v>-8.8800000000000001E-4</v>
      </c>
      <c r="AM120" s="43">
        <v>9.1200000000000005E-4</v>
      </c>
      <c r="AO120" s="30"/>
      <c r="AS120" s="30">
        <v>9.8916389495121146E-2</v>
      </c>
      <c r="AT120" s="43">
        <v>-2.92E-4</v>
      </c>
      <c r="AU120" s="43">
        <v>-2.7700000000000001E-4</v>
      </c>
      <c r="AV120" s="43">
        <v>-1.46E-4</v>
      </c>
      <c r="AX120" s="30"/>
      <c r="BB120" s="30">
        <v>9.8916389495121146E-2</v>
      </c>
      <c r="BC120" s="43">
        <v>-1.088E-3</v>
      </c>
      <c r="BD120" s="43">
        <v>-8.8099999999999995E-4</v>
      </c>
      <c r="BE120" s="43">
        <v>9.1299999999999997E-4</v>
      </c>
      <c r="BG120" s="30"/>
      <c r="BK120" s="30">
        <v>9.8916389495121146E-2</v>
      </c>
      <c r="BL120" s="43">
        <v>-2.8800000000000001E-4</v>
      </c>
      <c r="BM120" s="43">
        <v>-2.7300000000000002E-4</v>
      </c>
      <c r="BN120" s="43">
        <v>-1.45E-4</v>
      </c>
      <c r="BP120" s="30"/>
      <c r="BT120" s="30">
        <v>9.8916389495121146E-2</v>
      </c>
      <c r="BU120" s="43">
        <v>-7.6900000000000004E-4</v>
      </c>
      <c r="BV120" s="43">
        <v>-5.6800000000000004E-4</v>
      </c>
      <c r="BW120" s="43">
        <v>1.191E-3</v>
      </c>
      <c r="BY120" s="30"/>
      <c r="CC120" s="30">
        <v>9.8916389495121146E-2</v>
      </c>
      <c r="CD120" s="43">
        <v>-2.04E-4</v>
      </c>
      <c r="CE120" s="43">
        <v>-1.84E-4</v>
      </c>
      <c r="CF120" s="43">
        <v>-7.9999999999999996E-6</v>
      </c>
      <c r="CH120" s="30"/>
      <c r="CL120" s="30">
        <v>9.8916389495121146E-2</v>
      </c>
      <c r="CM120" s="43">
        <v>-1.815E-3</v>
      </c>
      <c r="CN120" s="43">
        <v>-1.825E-3</v>
      </c>
      <c r="CO120" s="43">
        <v>3.9899999999999996E-3</v>
      </c>
      <c r="CQ120" s="30"/>
      <c r="CU120" s="30">
        <v>9.8916389495121146E-2</v>
      </c>
      <c r="CV120" s="43">
        <v>-4.1800000000000002E-4</v>
      </c>
      <c r="CW120" s="43">
        <v>-4.1899999999999999E-4</v>
      </c>
      <c r="CX120" s="43">
        <v>-1.5999999999999999E-5</v>
      </c>
    </row>
    <row r="121" spans="14:102" x14ac:dyDescent="0.3">
      <c r="N121" s="30"/>
      <c r="R121" s="30">
        <v>9.9886161895121131E-2</v>
      </c>
      <c r="S121" s="43">
        <v>-1.5809999999999999E-3</v>
      </c>
      <c r="T121" s="43">
        <v>-1.281E-3</v>
      </c>
      <c r="U121" s="43">
        <v>1.598E-3</v>
      </c>
      <c r="W121" s="30"/>
      <c r="AA121" s="30">
        <v>9.9886161895121131E-2</v>
      </c>
      <c r="AB121" s="43">
        <v>-4.73E-4</v>
      </c>
      <c r="AC121" s="43">
        <v>-4.2900000000000002E-4</v>
      </c>
      <c r="AD121" s="43">
        <v>-1.2999999999999999E-5</v>
      </c>
      <c r="AF121" s="30"/>
      <c r="AJ121" s="30">
        <v>9.9886161895121131E-2</v>
      </c>
      <c r="AK121" s="43">
        <v>-1.114E-3</v>
      </c>
      <c r="AL121" s="43">
        <v>-9.0200000000000002E-4</v>
      </c>
      <c r="AM121" s="43">
        <v>9.4300000000000004E-4</v>
      </c>
      <c r="AO121" s="30"/>
      <c r="AS121" s="30">
        <v>9.9886161895121131E-2</v>
      </c>
      <c r="AT121" s="43">
        <v>-2.9500000000000001E-4</v>
      </c>
      <c r="AU121" s="43">
        <v>-2.7999999999999998E-4</v>
      </c>
      <c r="AV121" s="43">
        <v>-1.4300000000000001E-4</v>
      </c>
      <c r="AX121" s="30"/>
      <c r="BB121" s="30">
        <v>9.9886161895121131E-2</v>
      </c>
      <c r="BC121" s="43">
        <v>-1.1069999999999999E-3</v>
      </c>
      <c r="BD121" s="43">
        <v>-8.9499999999999996E-4</v>
      </c>
      <c r="BE121" s="43">
        <v>9.4399999999999996E-4</v>
      </c>
      <c r="BG121" s="30"/>
      <c r="BK121" s="30">
        <v>9.9886161895121131E-2</v>
      </c>
      <c r="BL121" s="43">
        <v>-2.9100000000000003E-4</v>
      </c>
      <c r="BM121" s="43">
        <v>-2.7599999999999999E-4</v>
      </c>
      <c r="BN121" s="43">
        <v>-1.4200000000000001E-4</v>
      </c>
      <c r="BP121" s="30"/>
      <c r="BT121" s="30">
        <v>9.9886161895121131E-2</v>
      </c>
      <c r="BU121" s="43">
        <v>-7.7499999999999997E-4</v>
      </c>
      <c r="BV121" s="43">
        <v>-5.6800000000000004E-4</v>
      </c>
      <c r="BW121" s="43">
        <v>1.243E-3</v>
      </c>
      <c r="BY121" s="30"/>
      <c r="CC121" s="30">
        <v>9.9886161895121131E-2</v>
      </c>
      <c r="CD121" s="43">
        <v>-2.02E-4</v>
      </c>
      <c r="CE121" s="43">
        <v>-1.8200000000000001E-4</v>
      </c>
      <c r="CF121" s="43">
        <v>-7.9999999999999996E-6</v>
      </c>
      <c r="CH121" s="30"/>
      <c r="CL121" s="30">
        <v>9.9886161895121131E-2</v>
      </c>
      <c r="CM121" s="43">
        <v>-1.825E-3</v>
      </c>
      <c r="CN121" s="43">
        <v>-1.836E-3</v>
      </c>
      <c r="CO121" s="43">
        <v>4.1370000000000001E-3</v>
      </c>
      <c r="CQ121" s="30"/>
      <c r="CU121" s="30">
        <v>9.9886161895121131E-2</v>
      </c>
      <c r="CV121" s="43">
        <v>-4.1599999999999997E-4</v>
      </c>
      <c r="CW121" s="43">
        <v>-4.17E-4</v>
      </c>
      <c r="CX121" s="43">
        <v>-1.8E-5</v>
      </c>
    </row>
    <row r="122" spans="14:102" x14ac:dyDescent="0.3">
      <c r="N122" s="30"/>
      <c r="R122" s="30">
        <v>0.10085593429512113</v>
      </c>
      <c r="S122" s="43">
        <v>-1.6119999999999999E-3</v>
      </c>
      <c r="T122" s="43">
        <v>-1.304E-3</v>
      </c>
      <c r="U122" s="43">
        <v>1.65E-3</v>
      </c>
      <c r="W122" s="30"/>
      <c r="AA122" s="30">
        <v>0.10085593429512113</v>
      </c>
      <c r="AB122" s="43">
        <v>-4.75E-4</v>
      </c>
      <c r="AC122" s="43">
        <v>-4.3199999999999998E-4</v>
      </c>
      <c r="AD122" s="43">
        <v>-1.1E-5</v>
      </c>
      <c r="AF122" s="30"/>
      <c r="AJ122" s="30">
        <v>0.10085593429512113</v>
      </c>
      <c r="AK122" s="43">
        <v>-1.1329999999999999E-3</v>
      </c>
      <c r="AL122" s="43">
        <v>-9.1500000000000001E-4</v>
      </c>
      <c r="AM122" s="43">
        <v>9.7300000000000002E-4</v>
      </c>
      <c r="AO122" s="30"/>
      <c r="AS122" s="30">
        <v>0.10085593429512113</v>
      </c>
      <c r="AT122" s="43">
        <v>-2.9799999999999998E-4</v>
      </c>
      <c r="AU122" s="43">
        <v>-2.8200000000000002E-4</v>
      </c>
      <c r="AV122" s="43">
        <v>-1.4100000000000001E-4</v>
      </c>
      <c r="AX122" s="30"/>
      <c r="BB122" s="30">
        <v>0.10085593429512113</v>
      </c>
      <c r="BC122" s="43">
        <v>-1.126E-3</v>
      </c>
      <c r="BD122" s="43">
        <v>-9.0899999999999998E-4</v>
      </c>
      <c r="BE122" s="43">
        <v>9.7400000000000004E-4</v>
      </c>
      <c r="BG122" s="30"/>
      <c r="BK122" s="30">
        <v>0.10085593429512113</v>
      </c>
      <c r="BL122" s="43">
        <v>-2.9399999999999999E-4</v>
      </c>
      <c r="BM122" s="43">
        <v>-2.7900000000000001E-4</v>
      </c>
      <c r="BN122" s="43">
        <v>-1.3899999999999999E-4</v>
      </c>
      <c r="BP122" s="30"/>
      <c r="BT122" s="30">
        <v>0.10085593429512113</v>
      </c>
      <c r="BU122" s="43">
        <v>-7.8100000000000001E-4</v>
      </c>
      <c r="BV122" s="43">
        <v>-5.6800000000000004E-4</v>
      </c>
      <c r="BW122" s="43">
        <v>1.294E-3</v>
      </c>
      <c r="BY122" s="30"/>
      <c r="CC122" s="30">
        <v>0.10085593429512113</v>
      </c>
      <c r="CD122" s="43">
        <v>-2.0100000000000001E-4</v>
      </c>
      <c r="CE122" s="43">
        <v>-1.8100000000000001E-4</v>
      </c>
      <c r="CF122" s="43">
        <v>-9.0000000000000002E-6</v>
      </c>
      <c r="CH122" s="30"/>
      <c r="CL122" s="30">
        <v>0.10085593429512113</v>
      </c>
      <c r="CM122" s="43">
        <v>-1.836E-3</v>
      </c>
      <c r="CN122" s="43">
        <v>-1.8469999999999999E-3</v>
      </c>
      <c r="CO122" s="43">
        <v>4.28E-3</v>
      </c>
      <c r="CQ122" s="30"/>
      <c r="CU122" s="30">
        <v>0.10085593429512113</v>
      </c>
      <c r="CV122" s="43">
        <v>-4.1399999999999998E-4</v>
      </c>
      <c r="CW122" s="43">
        <v>-4.15E-4</v>
      </c>
      <c r="CX122" s="43">
        <v>-2.0000000000000002E-5</v>
      </c>
    </row>
    <row r="123" spans="14:102" x14ac:dyDescent="0.3">
      <c r="N123" s="30"/>
      <c r="R123" s="30">
        <v>0.10182570669512113</v>
      </c>
      <c r="S123" s="43">
        <v>-1.6440000000000001E-3</v>
      </c>
      <c r="T123" s="43">
        <v>-1.328E-3</v>
      </c>
      <c r="U123" s="43">
        <v>1.707E-3</v>
      </c>
      <c r="W123" s="30"/>
      <c r="AA123" s="30">
        <v>0.10182570669512113</v>
      </c>
      <c r="AB123" s="43">
        <v>-4.7800000000000002E-4</v>
      </c>
      <c r="AC123" s="43">
        <v>-4.3399999999999998E-4</v>
      </c>
      <c r="AD123" s="43">
        <v>-1.0000000000000001E-5</v>
      </c>
      <c r="AF123" s="30"/>
      <c r="AJ123" s="30">
        <v>0.10182570669512113</v>
      </c>
      <c r="AK123" s="43">
        <v>-1.152E-3</v>
      </c>
      <c r="AL123" s="43">
        <v>-9.2900000000000003E-4</v>
      </c>
      <c r="AM123" s="43">
        <v>1.0039999999999999E-3</v>
      </c>
      <c r="AO123" s="30"/>
      <c r="AS123" s="30">
        <v>0.10182570669512113</v>
      </c>
      <c r="AT123" s="43">
        <v>-3.0200000000000002E-4</v>
      </c>
      <c r="AU123" s="43">
        <v>-2.8499999999999999E-4</v>
      </c>
      <c r="AV123" s="43">
        <v>-1.3799999999999999E-4</v>
      </c>
      <c r="AX123" s="30"/>
      <c r="BB123" s="30">
        <v>0.10182570669512113</v>
      </c>
      <c r="BC123" s="43">
        <v>-1.145E-3</v>
      </c>
      <c r="BD123" s="43">
        <v>-9.2199999999999997E-4</v>
      </c>
      <c r="BE123" s="43">
        <v>1.005E-3</v>
      </c>
      <c r="BG123" s="30"/>
      <c r="BK123" s="30">
        <v>0.10182570669512113</v>
      </c>
      <c r="BL123" s="43">
        <v>-2.9799999999999998E-4</v>
      </c>
      <c r="BM123" s="43">
        <v>-2.81E-4</v>
      </c>
      <c r="BN123" s="43">
        <v>-1.37E-4</v>
      </c>
      <c r="BP123" s="30"/>
      <c r="BT123" s="30">
        <v>0.10182570669512113</v>
      </c>
      <c r="BU123" s="43">
        <v>-7.8700000000000005E-4</v>
      </c>
      <c r="BV123" s="43">
        <v>-5.6700000000000001E-4</v>
      </c>
      <c r="BW123" s="43">
        <v>1.346E-3</v>
      </c>
      <c r="BY123" s="30"/>
      <c r="CC123" s="30">
        <v>0.10182570669512113</v>
      </c>
      <c r="CD123" s="43">
        <v>-1.9900000000000001E-4</v>
      </c>
      <c r="CE123" s="43">
        <v>-1.8000000000000001E-4</v>
      </c>
      <c r="CF123" s="43">
        <v>-1.0000000000000001E-5</v>
      </c>
      <c r="CH123" s="30"/>
      <c r="CL123" s="30">
        <v>0.10182570669512113</v>
      </c>
      <c r="CM123" s="43">
        <v>-1.8469999999999999E-3</v>
      </c>
      <c r="CN123" s="43">
        <v>-1.8580000000000001E-3</v>
      </c>
      <c r="CO123" s="43">
        <v>4.4250000000000001E-3</v>
      </c>
      <c r="CQ123" s="30"/>
      <c r="CU123" s="30">
        <v>0.10182570669512113</v>
      </c>
      <c r="CV123" s="43">
        <v>-4.1300000000000001E-4</v>
      </c>
      <c r="CW123" s="43">
        <v>-4.1300000000000001E-4</v>
      </c>
      <c r="CX123" s="43">
        <v>-2.1999999999999999E-5</v>
      </c>
    </row>
    <row r="124" spans="14:102" x14ac:dyDescent="0.3">
      <c r="N124" s="30"/>
      <c r="R124" s="30">
        <v>0.10279547909512114</v>
      </c>
      <c r="S124" s="43">
        <v>-1.6720000000000001E-3</v>
      </c>
      <c r="T124" s="43">
        <v>-1.3489999999999999E-3</v>
      </c>
      <c r="U124" s="43">
        <v>1.7520000000000001E-3</v>
      </c>
      <c r="W124" s="30"/>
      <c r="AA124" s="30">
        <v>0.10279547909512114</v>
      </c>
      <c r="AB124" s="43">
        <v>-4.8000000000000001E-4</v>
      </c>
      <c r="AC124" s="43">
        <v>-4.3600000000000003E-4</v>
      </c>
      <c r="AD124" s="43">
        <v>-9.0000000000000002E-6</v>
      </c>
      <c r="AF124" s="30"/>
      <c r="AJ124" s="30">
        <v>0.10279547909512114</v>
      </c>
      <c r="AK124" s="43">
        <v>-1.1689999999999999E-3</v>
      </c>
      <c r="AL124" s="43">
        <v>-9.4200000000000002E-4</v>
      </c>
      <c r="AM124" s="43">
        <v>1.0319999999999999E-3</v>
      </c>
      <c r="AO124" s="30"/>
      <c r="AS124" s="30">
        <v>0.10279547909512114</v>
      </c>
      <c r="AT124" s="43">
        <v>-3.0400000000000002E-4</v>
      </c>
      <c r="AU124" s="43">
        <v>-2.8699999999999998E-4</v>
      </c>
      <c r="AV124" s="43">
        <v>-1.36E-4</v>
      </c>
      <c r="AX124" s="30"/>
      <c r="BB124" s="30">
        <v>0.10279547909512114</v>
      </c>
      <c r="BC124" s="43">
        <v>-1.1620000000000001E-3</v>
      </c>
      <c r="BD124" s="43">
        <v>-9.3499999999999996E-4</v>
      </c>
      <c r="BE124" s="43">
        <v>1.0330000000000001E-3</v>
      </c>
      <c r="BG124" s="30"/>
      <c r="BK124" s="30">
        <v>0.10279547909512114</v>
      </c>
      <c r="BL124" s="43">
        <v>-2.9999999999999997E-4</v>
      </c>
      <c r="BM124" s="43">
        <v>-2.8400000000000002E-4</v>
      </c>
      <c r="BN124" s="43">
        <v>-1.34E-4</v>
      </c>
      <c r="BP124" s="30"/>
      <c r="BT124" s="30">
        <v>0.10279547909512114</v>
      </c>
      <c r="BU124" s="43">
        <v>-7.9199999999999995E-4</v>
      </c>
      <c r="BV124" s="43">
        <v>-5.6700000000000001E-4</v>
      </c>
      <c r="BW124" s="43">
        <v>1.3929999999999999E-3</v>
      </c>
      <c r="BY124" s="30"/>
      <c r="CC124" s="30">
        <v>0.10279547909512114</v>
      </c>
      <c r="CD124" s="43">
        <v>-1.9799999999999999E-4</v>
      </c>
      <c r="CE124" s="43">
        <v>-1.7899999999999999E-4</v>
      </c>
      <c r="CF124" s="43">
        <v>-1.0000000000000001E-5</v>
      </c>
      <c r="CH124" s="30"/>
      <c r="CL124" s="30">
        <v>0.10279547909512114</v>
      </c>
      <c r="CM124" s="43">
        <v>-1.8619999999999999E-3</v>
      </c>
      <c r="CN124" s="43">
        <v>-1.874E-3</v>
      </c>
      <c r="CO124" s="43">
        <v>4.542E-3</v>
      </c>
      <c r="CQ124" s="30"/>
      <c r="CU124" s="30">
        <v>0.10279547909512114</v>
      </c>
      <c r="CV124" s="43">
        <v>-4.1100000000000002E-4</v>
      </c>
      <c r="CW124" s="43">
        <v>-4.1199999999999999E-4</v>
      </c>
      <c r="CX124" s="43">
        <v>-2.3E-5</v>
      </c>
    </row>
    <row r="125" spans="14:102" x14ac:dyDescent="0.3">
      <c r="N125" s="30"/>
      <c r="R125" s="30">
        <v>0.10376525149512114</v>
      </c>
      <c r="S125" s="43">
        <v>-1.701E-3</v>
      </c>
      <c r="T125" s="43">
        <v>-1.371E-3</v>
      </c>
      <c r="U125" s="43">
        <v>1.8E-3</v>
      </c>
      <c r="W125" s="30"/>
      <c r="AA125" s="30">
        <v>0.10376525149512114</v>
      </c>
      <c r="AB125" s="43">
        <v>-4.8200000000000001E-4</v>
      </c>
      <c r="AC125" s="43">
        <v>-4.37E-4</v>
      </c>
      <c r="AD125" s="43">
        <v>-7.9999999999999996E-6</v>
      </c>
      <c r="AF125" s="30"/>
      <c r="AJ125" s="30">
        <v>0.10376525149512114</v>
      </c>
      <c r="AK125" s="43">
        <v>-1.1869999999999999E-3</v>
      </c>
      <c r="AL125" s="43">
        <v>-9.5500000000000001E-4</v>
      </c>
      <c r="AM125" s="43">
        <v>1.0610000000000001E-3</v>
      </c>
      <c r="AO125" s="30"/>
      <c r="AS125" s="30">
        <v>0.10376525149512114</v>
      </c>
      <c r="AT125" s="43">
        <v>-3.0699999999999998E-4</v>
      </c>
      <c r="AU125" s="43">
        <v>-2.9E-4</v>
      </c>
      <c r="AV125" s="43">
        <v>-1.34E-4</v>
      </c>
      <c r="AX125" s="30"/>
      <c r="BB125" s="30">
        <v>0.10376525149512114</v>
      </c>
      <c r="BC125" s="43">
        <v>-1.1800000000000001E-3</v>
      </c>
      <c r="BD125" s="43">
        <v>-9.4799999999999995E-4</v>
      </c>
      <c r="BE125" s="43">
        <v>1.062E-3</v>
      </c>
      <c r="BG125" s="30"/>
      <c r="BK125" s="30">
        <v>0.10376525149512114</v>
      </c>
      <c r="BL125" s="43">
        <v>-3.0299999999999999E-4</v>
      </c>
      <c r="BM125" s="43">
        <v>-2.8600000000000001E-4</v>
      </c>
      <c r="BN125" s="43">
        <v>-1.3200000000000001E-4</v>
      </c>
      <c r="BP125" s="30"/>
      <c r="BT125" s="30">
        <v>0.10376525149512114</v>
      </c>
      <c r="BU125" s="43">
        <v>-7.9699999999999997E-4</v>
      </c>
      <c r="BV125" s="43">
        <v>-5.6700000000000001E-4</v>
      </c>
      <c r="BW125" s="43">
        <v>1.441E-3</v>
      </c>
      <c r="BY125" s="30"/>
      <c r="CC125" s="30">
        <v>0.10376525149512114</v>
      </c>
      <c r="CD125" s="43">
        <v>-1.9699999999999999E-4</v>
      </c>
      <c r="CE125" s="43">
        <v>-1.7799999999999999E-4</v>
      </c>
      <c r="CF125" s="43">
        <v>-1.1E-5</v>
      </c>
      <c r="CH125" s="30"/>
      <c r="CL125" s="30">
        <v>0.10376525149512114</v>
      </c>
      <c r="CM125" s="43">
        <v>-1.8799999999999999E-3</v>
      </c>
      <c r="CN125" s="43">
        <v>-1.892E-3</v>
      </c>
      <c r="CO125" s="43">
        <v>4.6550000000000003E-3</v>
      </c>
      <c r="CQ125" s="30"/>
      <c r="CU125" s="30">
        <v>0.10376525149512114</v>
      </c>
      <c r="CV125" s="43">
        <v>-4.0999999999999999E-4</v>
      </c>
      <c r="CW125" s="43">
        <v>-4.1100000000000002E-4</v>
      </c>
      <c r="CX125" s="43">
        <v>-2.4000000000000001E-5</v>
      </c>
    </row>
    <row r="126" spans="14:102" x14ac:dyDescent="0.3">
      <c r="N126" s="30"/>
      <c r="R126" s="30">
        <v>0.10473502389512113</v>
      </c>
      <c r="S126" s="43">
        <v>-1.7279999999999999E-3</v>
      </c>
      <c r="T126" s="43">
        <v>-1.3910000000000001E-3</v>
      </c>
      <c r="U126" s="43">
        <v>1.8450000000000001E-3</v>
      </c>
      <c r="W126" s="30"/>
      <c r="AA126" s="30">
        <v>0.10473502389512113</v>
      </c>
      <c r="AB126" s="43">
        <v>-4.84E-4</v>
      </c>
      <c r="AC126" s="43">
        <v>-4.3899999999999999E-4</v>
      </c>
      <c r="AD126" s="43">
        <v>-6.9999999999999999E-6</v>
      </c>
      <c r="AF126" s="30"/>
      <c r="AJ126" s="30">
        <v>0.10473502389512113</v>
      </c>
      <c r="AK126" s="43">
        <v>-1.2049999999999999E-3</v>
      </c>
      <c r="AL126" s="43">
        <v>-9.68E-4</v>
      </c>
      <c r="AM126" s="43">
        <v>1.0889999999999999E-3</v>
      </c>
      <c r="AO126" s="30"/>
      <c r="AS126" s="30">
        <v>0.10473502389512113</v>
      </c>
      <c r="AT126" s="43">
        <v>-3.1E-4</v>
      </c>
      <c r="AU126" s="43">
        <v>-2.92E-4</v>
      </c>
      <c r="AV126" s="43">
        <v>-1.3100000000000001E-4</v>
      </c>
      <c r="AX126" s="30"/>
      <c r="BB126" s="30">
        <v>0.10473502389512113</v>
      </c>
      <c r="BC126" s="43">
        <v>-1.1980000000000001E-3</v>
      </c>
      <c r="BD126" s="43">
        <v>-9.6100000000000005E-4</v>
      </c>
      <c r="BE126" s="43">
        <v>1.091E-3</v>
      </c>
      <c r="BG126" s="30"/>
      <c r="BK126" s="30">
        <v>0.10473502389512113</v>
      </c>
      <c r="BL126" s="43">
        <v>-3.0600000000000001E-4</v>
      </c>
      <c r="BM126" s="43">
        <v>-2.8800000000000001E-4</v>
      </c>
      <c r="BN126" s="43">
        <v>-1.2899999999999999E-4</v>
      </c>
      <c r="BP126" s="30"/>
      <c r="BT126" s="30">
        <v>0.10473502389512113</v>
      </c>
      <c r="BU126" s="43">
        <v>-8.0199999999999998E-4</v>
      </c>
      <c r="BV126" s="43">
        <v>-5.6700000000000001E-4</v>
      </c>
      <c r="BW126" s="43">
        <v>1.4890000000000001E-3</v>
      </c>
      <c r="BY126" s="30"/>
      <c r="CC126" s="30">
        <v>0.10473502389512113</v>
      </c>
      <c r="CD126" s="43">
        <v>-1.95E-4</v>
      </c>
      <c r="CE126" s="43">
        <v>-1.76E-4</v>
      </c>
      <c r="CF126" s="43">
        <v>-1.1E-5</v>
      </c>
      <c r="CH126" s="30"/>
      <c r="CL126" s="30">
        <v>0.10473502389512113</v>
      </c>
      <c r="CM126" s="43">
        <v>-1.8990000000000001E-3</v>
      </c>
      <c r="CN126" s="43">
        <v>-1.9109999999999999E-3</v>
      </c>
      <c r="CO126" s="43">
        <v>4.7689999999999998E-3</v>
      </c>
      <c r="CQ126" s="30"/>
      <c r="CU126" s="30">
        <v>0.10473502389512113</v>
      </c>
      <c r="CV126" s="43">
        <v>-4.0900000000000002E-4</v>
      </c>
      <c r="CW126" s="43">
        <v>-4.0900000000000002E-4</v>
      </c>
      <c r="CX126" s="43">
        <v>-2.5999999999999998E-5</v>
      </c>
    </row>
    <row r="127" spans="14:102" x14ac:dyDescent="0.3">
      <c r="N127" s="30"/>
      <c r="R127" s="30">
        <v>0.10570479629512113</v>
      </c>
      <c r="S127" s="43">
        <v>-1.755E-3</v>
      </c>
      <c r="T127" s="43">
        <v>-1.4109999999999999E-3</v>
      </c>
      <c r="U127" s="43">
        <v>1.892E-3</v>
      </c>
      <c r="W127" s="30"/>
      <c r="AA127" s="30">
        <v>0.10570479629512113</v>
      </c>
      <c r="AB127" s="43">
        <v>-4.86E-4</v>
      </c>
      <c r="AC127" s="43">
        <v>-4.4099999999999999E-4</v>
      </c>
      <c r="AD127" s="43">
        <v>-6.0000000000000002E-6</v>
      </c>
      <c r="AF127" s="30"/>
      <c r="AJ127" s="30">
        <v>0.10570479629512113</v>
      </c>
      <c r="AK127" s="43">
        <v>-1.222E-3</v>
      </c>
      <c r="AL127" s="43">
        <v>-9.7999999999999997E-4</v>
      </c>
      <c r="AM127" s="43">
        <v>1.114E-3</v>
      </c>
      <c r="AO127" s="30"/>
      <c r="AS127" s="30">
        <v>0.10570479629512113</v>
      </c>
      <c r="AT127" s="43">
        <v>-3.1300000000000002E-4</v>
      </c>
      <c r="AU127" s="43">
        <v>-2.9399999999999999E-4</v>
      </c>
      <c r="AV127" s="43">
        <v>-1.2899999999999999E-4</v>
      </c>
      <c r="AX127" s="30"/>
      <c r="BB127" s="30">
        <v>0.10570479629512113</v>
      </c>
      <c r="BC127" s="43">
        <v>-1.2149999999999999E-3</v>
      </c>
      <c r="BD127" s="43">
        <v>-9.7400000000000004E-4</v>
      </c>
      <c r="BE127" s="43">
        <v>1.116E-3</v>
      </c>
      <c r="BG127" s="30"/>
      <c r="BK127" s="30">
        <v>0.10570479629512113</v>
      </c>
      <c r="BL127" s="43">
        <v>-3.0899999999999998E-4</v>
      </c>
      <c r="BM127" s="43">
        <v>-2.9100000000000003E-4</v>
      </c>
      <c r="BN127" s="43">
        <v>-1.27E-4</v>
      </c>
      <c r="BP127" s="30"/>
      <c r="BT127" s="30">
        <v>0.10570479629512113</v>
      </c>
      <c r="BU127" s="43">
        <v>-8.0699999999999999E-4</v>
      </c>
      <c r="BV127" s="43">
        <v>-5.6599999999999999E-4</v>
      </c>
      <c r="BW127" s="43">
        <v>1.5330000000000001E-3</v>
      </c>
      <c r="BY127" s="30"/>
      <c r="CC127" s="30">
        <v>0.10570479629512113</v>
      </c>
      <c r="CD127" s="43">
        <v>-1.94E-4</v>
      </c>
      <c r="CE127" s="43">
        <v>-1.75E-4</v>
      </c>
      <c r="CF127" s="43">
        <v>-1.2E-5</v>
      </c>
      <c r="CH127" s="30"/>
      <c r="CL127" s="30">
        <v>0.10570479629512113</v>
      </c>
      <c r="CM127" s="43">
        <v>-1.9170000000000001E-3</v>
      </c>
      <c r="CN127" s="43">
        <v>-1.9289999999999999E-3</v>
      </c>
      <c r="CO127" s="43">
        <v>4.8799999999999998E-3</v>
      </c>
      <c r="CQ127" s="30"/>
      <c r="CU127" s="30">
        <v>0.10570479629512113</v>
      </c>
      <c r="CV127" s="43">
        <v>-4.0700000000000003E-4</v>
      </c>
      <c r="CW127" s="43">
        <v>-4.08E-4</v>
      </c>
      <c r="CX127" s="43">
        <v>-2.6999999999999999E-5</v>
      </c>
    </row>
    <row r="128" spans="14:102" x14ac:dyDescent="0.3">
      <c r="N128" s="30"/>
      <c r="R128" s="30">
        <v>0.10667456869512112</v>
      </c>
      <c r="S128" s="43">
        <v>-1.781E-3</v>
      </c>
      <c r="T128" s="43">
        <v>-1.4300000000000001E-3</v>
      </c>
      <c r="U128" s="43">
        <v>1.939E-3</v>
      </c>
      <c r="W128" s="30"/>
      <c r="AA128" s="30">
        <v>0.10667456869512112</v>
      </c>
      <c r="AB128" s="43">
        <v>-4.8799999999999999E-4</v>
      </c>
      <c r="AC128" s="43">
        <v>-4.4200000000000001E-4</v>
      </c>
      <c r="AD128" s="43">
        <v>-5.0000000000000004E-6</v>
      </c>
      <c r="AF128" s="30"/>
      <c r="AJ128" s="30">
        <v>0.10667456869512112</v>
      </c>
      <c r="AK128" s="43">
        <v>-1.2390000000000001E-3</v>
      </c>
      <c r="AL128" s="43">
        <v>-9.9299999999999996E-4</v>
      </c>
      <c r="AM128" s="43">
        <v>1.14E-3</v>
      </c>
      <c r="AO128" s="30"/>
      <c r="AS128" s="30">
        <v>0.10667456869512112</v>
      </c>
      <c r="AT128" s="43">
        <v>-3.1599999999999998E-4</v>
      </c>
      <c r="AU128" s="43">
        <v>-2.9700000000000001E-4</v>
      </c>
      <c r="AV128" s="43">
        <v>-1.27E-4</v>
      </c>
      <c r="AX128" s="30"/>
      <c r="BB128" s="30">
        <v>0.10667456869512112</v>
      </c>
      <c r="BC128" s="43">
        <v>-1.232E-3</v>
      </c>
      <c r="BD128" s="43">
        <v>-9.859999999999999E-4</v>
      </c>
      <c r="BE128" s="43">
        <v>1.142E-3</v>
      </c>
      <c r="BG128" s="30"/>
      <c r="BK128" s="30">
        <v>0.10667456869512112</v>
      </c>
      <c r="BL128" s="43">
        <v>-3.1199999999999999E-4</v>
      </c>
      <c r="BM128" s="43">
        <v>-2.9300000000000002E-4</v>
      </c>
      <c r="BN128" s="43">
        <v>-1.25E-4</v>
      </c>
      <c r="BP128" s="30"/>
      <c r="BT128" s="30">
        <v>0.10667456869512112</v>
      </c>
      <c r="BU128" s="43">
        <v>-8.1499999999999997E-4</v>
      </c>
      <c r="BV128" s="43">
        <v>-5.6999999999999998E-4</v>
      </c>
      <c r="BW128" s="43">
        <v>1.567E-3</v>
      </c>
      <c r="BY128" s="30"/>
      <c r="CC128" s="30">
        <v>0.10667456869512112</v>
      </c>
      <c r="CD128" s="43">
        <v>-1.92E-4</v>
      </c>
      <c r="CE128" s="43">
        <v>-1.74E-4</v>
      </c>
      <c r="CF128" s="43">
        <v>-1.2999999999999999E-5</v>
      </c>
      <c r="CH128" s="30"/>
      <c r="CL128" s="30">
        <v>0.10667456869512112</v>
      </c>
      <c r="CM128" s="43">
        <v>-1.9350000000000001E-3</v>
      </c>
      <c r="CN128" s="43">
        <v>-1.9480000000000001E-3</v>
      </c>
      <c r="CO128" s="43">
        <v>4.993E-3</v>
      </c>
      <c r="CQ128" s="30"/>
      <c r="CU128" s="30">
        <v>0.10667456869512112</v>
      </c>
      <c r="CV128" s="43">
        <v>-4.06E-4</v>
      </c>
      <c r="CW128" s="43">
        <v>-4.0700000000000003E-4</v>
      </c>
      <c r="CX128" s="43">
        <v>-2.9E-5</v>
      </c>
    </row>
    <row r="129" spans="14:102" x14ac:dyDescent="0.3">
      <c r="N129" s="30"/>
      <c r="R129" s="30">
        <v>0.10667456869512112</v>
      </c>
      <c r="S129" s="43">
        <v>-1.781E-3</v>
      </c>
      <c r="T129" s="43">
        <v>-1.4300000000000001E-3</v>
      </c>
      <c r="U129" s="43">
        <v>1.939E-3</v>
      </c>
      <c r="W129" s="30"/>
      <c r="AA129" s="30">
        <v>0.10667456869512112</v>
      </c>
      <c r="AB129" s="43">
        <v>-4.8799999999999999E-4</v>
      </c>
      <c r="AC129" s="43">
        <v>-4.4200000000000001E-4</v>
      </c>
      <c r="AD129" s="43">
        <v>-5.0000000000000004E-6</v>
      </c>
      <c r="AF129" s="30"/>
      <c r="AJ129" s="30">
        <v>0.10667456869512112</v>
      </c>
      <c r="AK129" s="43">
        <v>-1.2390000000000001E-3</v>
      </c>
      <c r="AL129" s="43">
        <v>-9.9299999999999996E-4</v>
      </c>
      <c r="AM129" s="43">
        <v>1.14E-3</v>
      </c>
      <c r="AO129" s="30"/>
      <c r="AS129" s="30">
        <v>0.10667456869512112</v>
      </c>
      <c r="AT129" s="43">
        <v>-3.1599999999999998E-4</v>
      </c>
      <c r="AU129" s="43">
        <v>-2.9700000000000001E-4</v>
      </c>
      <c r="AV129" s="43">
        <v>-1.27E-4</v>
      </c>
      <c r="AX129" s="30"/>
      <c r="BB129" s="30">
        <v>0.10667456869512112</v>
      </c>
      <c r="BC129" s="43">
        <v>-1.232E-3</v>
      </c>
      <c r="BD129" s="43">
        <v>-9.859999999999999E-4</v>
      </c>
      <c r="BE129" s="43">
        <v>1.142E-3</v>
      </c>
      <c r="BG129" s="30"/>
      <c r="BK129" s="30">
        <v>0.10667456869512112</v>
      </c>
      <c r="BL129" s="43">
        <v>-3.1199999999999999E-4</v>
      </c>
      <c r="BM129" s="43">
        <v>-2.9300000000000002E-4</v>
      </c>
      <c r="BN129" s="43">
        <v>-1.25E-4</v>
      </c>
      <c r="BP129" s="30"/>
      <c r="BT129" s="30">
        <v>0.10667456869512112</v>
      </c>
      <c r="BU129" s="43">
        <v>-8.1499999999999997E-4</v>
      </c>
      <c r="BV129" s="43">
        <v>-5.6999999999999998E-4</v>
      </c>
      <c r="BW129" s="43">
        <v>1.567E-3</v>
      </c>
      <c r="BY129" s="30"/>
      <c r="CC129" s="30">
        <v>0.10667456869512112</v>
      </c>
      <c r="CD129" s="43">
        <v>-1.92E-4</v>
      </c>
      <c r="CE129" s="43">
        <v>-1.74E-4</v>
      </c>
      <c r="CF129" s="43">
        <v>-1.2999999999999999E-5</v>
      </c>
      <c r="CH129" s="30"/>
      <c r="CL129" s="30">
        <v>0.10667456869512112</v>
      </c>
      <c r="CM129" s="43">
        <v>-1.9350000000000001E-3</v>
      </c>
      <c r="CN129" s="43">
        <v>-1.9480000000000001E-3</v>
      </c>
      <c r="CO129" s="43">
        <v>4.993E-3</v>
      </c>
      <c r="CQ129" s="30"/>
      <c r="CU129" s="30">
        <v>0.10667456869512112</v>
      </c>
      <c r="CV129" s="43">
        <v>-4.06E-4</v>
      </c>
      <c r="CW129" s="43">
        <v>-4.0700000000000003E-4</v>
      </c>
      <c r="CX129" s="43">
        <v>-2.9E-5</v>
      </c>
    </row>
    <row r="130" spans="14:102" x14ac:dyDescent="0.3">
      <c r="N130" s="30"/>
      <c r="R130" s="30">
        <v>0.10764434109512112</v>
      </c>
      <c r="S130" s="43">
        <v>-1.807E-3</v>
      </c>
      <c r="T130" s="43">
        <v>-1.4499999999999999E-3</v>
      </c>
      <c r="U130" s="43">
        <v>1.9859999999999999E-3</v>
      </c>
      <c r="W130" s="30"/>
      <c r="AA130" s="30">
        <v>0.10764434109512112</v>
      </c>
      <c r="AB130" s="43">
        <v>-4.8899999999999996E-4</v>
      </c>
      <c r="AC130" s="43">
        <v>-4.44E-4</v>
      </c>
      <c r="AD130" s="43">
        <v>-5.0000000000000004E-6</v>
      </c>
      <c r="AF130" s="30"/>
      <c r="AJ130" s="30">
        <v>0.10764434109512112</v>
      </c>
      <c r="AK130" s="43">
        <v>-1.256E-3</v>
      </c>
      <c r="AL130" s="43">
        <v>-1.0059999999999999E-3</v>
      </c>
      <c r="AM130" s="43">
        <v>1.1670000000000001E-3</v>
      </c>
      <c r="AO130" s="30"/>
      <c r="AS130" s="30">
        <v>0.10764434109512112</v>
      </c>
      <c r="AT130" s="43">
        <v>-3.19E-4</v>
      </c>
      <c r="AU130" s="43">
        <v>-2.99E-4</v>
      </c>
      <c r="AV130" s="43">
        <v>-1.2400000000000001E-4</v>
      </c>
      <c r="AX130" s="30"/>
      <c r="BB130" s="30">
        <v>0.10764434109512112</v>
      </c>
      <c r="BC130" s="43">
        <v>-1.2489999999999999E-3</v>
      </c>
      <c r="BD130" s="43">
        <v>-9.990000000000001E-4</v>
      </c>
      <c r="BE130" s="43">
        <v>1.168E-3</v>
      </c>
      <c r="BG130" s="30"/>
      <c r="BK130" s="30">
        <v>0.10764434109512112</v>
      </c>
      <c r="BL130" s="43">
        <v>-3.1500000000000001E-4</v>
      </c>
      <c r="BM130" s="43">
        <v>-2.9500000000000001E-4</v>
      </c>
      <c r="BN130" s="43">
        <v>-1.22E-4</v>
      </c>
      <c r="BP130" s="30"/>
      <c r="BT130" s="30">
        <v>0.10764434109512112</v>
      </c>
      <c r="BU130" s="43">
        <v>-8.2299999999999995E-4</v>
      </c>
      <c r="BV130" s="43">
        <v>-5.7300000000000005E-4</v>
      </c>
      <c r="BW130" s="43">
        <v>1.6069999999999999E-3</v>
      </c>
      <c r="BY130" s="30"/>
      <c r="CC130" s="30">
        <v>0.10764434109512112</v>
      </c>
      <c r="CD130" s="43">
        <v>-1.9100000000000001E-4</v>
      </c>
      <c r="CE130" s="43">
        <v>-1.73E-4</v>
      </c>
      <c r="CF130" s="43">
        <v>-1.2999999999999999E-5</v>
      </c>
      <c r="CH130" s="30"/>
      <c r="CL130" s="30">
        <v>0.10764434109512112</v>
      </c>
      <c r="CM130" s="43">
        <v>-1.9530000000000001E-3</v>
      </c>
      <c r="CN130" s="43">
        <v>-1.9659999999999999E-3</v>
      </c>
      <c r="CO130" s="43">
        <v>5.1050000000000002E-3</v>
      </c>
      <c r="CQ130" s="30"/>
      <c r="CU130" s="30">
        <v>0.10764434109512112</v>
      </c>
      <c r="CV130" s="43">
        <v>-4.0499999999999998E-4</v>
      </c>
      <c r="CW130" s="43">
        <v>-4.0499999999999998E-4</v>
      </c>
      <c r="CX130" s="43">
        <v>-3.0000000000000001E-5</v>
      </c>
    </row>
    <row r="131" spans="14:102" x14ac:dyDescent="0.3">
      <c r="N131" s="30"/>
      <c r="R131" s="30">
        <v>0.10861411349512112</v>
      </c>
      <c r="S131" s="43">
        <v>-1.8339999999999999E-3</v>
      </c>
      <c r="T131" s="43">
        <v>-1.469E-3</v>
      </c>
      <c r="U131" s="43">
        <v>2.0330000000000001E-3</v>
      </c>
      <c r="W131" s="30"/>
      <c r="AA131" s="30">
        <v>0.10861411349512112</v>
      </c>
      <c r="AB131" s="43">
        <v>-4.9100000000000001E-4</v>
      </c>
      <c r="AC131" s="43">
        <v>-4.4499999999999997E-4</v>
      </c>
      <c r="AD131" s="43">
        <v>-3.9999999999999998E-6</v>
      </c>
      <c r="AF131" s="30"/>
      <c r="AJ131" s="30">
        <v>0.10861411349512112</v>
      </c>
      <c r="AK131" s="43">
        <v>-1.274E-3</v>
      </c>
      <c r="AL131" s="43">
        <v>-1.0189999999999999E-3</v>
      </c>
      <c r="AM131" s="43">
        <v>1.193E-3</v>
      </c>
      <c r="AO131" s="30"/>
      <c r="AS131" s="30">
        <v>0.10861411349512112</v>
      </c>
      <c r="AT131" s="43">
        <v>-3.2200000000000002E-4</v>
      </c>
      <c r="AU131" s="43">
        <v>-3.01E-4</v>
      </c>
      <c r="AV131" s="43">
        <v>-1.22E-4</v>
      </c>
      <c r="AX131" s="30"/>
      <c r="BB131" s="30">
        <v>0.10861411349512112</v>
      </c>
      <c r="BC131" s="43">
        <v>-1.266E-3</v>
      </c>
      <c r="BD131" s="43">
        <v>-1.0120000000000001E-3</v>
      </c>
      <c r="BE131" s="43">
        <v>1.1950000000000001E-3</v>
      </c>
      <c r="BG131" s="30"/>
      <c r="BK131" s="30">
        <v>0.10861411349512112</v>
      </c>
      <c r="BL131" s="43">
        <v>-3.1799999999999998E-4</v>
      </c>
      <c r="BM131" s="43">
        <v>-2.9799999999999998E-4</v>
      </c>
      <c r="BN131" s="43">
        <v>-1.2E-4</v>
      </c>
      <c r="BP131" s="30"/>
      <c r="BT131" s="30">
        <v>0.10861411349512112</v>
      </c>
      <c r="BU131" s="43">
        <v>-8.3100000000000003E-4</v>
      </c>
      <c r="BV131" s="43">
        <v>-5.7700000000000004E-4</v>
      </c>
      <c r="BW131" s="43">
        <v>1.6459999999999999E-3</v>
      </c>
      <c r="BY131" s="30"/>
      <c r="CC131" s="30">
        <v>0.10861411349512112</v>
      </c>
      <c r="CD131" s="43">
        <v>-1.9000000000000001E-4</v>
      </c>
      <c r="CE131" s="43">
        <v>-1.7100000000000001E-4</v>
      </c>
      <c r="CF131" s="43">
        <v>-1.4E-5</v>
      </c>
      <c r="CH131" s="30"/>
      <c r="CL131" s="30">
        <v>0.10861411349512112</v>
      </c>
      <c r="CM131" s="43">
        <v>-1.9710000000000001E-3</v>
      </c>
      <c r="CN131" s="43">
        <v>-1.9849999999999998E-3</v>
      </c>
      <c r="CO131" s="43">
        <v>5.2170000000000003E-3</v>
      </c>
      <c r="CQ131" s="30"/>
      <c r="CU131" s="30">
        <v>0.10861411349512112</v>
      </c>
      <c r="CV131" s="43">
        <v>-4.0299999999999998E-4</v>
      </c>
      <c r="CW131" s="43">
        <v>-4.0400000000000001E-4</v>
      </c>
      <c r="CX131" s="43">
        <v>-3.1999999999999999E-5</v>
      </c>
    </row>
    <row r="132" spans="14:102" x14ac:dyDescent="0.3">
      <c r="N132" s="30"/>
      <c r="R132" s="30">
        <v>0.10958388589512112</v>
      </c>
      <c r="S132" s="43">
        <v>-1.856E-3</v>
      </c>
      <c r="T132" s="43">
        <v>-1.485E-3</v>
      </c>
      <c r="U132" s="43">
        <v>2.0830000000000002E-3</v>
      </c>
      <c r="W132" s="30"/>
      <c r="AA132" s="30">
        <v>0.10958388589512112</v>
      </c>
      <c r="AB132" s="43">
        <v>-4.9299999999999995E-4</v>
      </c>
      <c r="AC132" s="43">
        <v>-4.4700000000000002E-4</v>
      </c>
      <c r="AD132" s="43">
        <v>-3.0000000000000001E-6</v>
      </c>
      <c r="AF132" s="30"/>
      <c r="AJ132" s="30">
        <v>0.10958388589512112</v>
      </c>
      <c r="AK132" s="43">
        <v>-1.291E-3</v>
      </c>
      <c r="AL132" s="43">
        <v>-1.031E-3</v>
      </c>
      <c r="AM132" s="43">
        <v>1.219E-3</v>
      </c>
      <c r="AO132" s="30"/>
      <c r="AS132" s="30">
        <v>0.10958388589512112</v>
      </c>
      <c r="AT132" s="43">
        <v>-3.2499999999999999E-4</v>
      </c>
      <c r="AU132" s="43">
        <v>-3.0400000000000002E-4</v>
      </c>
      <c r="AV132" s="43">
        <v>-1.2E-4</v>
      </c>
      <c r="AX132" s="30"/>
      <c r="BB132" s="30">
        <v>0.10958388589512112</v>
      </c>
      <c r="BC132" s="43">
        <v>-1.2830000000000001E-3</v>
      </c>
      <c r="BD132" s="43">
        <v>-1.024E-3</v>
      </c>
      <c r="BE132" s="43">
        <v>1.2210000000000001E-3</v>
      </c>
      <c r="BG132" s="30"/>
      <c r="BK132" s="30">
        <v>0.10958388589512112</v>
      </c>
      <c r="BL132" s="43">
        <v>-3.21E-4</v>
      </c>
      <c r="BM132" s="43">
        <v>-2.9999999999999997E-4</v>
      </c>
      <c r="BN132" s="43">
        <v>-1.17E-4</v>
      </c>
      <c r="BP132" s="30"/>
      <c r="BT132" s="30">
        <v>0.10958388589512112</v>
      </c>
      <c r="BU132" s="43">
        <v>-8.3900000000000001E-4</v>
      </c>
      <c r="BV132" s="43">
        <v>-5.8E-4</v>
      </c>
      <c r="BW132" s="43">
        <v>1.683E-3</v>
      </c>
      <c r="BY132" s="30"/>
      <c r="CC132" s="30">
        <v>0.10958388589512112</v>
      </c>
      <c r="CD132" s="43">
        <v>-1.8799999999999999E-4</v>
      </c>
      <c r="CE132" s="43">
        <v>-1.7000000000000001E-4</v>
      </c>
      <c r="CF132" s="43">
        <v>-1.4E-5</v>
      </c>
      <c r="CH132" s="30"/>
      <c r="CL132" s="30">
        <v>0.10958388589512112</v>
      </c>
      <c r="CM132" s="43">
        <v>-1.9889999999999999E-3</v>
      </c>
      <c r="CN132" s="43">
        <v>-2.003E-3</v>
      </c>
      <c r="CO132" s="43">
        <v>5.3270000000000001E-3</v>
      </c>
      <c r="CQ132" s="30"/>
      <c r="CU132" s="30">
        <v>0.10958388589512112</v>
      </c>
      <c r="CV132" s="43">
        <v>-4.0200000000000001E-4</v>
      </c>
      <c r="CW132" s="43">
        <v>-4.0299999999999998E-4</v>
      </c>
      <c r="CX132" s="43">
        <v>-3.3000000000000003E-5</v>
      </c>
    </row>
    <row r="133" spans="14:102" x14ac:dyDescent="0.3">
      <c r="N133" s="30"/>
      <c r="R133" s="30">
        <v>0.11055365829512111</v>
      </c>
      <c r="S133" s="43">
        <v>-1.879E-3</v>
      </c>
      <c r="T133" s="43">
        <v>-1.5009999999999999E-3</v>
      </c>
      <c r="U133" s="43">
        <v>2.1320000000000002E-3</v>
      </c>
      <c r="W133" s="30"/>
      <c r="AA133" s="30">
        <v>0.11055365829512111</v>
      </c>
      <c r="AB133" s="43">
        <v>-4.95E-4</v>
      </c>
      <c r="AC133" s="43">
        <v>-4.4799999999999999E-4</v>
      </c>
      <c r="AD133" s="43">
        <v>-1.9999999999999999E-6</v>
      </c>
      <c r="AF133" s="30"/>
      <c r="AJ133" s="30">
        <v>0.11055365829512111</v>
      </c>
      <c r="AK133" s="43">
        <v>-1.3079999999999999E-3</v>
      </c>
      <c r="AL133" s="43">
        <v>-1.044E-3</v>
      </c>
      <c r="AM133" s="43">
        <v>1.245E-3</v>
      </c>
      <c r="AO133" s="30"/>
      <c r="AS133" s="30">
        <v>0.11055365829512111</v>
      </c>
      <c r="AT133" s="43">
        <v>-3.28E-4</v>
      </c>
      <c r="AU133" s="43">
        <v>-3.0600000000000001E-4</v>
      </c>
      <c r="AV133" s="43">
        <v>-1.17E-4</v>
      </c>
      <c r="AX133" s="30"/>
      <c r="BB133" s="30">
        <v>0.11055365829512111</v>
      </c>
      <c r="BC133" s="43">
        <v>-1.2999999999999999E-3</v>
      </c>
      <c r="BD133" s="43">
        <v>-1.0369999999999999E-3</v>
      </c>
      <c r="BE133" s="43">
        <v>1.2470000000000001E-3</v>
      </c>
      <c r="BG133" s="30"/>
      <c r="BK133" s="30">
        <v>0.11055365829512111</v>
      </c>
      <c r="BL133" s="43">
        <v>-3.2400000000000001E-4</v>
      </c>
      <c r="BM133" s="43">
        <v>-3.0299999999999999E-4</v>
      </c>
      <c r="BN133" s="43">
        <v>-1.15E-4</v>
      </c>
      <c r="BP133" s="30"/>
      <c r="BT133" s="30">
        <v>0.11055365829512111</v>
      </c>
      <c r="BU133" s="43">
        <v>-8.4699999999999999E-4</v>
      </c>
      <c r="BV133" s="43">
        <v>-5.8299999999999997E-4</v>
      </c>
      <c r="BW133" s="43">
        <v>1.7210000000000001E-3</v>
      </c>
      <c r="BY133" s="30"/>
      <c r="CC133" s="30">
        <v>0.11055365829512111</v>
      </c>
      <c r="CD133" s="43">
        <v>-1.8699999999999999E-4</v>
      </c>
      <c r="CE133" s="43">
        <v>-1.6899999999999999E-4</v>
      </c>
      <c r="CF133" s="43">
        <v>-1.5E-5</v>
      </c>
      <c r="CH133" s="30"/>
      <c r="CL133" s="30">
        <v>0.11055365829512111</v>
      </c>
      <c r="CM133" s="43">
        <v>-2.0070000000000001E-3</v>
      </c>
      <c r="CN133" s="43">
        <v>-2.0209999999999998E-3</v>
      </c>
      <c r="CO133" s="43">
        <v>5.4380000000000001E-3</v>
      </c>
      <c r="CQ133" s="30"/>
      <c r="CU133" s="30">
        <v>0.11055365829512111</v>
      </c>
      <c r="CV133" s="43">
        <v>-4.0099999999999999E-4</v>
      </c>
      <c r="CW133" s="43">
        <v>-4.0200000000000001E-4</v>
      </c>
      <c r="CX133" s="43">
        <v>-3.4E-5</v>
      </c>
    </row>
    <row r="134" spans="14:102" x14ac:dyDescent="0.3">
      <c r="N134" s="30"/>
      <c r="R134" s="30">
        <v>0.11152343069512111</v>
      </c>
      <c r="S134" s="43">
        <v>-1.902E-3</v>
      </c>
      <c r="T134" s="43">
        <v>-1.5169999999999999E-3</v>
      </c>
      <c r="U134" s="43">
        <v>2.1819999999999999E-3</v>
      </c>
      <c r="W134" s="30"/>
      <c r="AA134" s="30">
        <v>0.11152343069512111</v>
      </c>
      <c r="AB134" s="43">
        <v>-4.9600000000000002E-4</v>
      </c>
      <c r="AC134" s="43">
        <v>-4.4999999999999999E-4</v>
      </c>
      <c r="AD134" s="43">
        <v>-9.9999999999999995E-7</v>
      </c>
      <c r="AF134" s="30"/>
      <c r="AJ134" s="30">
        <v>0.11152343069512111</v>
      </c>
      <c r="AK134" s="43">
        <v>-1.325E-3</v>
      </c>
      <c r="AL134" s="43">
        <v>-1.057E-3</v>
      </c>
      <c r="AM134" s="43">
        <v>1.271E-3</v>
      </c>
      <c r="AO134" s="30"/>
      <c r="AS134" s="30">
        <v>0.11152343069512111</v>
      </c>
      <c r="AT134" s="43">
        <v>-3.3100000000000002E-4</v>
      </c>
      <c r="AU134" s="43">
        <v>-3.0899999999999998E-4</v>
      </c>
      <c r="AV134" s="43">
        <v>-1.15E-4</v>
      </c>
      <c r="AX134" s="30"/>
      <c r="BB134" s="30">
        <v>0.11152343069512111</v>
      </c>
      <c r="BC134" s="43">
        <v>-1.317E-3</v>
      </c>
      <c r="BD134" s="43">
        <v>-1.049E-3</v>
      </c>
      <c r="BE134" s="43">
        <v>1.273E-3</v>
      </c>
      <c r="BG134" s="30"/>
      <c r="BK134" s="30">
        <v>0.11152343069512111</v>
      </c>
      <c r="BL134" s="43">
        <v>-3.2699999999999998E-4</v>
      </c>
      <c r="BM134" s="43">
        <v>-3.0499999999999999E-4</v>
      </c>
      <c r="BN134" s="43">
        <v>-1.12E-4</v>
      </c>
      <c r="BP134" s="30"/>
      <c r="BT134" s="30">
        <v>0.11152343069512111</v>
      </c>
      <c r="BU134" s="43">
        <v>-8.5499999999999997E-4</v>
      </c>
      <c r="BV134" s="43">
        <v>-5.8600000000000004E-4</v>
      </c>
      <c r="BW134" s="43">
        <v>1.7600000000000001E-3</v>
      </c>
      <c r="BY134" s="30"/>
      <c r="CC134" s="30">
        <v>0.11152343069512111</v>
      </c>
      <c r="CD134" s="43">
        <v>-1.85E-4</v>
      </c>
      <c r="CE134" s="43">
        <v>-1.6799999999999999E-4</v>
      </c>
      <c r="CF134" s="43">
        <v>-1.5999999999999999E-5</v>
      </c>
      <c r="CH134" s="30"/>
      <c r="CL134" s="30">
        <v>0.11152343069512111</v>
      </c>
      <c r="CM134" s="43">
        <v>-2.0279999999999999E-3</v>
      </c>
      <c r="CN134" s="43">
        <v>-2.042E-3</v>
      </c>
      <c r="CO134" s="43">
        <v>5.5500000000000002E-3</v>
      </c>
      <c r="CQ134" s="30"/>
      <c r="CU134" s="30">
        <v>0.11152343069512111</v>
      </c>
      <c r="CV134" s="43">
        <v>-4.0000000000000002E-4</v>
      </c>
      <c r="CW134" s="43">
        <v>-4.0099999999999999E-4</v>
      </c>
      <c r="CX134" s="43">
        <v>-3.6000000000000001E-5</v>
      </c>
    </row>
    <row r="135" spans="14:102" x14ac:dyDescent="0.3">
      <c r="N135" s="30"/>
      <c r="R135" s="30">
        <v>0.11249320309512111</v>
      </c>
      <c r="S135" s="43">
        <v>-1.926E-3</v>
      </c>
      <c r="T135" s="43">
        <v>-1.534E-3</v>
      </c>
      <c r="U135" s="43">
        <v>2.2330000000000002E-3</v>
      </c>
      <c r="W135" s="30"/>
      <c r="AA135" s="30">
        <v>0.11249320309512111</v>
      </c>
      <c r="AB135" s="43">
        <v>-4.9799999999999996E-4</v>
      </c>
      <c r="AC135" s="43">
        <v>-4.5100000000000001E-4</v>
      </c>
      <c r="AD135" s="43">
        <v>-3.2080000000000001E-7</v>
      </c>
      <c r="AF135" s="30"/>
      <c r="AJ135" s="30">
        <v>0.11249320309512111</v>
      </c>
      <c r="AK135" s="43">
        <v>-1.343E-3</v>
      </c>
      <c r="AL135" s="43">
        <v>-1.07E-3</v>
      </c>
      <c r="AM135" s="43">
        <v>1.2979999999999999E-3</v>
      </c>
      <c r="AO135" s="30"/>
      <c r="AS135" s="30">
        <v>0.11249320309512111</v>
      </c>
      <c r="AT135" s="43">
        <v>-3.3399999999999999E-4</v>
      </c>
      <c r="AU135" s="43">
        <v>-3.1100000000000002E-4</v>
      </c>
      <c r="AV135" s="43">
        <v>-1.12E-4</v>
      </c>
      <c r="AX135" s="30"/>
      <c r="BB135" s="30">
        <v>0.11249320309512111</v>
      </c>
      <c r="BC135" s="43">
        <v>-1.335E-3</v>
      </c>
      <c r="BD135" s="43">
        <v>-1.062E-3</v>
      </c>
      <c r="BE135" s="43">
        <v>1.2999999999999999E-3</v>
      </c>
      <c r="BG135" s="30"/>
      <c r="BK135" s="30">
        <v>0.11249320309512111</v>
      </c>
      <c r="BL135" s="43">
        <v>-3.3E-4</v>
      </c>
      <c r="BM135" s="43">
        <v>-3.0699999999999998E-4</v>
      </c>
      <c r="BN135" s="43">
        <v>-1.1E-4</v>
      </c>
      <c r="BP135" s="30"/>
      <c r="BT135" s="30">
        <v>0.11249320309512111</v>
      </c>
      <c r="BU135" s="43">
        <v>-8.6300000000000005E-4</v>
      </c>
      <c r="BV135" s="43">
        <v>-5.8900000000000001E-4</v>
      </c>
      <c r="BW135" s="43">
        <v>1.799E-3</v>
      </c>
      <c r="BY135" s="30"/>
      <c r="CC135" s="30">
        <v>0.11249320309512111</v>
      </c>
      <c r="CD135" s="43">
        <v>-1.84E-4</v>
      </c>
      <c r="CE135" s="43">
        <v>-1.6699999999999999E-4</v>
      </c>
      <c r="CF135" s="43">
        <v>-1.5999999999999999E-5</v>
      </c>
      <c r="CH135" s="30"/>
      <c r="CL135" s="30">
        <v>0.11249320309512111</v>
      </c>
      <c r="CM135" s="43">
        <v>-2.0479999999999999E-3</v>
      </c>
      <c r="CN135" s="43">
        <v>-2.0630000000000002E-3</v>
      </c>
      <c r="CO135" s="43">
        <v>5.6629999999999996E-3</v>
      </c>
      <c r="CQ135" s="30"/>
      <c r="CU135" s="30">
        <v>0.11249320309512111</v>
      </c>
      <c r="CV135" s="43">
        <v>-3.9899999999999999E-4</v>
      </c>
      <c r="CW135" s="43">
        <v>-3.9899999999999999E-4</v>
      </c>
      <c r="CX135" s="43">
        <v>-3.6999999999999998E-5</v>
      </c>
    </row>
    <row r="136" spans="14:102" x14ac:dyDescent="0.3">
      <c r="N136" s="30"/>
      <c r="R136" s="30">
        <v>0.1134629754951211</v>
      </c>
      <c r="S136" s="43">
        <v>-1.951E-3</v>
      </c>
      <c r="T136" s="43">
        <v>-1.552E-3</v>
      </c>
      <c r="U136" s="43">
        <v>2.2859999999999998E-3</v>
      </c>
      <c r="W136" s="30"/>
      <c r="AA136" s="30">
        <v>0.1134629754951211</v>
      </c>
      <c r="AB136" s="43">
        <v>-5.0000000000000001E-4</v>
      </c>
      <c r="AC136" s="43">
        <v>-4.5300000000000001E-4</v>
      </c>
      <c r="AD136" s="43">
        <v>9.9999999999999995E-7</v>
      </c>
      <c r="AF136" s="30"/>
      <c r="AJ136" s="30">
        <v>0.1134629754951211</v>
      </c>
      <c r="AK136" s="43">
        <v>-1.361E-3</v>
      </c>
      <c r="AL136" s="43">
        <v>-1.083E-3</v>
      </c>
      <c r="AM136" s="43">
        <v>1.3259999999999999E-3</v>
      </c>
      <c r="AO136" s="30"/>
      <c r="AS136" s="30">
        <v>0.1134629754951211</v>
      </c>
      <c r="AT136" s="43">
        <v>-3.3700000000000001E-4</v>
      </c>
      <c r="AU136" s="43">
        <v>-3.1399999999999999E-4</v>
      </c>
      <c r="AV136" s="43">
        <v>-1.1E-4</v>
      </c>
      <c r="AX136" s="30"/>
      <c r="BB136" s="30">
        <v>0.1134629754951211</v>
      </c>
      <c r="BC136" s="43">
        <v>-1.346E-3</v>
      </c>
      <c r="BD136" s="43">
        <v>-1.067E-3</v>
      </c>
      <c r="BE136" s="43">
        <v>1.353E-3</v>
      </c>
      <c r="BG136" s="30"/>
      <c r="BK136" s="30">
        <v>0.1134629754951211</v>
      </c>
      <c r="BL136" s="43">
        <v>-3.3300000000000002E-4</v>
      </c>
      <c r="BM136" s="43">
        <v>-3.1E-4</v>
      </c>
      <c r="BN136" s="43">
        <v>-1.08E-4</v>
      </c>
      <c r="BP136" s="30"/>
      <c r="BT136" s="30">
        <v>0.1134629754951211</v>
      </c>
      <c r="BU136" s="43">
        <v>-8.7200000000000005E-4</v>
      </c>
      <c r="BV136" s="43">
        <v>-5.9299999999999999E-4</v>
      </c>
      <c r="BW136" s="43">
        <v>1.8400000000000001E-3</v>
      </c>
      <c r="BY136" s="30"/>
      <c r="CC136" s="30">
        <v>0.1134629754951211</v>
      </c>
      <c r="CD136" s="43">
        <v>-1.8200000000000001E-4</v>
      </c>
      <c r="CE136" s="43">
        <v>-1.65E-4</v>
      </c>
      <c r="CF136" s="43">
        <v>-1.7E-5</v>
      </c>
      <c r="CH136" s="30"/>
      <c r="CL136" s="30">
        <v>0.1134629754951211</v>
      </c>
      <c r="CM136" s="43">
        <v>-2.065E-3</v>
      </c>
      <c r="CN136" s="43">
        <v>-2.0799999999999998E-3</v>
      </c>
      <c r="CO136" s="43">
        <v>5.7939999999999997E-3</v>
      </c>
      <c r="CQ136" s="30"/>
      <c r="CU136" s="30">
        <v>0.1134629754951211</v>
      </c>
      <c r="CV136" s="43">
        <v>-3.97E-4</v>
      </c>
      <c r="CW136" s="43">
        <v>-3.9800000000000002E-4</v>
      </c>
      <c r="CX136" s="43">
        <v>-3.8999999999999999E-5</v>
      </c>
    </row>
    <row r="137" spans="14:102" x14ac:dyDescent="0.3">
      <c r="N137" s="30"/>
      <c r="R137" s="30">
        <v>0.1144327478951211</v>
      </c>
      <c r="S137" s="43">
        <v>-1.9750000000000002E-3</v>
      </c>
      <c r="T137" s="43">
        <v>-1.5679999999999999E-3</v>
      </c>
      <c r="U137" s="43">
        <v>2.3400000000000001E-3</v>
      </c>
      <c r="W137" s="30"/>
      <c r="AA137" s="30">
        <v>0.1144327478951211</v>
      </c>
      <c r="AB137" s="43">
        <v>-5.0199999999999995E-4</v>
      </c>
      <c r="AC137" s="43">
        <v>-4.55E-4</v>
      </c>
      <c r="AD137" s="43">
        <v>1.9999999999999999E-6</v>
      </c>
      <c r="AF137" s="30"/>
      <c r="AJ137" s="30">
        <v>0.1144327478951211</v>
      </c>
      <c r="AK137" s="43">
        <v>-1.3649999999999999E-3</v>
      </c>
      <c r="AL137" s="43">
        <v>-1.0809999999999999E-3</v>
      </c>
      <c r="AM137" s="43">
        <v>1.3929999999999999E-3</v>
      </c>
      <c r="AO137" s="30"/>
      <c r="AS137" s="30">
        <v>0.1144327478951211</v>
      </c>
      <c r="AT137" s="43">
        <v>-3.4000000000000002E-4</v>
      </c>
      <c r="AU137" s="43">
        <v>-3.1599999999999998E-4</v>
      </c>
      <c r="AV137" s="43">
        <v>-1.08E-4</v>
      </c>
      <c r="AX137" s="30"/>
      <c r="BB137" s="30">
        <v>0.1144327478951211</v>
      </c>
      <c r="BC137" s="43">
        <v>-1.3500000000000001E-3</v>
      </c>
      <c r="BD137" s="43">
        <v>-1.065E-3</v>
      </c>
      <c r="BE137" s="43">
        <v>1.407E-3</v>
      </c>
      <c r="BG137" s="30"/>
      <c r="BK137" s="30">
        <v>0.1144327478951211</v>
      </c>
      <c r="BL137" s="43">
        <v>-3.3599999999999998E-4</v>
      </c>
      <c r="BM137" s="43">
        <v>-3.1199999999999999E-4</v>
      </c>
      <c r="BN137" s="43">
        <v>-1.05E-4</v>
      </c>
      <c r="BP137" s="30"/>
      <c r="BT137" s="30">
        <v>0.1144327478951211</v>
      </c>
      <c r="BU137" s="43">
        <v>-8.8199999999999997E-4</v>
      </c>
      <c r="BV137" s="43">
        <v>-5.9800000000000001E-4</v>
      </c>
      <c r="BW137" s="43">
        <v>1.884E-3</v>
      </c>
      <c r="BY137" s="30"/>
      <c r="CC137" s="30">
        <v>0.1144327478951211</v>
      </c>
      <c r="CD137" s="43">
        <v>-1.8000000000000001E-4</v>
      </c>
      <c r="CE137" s="43">
        <v>-1.64E-4</v>
      </c>
      <c r="CF137" s="43">
        <v>-1.8E-5</v>
      </c>
      <c r="CH137" s="30"/>
      <c r="CL137" s="30">
        <v>0.1144327478951211</v>
      </c>
      <c r="CM137" s="43">
        <v>-2.085E-3</v>
      </c>
      <c r="CN137" s="43">
        <v>-2.0999999999999999E-3</v>
      </c>
      <c r="CO137" s="43">
        <v>5.9249999999999997E-3</v>
      </c>
      <c r="CQ137" s="30"/>
      <c r="CU137" s="30">
        <v>0.1144327478951211</v>
      </c>
      <c r="CV137" s="43">
        <v>-3.9500000000000001E-4</v>
      </c>
      <c r="CW137" s="43">
        <v>-3.9599999999999998E-4</v>
      </c>
      <c r="CX137" s="43">
        <v>-4.1E-5</v>
      </c>
    </row>
    <row r="138" spans="14:102" x14ac:dyDescent="0.3">
      <c r="N138" s="30"/>
      <c r="R138" s="30">
        <v>0.11540252029512109</v>
      </c>
      <c r="S138" s="43">
        <v>-2.0010000000000002E-3</v>
      </c>
      <c r="T138" s="43">
        <v>-1.586E-3</v>
      </c>
      <c r="U138" s="43">
        <v>2.3960000000000001E-3</v>
      </c>
      <c r="W138" s="30"/>
      <c r="AA138" s="30">
        <v>0.11540252029512109</v>
      </c>
      <c r="AB138" s="43">
        <v>-5.0500000000000002E-4</v>
      </c>
      <c r="AC138" s="43">
        <v>-4.57E-4</v>
      </c>
      <c r="AD138" s="43">
        <v>3.0000000000000001E-6</v>
      </c>
      <c r="AF138" s="30"/>
      <c r="AJ138" s="30">
        <v>0.11540252029512109</v>
      </c>
      <c r="AK138" s="43">
        <v>-1.3749999999999999E-3</v>
      </c>
      <c r="AL138" s="43">
        <v>-1.0839999999999999E-3</v>
      </c>
      <c r="AM138" s="43">
        <v>1.4430000000000001E-3</v>
      </c>
      <c r="AO138" s="30"/>
      <c r="AS138" s="30">
        <v>0.11540252029512109</v>
      </c>
      <c r="AT138" s="43">
        <v>-3.4299999999999999E-4</v>
      </c>
      <c r="AU138" s="43">
        <v>-3.19E-4</v>
      </c>
      <c r="AV138" s="43">
        <v>-1.05E-4</v>
      </c>
      <c r="AX138" s="30"/>
      <c r="BB138" s="30">
        <v>0.11540252029512109</v>
      </c>
      <c r="BC138" s="43">
        <v>-1.359E-3</v>
      </c>
      <c r="BD138" s="43">
        <v>-1.067E-3</v>
      </c>
      <c r="BE138" s="43">
        <v>1.462E-3</v>
      </c>
      <c r="BG138" s="30"/>
      <c r="BK138" s="30">
        <v>0.11540252029512109</v>
      </c>
      <c r="BL138" s="43">
        <v>-3.39E-4</v>
      </c>
      <c r="BM138" s="43">
        <v>-3.1500000000000001E-4</v>
      </c>
      <c r="BN138" s="43">
        <v>-1.02E-4</v>
      </c>
      <c r="BP138" s="30"/>
      <c r="BT138" s="30">
        <v>0.11540252029512109</v>
      </c>
      <c r="BU138" s="43">
        <v>-8.8999999999999995E-4</v>
      </c>
      <c r="BV138" s="43">
        <v>-6.0099999999999997E-4</v>
      </c>
      <c r="BW138" s="43">
        <v>1.9250000000000001E-3</v>
      </c>
      <c r="BY138" s="30"/>
      <c r="CC138" s="30">
        <v>0.11540252029512109</v>
      </c>
      <c r="CD138" s="43">
        <v>-1.7799999999999999E-4</v>
      </c>
      <c r="CE138" s="43">
        <v>-1.6200000000000001E-4</v>
      </c>
      <c r="CF138" s="43">
        <v>-1.9000000000000001E-5</v>
      </c>
      <c r="CH138" s="30"/>
      <c r="CL138" s="30">
        <v>0.11540252029512109</v>
      </c>
      <c r="CM138" s="43">
        <v>-2.1050000000000001E-3</v>
      </c>
      <c r="CN138" s="43">
        <v>-2.1199999999999999E-3</v>
      </c>
      <c r="CO138" s="43">
        <v>6.0559999999999998E-3</v>
      </c>
      <c r="CQ138" s="30"/>
      <c r="CU138" s="30">
        <v>0.11540252029512109</v>
      </c>
      <c r="CV138" s="43">
        <v>-3.9300000000000001E-4</v>
      </c>
      <c r="CW138" s="43">
        <v>-3.9399999999999998E-4</v>
      </c>
      <c r="CX138" s="43">
        <v>-4.3000000000000002E-5</v>
      </c>
    </row>
    <row r="139" spans="14:102" x14ac:dyDescent="0.3">
      <c r="N139" s="30"/>
      <c r="R139" s="30">
        <v>0.11637229269512109</v>
      </c>
      <c r="S139" s="43">
        <v>-2.0309999999999998E-3</v>
      </c>
      <c r="T139" s="43">
        <v>-1.6080000000000001E-3</v>
      </c>
      <c r="U139" s="43">
        <v>2.4520000000000002E-3</v>
      </c>
      <c r="W139" s="30"/>
      <c r="AA139" s="30">
        <v>0.11637229269512109</v>
      </c>
      <c r="AB139" s="43">
        <v>-5.0699999999999996E-4</v>
      </c>
      <c r="AC139" s="43">
        <v>-4.5899999999999999E-4</v>
      </c>
      <c r="AD139" s="43">
        <v>3.9999999999999998E-6</v>
      </c>
      <c r="AF139" s="30"/>
      <c r="AJ139" s="30">
        <v>0.11637229269512109</v>
      </c>
      <c r="AK139" s="43">
        <v>-1.3829999999999999E-3</v>
      </c>
      <c r="AL139" s="43">
        <v>-1.085E-3</v>
      </c>
      <c r="AM139" s="43">
        <v>1.4959999999999999E-3</v>
      </c>
      <c r="AO139" s="30"/>
      <c r="AS139" s="30">
        <v>0.11637229269512109</v>
      </c>
      <c r="AT139" s="43">
        <v>-3.4600000000000001E-4</v>
      </c>
      <c r="AU139" s="43">
        <v>-3.21E-4</v>
      </c>
      <c r="AV139" s="43">
        <v>-1.03E-4</v>
      </c>
      <c r="AX139" s="30"/>
      <c r="BB139" s="30">
        <v>0.11637229269512109</v>
      </c>
      <c r="BC139" s="43">
        <v>-1.366E-3</v>
      </c>
      <c r="BD139" s="43">
        <v>-1.0679999999999999E-3</v>
      </c>
      <c r="BE139" s="43">
        <v>1.5150000000000001E-3</v>
      </c>
      <c r="BG139" s="30"/>
      <c r="BK139" s="30">
        <v>0.11637229269512109</v>
      </c>
      <c r="BL139" s="43">
        <v>-3.4200000000000002E-4</v>
      </c>
      <c r="BM139" s="43">
        <v>-3.1700000000000001E-4</v>
      </c>
      <c r="BN139" s="43">
        <v>-1E-4</v>
      </c>
      <c r="BP139" s="30"/>
      <c r="BT139" s="30">
        <v>0.11637229269512109</v>
      </c>
      <c r="BU139" s="43">
        <v>-8.9899999999999995E-4</v>
      </c>
      <c r="BV139" s="43">
        <v>-6.0400000000000004E-4</v>
      </c>
      <c r="BW139" s="43">
        <v>1.967E-3</v>
      </c>
      <c r="BY139" s="30"/>
      <c r="CC139" s="30">
        <v>0.11637229269512109</v>
      </c>
      <c r="CD139" s="43">
        <v>-1.7699999999999999E-4</v>
      </c>
      <c r="CE139" s="43">
        <v>-1.6000000000000001E-4</v>
      </c>
      <c r="CF139" s="43">
        <v>-2.0000000000000002E-5</v>
      </c>
      <c r="CH139" s="30"/>
      <c r="CL139" s="30">
        <v>0.11637229269512109</v>
      </c>
      <c r="CM139" s="43">
        <v>-2.124E-3</v>
      </c>
      <c r="CN139" s="43">
        <v>-2.14E-3</v>
      </c>
      <c r="CO139" s="43">
        <v>6.1850000000000004E-3</v>
      </c>
      <c r="CQ139" s="30"/>
      <c r="CU139" s="30">
        <v>0.11637229269512109</v>
      </c>
      <c r="CV139" s="43">
        <v>-3.9100000000000002E-4</v>
      </c>
      <c r="CW139" s="43">
        <v>-3.9199999999999999E-4</v>
      </c>
      <c r="CX139" s="43">
        <v>-4.5000000000000003E-5</v>
      </c>
    </row>
    <row r="140" spans="14:102" x14ac:dyDescent="0.3">
      <c r="N140" s="30"/>
      <c r="R140" s="30">
        <v>0.11637229269512109</v>
      </c>
      <c r="S140" s="43">
        <v>-2.0309999999999998E-3</v>
      </c>
      <c r="T140" s="43">
        <v>-1.6080000000000001E-3</v>
      </c>
      <c r="U140" s="43">
        <v>2.4520000000000002E-3</v>
      </c>
      <c r="W140" s="30"/>
      <c r="AA140" s="30">
        <v>0.11637229269512109</v>
      </c>
      <c r="AB140" s="43">
        <v>-5.0699999999999996E-4</v>
      </c>
      <c r="AC140" s="43">
        <v>-4.5899999999999999E-4</v>
      </c>
      <c r="AD140" s="43">
        <v>3.9999999999999998E-6</v>
      </c>
      <c r="AF140" s="30"/>
      <c r="AJ140" s="30">
        <v>0.11637229269512109</v>
      </c>
      <c r="AK140" s="43">
        <v>-1.3829999999999999E-3</v>
      </c>
      <c r="AL140" s="43">
        <v>-1.085E-3</v>
      </c>
      <c r="AM140" s="43">
        <v>1.4959999999999999E-3</v>
      </c>
      <c r="AO140" s="30"/>
      <c r="AS140" s="30">
        <v>0.11637229269512109</v>
      </c>
      <c r="AT140" s="43">
        <v>-3.4600000000000001E-4</v>
      </c>
      <c r="AU140" s="43">
        <v>-3.21E-4</v>
      </c>
      <c r="AV140" s="43">
        <v>-1.03E-4</v>
      </c>
      <c r="AX140" s="30"/>
      <c r="BB140" s="30">
        <v>0.11637229269512109</v>
      </c>
      <c r="BC140" s="43">
        <v>-1.366E-3</v>
      </c>
      <c r="BD140" s="43">
        <v>-1.0679999999999999E-3</v>
      </c>
      <c r="BE140" s="43">
        <v>1.5150000000000001E-3</v>
      </c>
      <c r="BG140" s="30"/>
      <c r="BK140" s="30">
        <v>0.11637229269512109</v>
      </c>
      <c r="BL140" s="43">
        <v>-3.4200000000000002E-4</v>
      </c>
      <c r="BM140" s="43">
        <v>-3.1700000000000001E-4</v>
      </c>
      <c r="BN140" s="43">
        <v>-1E-4</v>
      </c>
      <c r="BP140" s="30"/>
      <c r="BT140" s="30">
        <v>0.11637229269512109</v>
      </c>
      <c r="BU140" s="43">
        <v>-8.9899999999999995E-4</v>
      </c>
      <c r="BV140" s="43">
        <v>-6.0400000000000004E-4</v>
      </c>
      <c r="BW140" s="43">
        <v>1.967E-3</v>
      </c>
      <c r="BY140" s="30"/>
      <c r="CC140" s="30">
        <v>0.11637229269512109</v>
      </c>
      <c r="CD140" s="43">
        <v>-1.7699999999999999E-4</v>
      </c>
      <c r="CE140" s="43">
        <v>-1.6000000000000001E-4</v>
      </c>
      <c r="CF140" s="43">
        <v>-2.0000000000000002E-5</v>
      </c>
      <c r="CH140" s="30"/>
      <c r="CL140" s="30">
        <v>0.11637229269512109</v>
      </c>
      <c r="CM140" s="43">
        <v>-2.124E-3</v>
      </c>
      <c r="CN140" s="43">
        <v>-2.14E-3</v>
      </c>
      <c r="CO140" s="43">
        <v>6.1850000000000004E-3</v>
      </c>
      <c r="CQ140" s="30"/>
      <c r="CU140" s="30">
        <v>0.11637229269512109</v>
      </c>
      <c r="CV140" s="43">
        <v>-3.9100000000000002E-4</v>
      </c>
      <c r="CW140" s="43">
        <v>-3.9199999999999999E-4</v>
      </c>
      <c r="CX140" s="43">
        <v>-4.5000000000000003E-5</v>
      </c>
    </row>
    <row r="141" spans="14:102" x14ac:dyDescent="0.3">
      <c r="N141" s="30"/>
      <c r="R141" s="30">
        <v>0.11734206509512109</v>
      </c>
      <c r="S141" s="43">
        <v>-2.0600000000000002E-3</v>
      </c>
      <c r="T141" s="43">
        <v>-1.629E-3</v>
      </c>
      <c r="U141" s="43">
        <v>2.5079999999999998E-3</v>
      </c>
      <c r="W141" s="30"/>
      <c r="AA141" s="30">
        <v>0.11734206509512109</v>
      </c>
      <c r="AB141" s="43">
        <v>-5.0900000000000001E-4</v>
      </c>
      <c r="AC141" s="43">
        <v>-4.6000000000000001E-4</v>
      </c>
      <c r="AD141" s="43">
        <v>5.0000000000000004E-6</v>
      </c>
      <c r="AF141" s="30"/>
      <c r="AJ141" s="30">
        <v>0.11734206509512109</v>
      </c>
      <c r="AK141" s="43">
        <v>-1.3910000000000001E-3</v>
      </c>
      <c r="AL141" s="43">
        <v>-1.0870000000000001E-3</v>
      </c>
      <c r="AM141" s="43">
        <v>1.549E-3</v>
      </c>
      <c r="AO141" s="30"/>
      <c r="AS141" s="30">
        <v>0.11734206509512109</v>
      </c>
      <c r="AT141" s="43">
        <v>-3.4900000000000003E-4</v>
      </c>
      <c r="AU141" s="43">
        <v>-3.2400000000000001E-4</v>
      </c>
      <c r="AV141" s="43">
        <v>-1E-4</v>
      </c>
      <c r="AX141" s="30"/>
      <c r="BB141" s="30">
        <v>0.11734206509512109</v>
      </c>
      <c r="BC141" s="43">
        <v>-1.3749999999999999E-3</v>
      </c>
      <c r="BD141" s="43">
        <v>-1.07E-3</v>
      </c>
      <c r="BE141" s="43">
        <v>1.5690000000000001E-3</v>
      </c>
      <c r="BG141" s="30"/>
      <c r="BK141" s="30">
        <v>0.11734206509512109</v>
      </c>
      <c r="BL141" s="43">
        <v>-3.4499999999999998E-4</v>
      </c>
      <c r="BM141" s="43">
        <v>-3.2000000000000003E-4</v>
      </c>
      <c r="BN141" s="43">
        <v>-9.7E-5</v>
      </c>
      <c r="BP141" s="30"/>
      <c r="BT141" s="30">
        <v>0.11734206509512109</v>
      </c>
      <c r="BU141" s="43">
        <v>-9.0799999999999995E-4</v>
      </c>
      <c r="BV141" s="43">
        <v>-6.0800000000000003E-4</v>
      </c>
      <c r="BW141" s="43">
        <v>2.0100000000000001E-3</v>
      </c>
      <c r="BY141" s="30"/>
      <c r="CC141" s="30">
        <v>0.11734206509512109</v>
      </c>
      <c r="CD141" s="43">
        <v>-1.75E-4</v>
      </c>
      <c r="CE141" s="43">
        <v>-1.5899999999999999E-4</v>
      </c>
      <c r="CF141" s="43">
        <v>-2.0999999999999999E-5</v>
      </c>
      <c r="CH141" s="30"/>
      <c r="CL141" s="30">
        <v>0.11734206509512109</v>
      </c>
      <c r="CM141" s="43">
        <v>-2.1440000000000001E-3</v>
      </c>
      <c r="CN141" s="43">
        <v>-2.16E-3</v>
      </c>
      <c r="CO141" s="43">
        <v>6.3140000000000002E-3</v>
      </c>
      <c r="CQ141" s="30"/>
      <c r="CU141" s="30">
        <v>0.11734206509512109</v>
      </c>
      <c r="CV141" s="43">
        <v>-3.8900000000000002E-4</v>
      </c>
      <c r="CW141" s="43">
        <v>-3.8999999999999999E-4</v>
      </c>
      <c r="CX141" s="43">
        <v>-4.6999999999999997E-5</v>
      </c>
    </row>
    <row r="142" spans="14:102" x14ac:dyDescent="0.3">
      <c r="N142" s="30"/>
      <c r="R142" s="30">
        <v>0.11831183749512109</v>
      </c>
      <c r="S142" s="43">
        <v>-2.0920000000000001E-3</v>
      </c>
      <c r="T142" s="43">
        <v>-1.653E-3</v>
      </c>
      <c r="U142" s="43">
        <v>2.5609999999999999E-3</v>
      </c>
      <c r="W142" s="30"/>
      <c r="AA142" s="30">
        <v>0.11831183749512109</v>
      </c>
      <c r="AB142" s="43">
        <v>-5.1099999999999995E-4</v>
      </c>
      <c r="AC142" s="43">
        <v>-4.6200000000000001E-4</v>
      </c>
      <c r="AD142" s="43">
        <v>6.0000000000000002E-6</v>
      </c>
      <c r="AF142" s="30"/>
      <c r="AJ142" s="30">
        <v>0.11831183749512109</v>
      </c>
      <c r="AK142" s="43">
        <v>-1.4009999999999999E-3</v>
      </c>
      <c r="AL142" s="43">
        <v>-1.0920000000000001E-3</v>
      </c>
      <c r="AM142" s="43">
        <v>1.588E-3</v>
      </c>
      <c r="AO142" s="30"/>
      <c r="AS142" s="30">
        <v>0.11831183749512109</v>
      </c>
      <c r="AT142" s="43">
        <v>-3.5199999999999999E-4</v>
      </c>
      <c r="AU142" s="43">
        <v>-3.2600000000000001E-4</v>
      </c>
      <c r="AV142" s="43">
        <v>-9.7999999999999997E-5</v>
      </c>
      <c r="AX142" s="30"/>
      <c r="BB142" s="30">
        <v>0.11831183749512109</v>
      </c>
      <c r="BC142" s="43">
        <v>-1.3860000000000001E-3</v>
      </c>
      <c r="BD142" s="43">
        <v>-1.077E-3</v>
      </c>
      <c r="BE142" s="43">
        <v>1.604E-3</v>
      </c>
      <c r="BG142" s="30"/>
      <c r="BK142" s="30">
        <v>0.11831183749512109</v>
      </c>
      <c r="BL142" s="43">
        <v>-3.48E-4</v>
      </c>
      <c r="BM142" s="43">
        <v>-3.2200000000000002E-4</v>
      </c>
      <c r="BN142" s="43">
        <v>-9.5000000000000005E-5</v>
      </c>
      <c r="BP142" s="30"/>
      <c r="BT142" s="30">
        <v>0.11831183749512109</v>
      </c>
      <c r="BU142" s="43">
        <v>-9.1600000000000004E-4</v>
      </c>
      <c r="BV142" s="43">
        <v>-6.11E-4</v>
      </c>
      <c r="BW142" s="43">
        <v>2.0500000000000002E-3</v>
      </c>
      <c r="BY142" s="30"/>
      <c r="CC142" s="30">
        <v>0.11831183749512109</v>
      </c>
      <c r="CD142" s="43">
        <v>-1.73E-4</v>
      </c>
      <c r="CE142" s="43">
        <v>-1.5699999999999999E-4</v>
      </c>
      <c r="CF142" s="43">
        <v>-2.1999999999999999E-5</v>
      </c>
      <c r="CH142" s="30"/>
      <c r="CL142" s="30">
        <v>0.11831183749512109</v>
      </c>
      <c r="CM142" s="43">
        <v>-2.1649999999999998E-3</v>
      </c>
      <c r="CN142" s="43">
        <v>-2.1819999999999999E-3</v>
      </c>
      <c r="CO142" s="43">
        <v>6.4349999999999997E-3</v>
      </c>
      <c r="CQ142" s="30"/>
      <c r="CU142" s="30">
        <v>0.11831183749512109</v>
      </c>
      <c r="CV142" s="43">
        <v>-3.88E-4</v>
      </c>
      <c r="CW142" s="43">
        <v>-3.88E-4</v>
      </c>
      <c r="CX142" s="43">
        <v>-4.8999999999999998E-5</v>
      </c>
    </row>
    <row r="143" spans="14:102" x14ac:dyDescent="0.3">
      <c r="N143" s="30"/>
      <c r="R143" s="30">
        <v>0.11928160989512109</v>
      </c>
      <c r="S143" s="43">
        <v>-2.1289999999999998E-3</v>
      </c>
      <c r="T143" s="43">
        <v>-1.678E-3</v>
      </c>
      <c r="U143" s="43">
        <v>2.6440000000000001E-3</v>
      </c>
      <c r="W143" s="30"/>
      <c r="AA143" s="30">
        <v>0.11928160989512109</v>
      </c>
      <c r="AB143" s="43">
        <v>-5.1199999999999998E-4</v>
      </c>
      <c r="AC143" s="43">
        <v>-4.6299999999999998E-4</v>
      </c>
      <c r="AD143" s="43">
        <v>6.9999999999999999E-6</v>
      </c>
      <c r="AF143" s="30"/>
      <c r="AJ143" s="30">
        <v>0.11928160989512109</v>
      </c>
      <c r="AK143" s="43">
        <v>-1.4109999999999999E-3</v>
      </c>
      <c r="AL143" s="43">
        <v>-1.0970000000000001E-3</v>
      </c>
      <c r="AM143" s="43">
        <v>1.6310000000000001E-3</v>
      </c>
      <c r="AO143" s="30"/>
      <c r="AS143" s="30">
        <v>0.11928160989512109</v>
      </c>
      <c r="AT143" s="43">
        <v>-3.5500000000000001E-4</v>
      </c>
      <c r="AU143" s="43">
        <v>-3.2899999999999997E-4</v>
      </c>
      <c r="AV143" s="43">
        <v>-9.5000000000000005E-5</v>
      </c>
      <c r="AX143" s="30"/>
      <c r="BB143" s="30">
        <v>0.11928160989512109</v>
      </c>
      <c r="BC143" s="43">
        <v>-1.3960000000000001E-3</v>
      </c>
      <c r="BD143" s="43">
        <v>-1.0809999999999999E-3</v>
      </c>
      <c r="BE143" s="43">
        <v>1.647E-3</v>
      </c>
      <c r="BG143" s="30"/>
      <c r="BK143" s="30">
        <v>0.11928160989512109</v>
      </c>
      <c r="BL143" s="43">
        <v>-3.5199999999999999E-4</v>
      </c>
      <c r="BM143" s="43">
        <v>-3.2499999999999999E-4</v>
      </c>
      <c r="BN143" s="43">
        <v>-9.2E-5</v>
      </c>
      <c r="BP143" s="30"/>
      <c r="BT143" s="30">
        <v>0.11928160989512109</v>
      </c>
      <c r="BU143" s="43">
        <v>-9.2500000000000004E-4</v>
      </c>
      <c r="BV143" s="43">
        <v>-6.1499999999999999E-4</v>
      </c>
      <c r="BW143" s="43">
        <v>2.091E-3</v>
      </c>
      <c r="BY143" s="30"/>
      <c r="CC143" s="30">
        <v>0.11928160989512109</v>
      </c>
      <c r="CD143" s="43">
        <v>-1.7100000000000001E-4</v>
      </c>
      <c r="CE143" s="43">
        <v>-1.56E-4</v>
      </c>
      <c r="CF143" s="43">
        <v>-2.1999999999999999E-5</v>
      </c>
      <c r="CH143" s="30"/>
      <c r="CL143" s="30">
        <v>0.11928160989512109</v>
      </c>
      <c r="CM143" s="43">
        <v>-2.1909999999999998E-3</v>
      </c>
      <c r="CN143" s="43">
        <v>-2.2079999999999999E-3</v>
      </c>
      <c r="CO143" s="43">
        <v>6.5570000000000003E-3</v>
      </c>
      <c r="CQ143" s="30"/>
      <c r="CU143" s="30">
        <v>0.11928160989512109</v>
      </c>
      <c r="CV143" s="43">
        <v>-3.86E-4</v>
      </c>
      <c r="CW143" s="43">
        <v>-3.86E-4</v>
      </c>
      <c r="CX143" s="43">
        <v>-5.1E-5</v>
      </c>
    </row>
    <row r="144" spans="14:102" x14ac:dyDescent="0.3">
      <c r="N144" s="30"/>
      <c r="R144" s="30">
        <v>0.12025138229512108</v>
      </c>
      <c r="S144" s="43">
        <v>-2.1640000000000001E-3</v>
      </c>
      <c r="T144" s="43">
        <v>-1.7030000000000001E-3</v>
      </c>
      <c r="U144" s="43">
        <v>2.7139999999999998E-3</v>
      </c>
      <c r="W144" s="30"/>
      <c r="AA144" s="30">
        <v>0.12025138229512108</v>
      </c>
      <c r="AB144" s="43">
        <v>-5.1400000000000003E-4</v>
      </c>
      <c r="AC144" s="43">
        <v>-4.6500000000000003E-4</v>
      </c>
      <c r="AD144" s="43">
        <v>7.9999999999999996E-6</v>
      </c>
      <c r="AF144" s="30"/>
      <c r="AJ144" s="30">
        <v>0.12025138229512108</v>
      </c>
      <c r="AK144" s="43">
        <v>-1.4250000000000001E-3</v>
      </c>
      <c r="AL144" s="43">
        <v>-1.1050000000000001E-3</v>
      </c>
      <c r="AM144" s="43">
        <v>1.6720000000000001E-3</v>
      </c>
      <c r="AO144" s="30"/>
      <c r="AS144" s="30">
        <v>0.12025138229512108</v>
      </c>
      <c r="AT144" s="43">
        <v>-3.5799999999999997E-4</v>
      </c>
      <c r="AU144" s="43">
        <v>-3.3100000000000002E-4</v>
      </c>
      <c r="AV144" s="43">
        <v>-9.2999999999999997E-5</v>
      </c>
      <c r="AX144" s="30"/>
      <c r="BB144" s="30">
        <v>0.12025138229512108</v>
      </c>
      <c r="BC144" s="43">
        <v>-1.4059999999999999E-3</v>
      </c>
      <c r="BD144" s="43">
        <v>-1.0859999999999999E-3</v>
      </c>
      <c r="BE144" s="43">
        <v>1.689E-3</v>
      </c>
      <c r="BG144" s="30"/>
      <c r="BK144" s="30">
        <v>0.12025138229512108</v>
      </c>
      <c r="BL144" s="43">
        <v>-3.5500000000000001E-4</v>
      </c>
      <c r="BM144" s="43">
        <v>-3.28E-4</v>
      </c>
      <c r="BN144" s="43">
        <v>-9.0000000000000006E-5</v>
      </c>
      <c r="BP144" s="30"/>
      <c r="BT144" s="30">
        <v>0.12025138229512108</v>
      </c>
      <c r="BU144" s="43">
        <v>-9.3400000000000004E-4</v>
      </c>
      <c r="BV144" s="43">
        <v>-6.1799999999999995E-4</v>
      </c>
      <c r="BW144" s="43">
        <v>2.1320000000000002E-3</v>
      </c>
      <c r="BY144" s="30"/>
      <c r="CC144" s="30">
        <v>0.12025138229512108</v>
      </c>
      <c r="CD144" s="43">
        <v>-1.7000000000000001E-4</v>
      </c>
      <c r="CE144" s="43">
        <v>-1.55E-4</v>
      </c>
      <c r="CF144" s="43">
        <v>-2.3E-5</v>
      </c>
      <c r="CH144" s="30"/>
      <c r="CL144" s="30">
        <v>0.12025138229512108</v>
      </c>
      <c r="CM144" s="43">
        <v>-2.2139999999999998E-3</v>
      </c>
      <c r="CN144" s="43">
        <v>-2.2309999999999999E-3</v>
      </c>
      <c r="CO144" s="43">
        <v>6.679E-3</v>
      </c>
      <c r="CQ144" s="30"/>
      <c r="CU144" s="30">
        <v>0.12025138229512108</v>
      </c>
      <c r="CV144" s="43">
        <v>-3.8400000000000001E-4</v>
      </c>
      <c r="CW144" s="43">
        <v>-3.8499999999999998E-4</v>
      </c>
      <c r="CX144" s="43">
        <v>-5.1999999999999997E-5</v>
      </c>
    </row>
    <row r="145" spans="14:102" x14ac:dyDescent="0.3">
      <c r="N145" s="30"/>
      <c r="R145" s="30">
        <v>0.12122115469512107</v>
      </c>
      <c r="S145" s="43">
        <v>-2.1949999999999999E-3</v>
      </c>
      <c r="T145" s="43">
        <v>-1.722E-3</v>
      </c>
      <c r="U145" s="43">
        <v>2.8189999999999999E-3</v>
      </c>
      <c r="W145" s="30"/>
      <c r="AA145" s="30">
        <v>0.12122115469512107</v>
      </c>
      <c r="AB145" s="43">
        <v>-5.1599999999999997E-4</v>
      </c>
      <c r="AC145" s="43">
        <v>-4.6700000000000002E-4</v>
      </c>
      <c r="AD145" s="43">
        <v>9.0000000000000002E-6</v>
      </c>
      <c r="AF145" s="30"/>
      <c r="AJ145" s="30">
        <v>0.12122115469512107</v>
      </c>
      <c r="AK145" s="43">
        <v>-1.436E-3</v>
      </c>
      <c r="AL145" s="43">
        <v>-1.111E-3</v>
      </c>
      <c r="AM145" s="43">
        <v>1.7129999999999999E-3</v>
      </c>
      <c r="AO145" s="30"/>
      <c r="AS145" s="30">
        <v>0.12122115469512107</v>
      </c>
      <c r="AT145" s="43">
        <v>-3.6200000000000002E-4</v>
      </c>
      <c r="AU145" s="43">
        <v>-3.3399999999999999E-4</v>
      </c>
      <c r="AV145" s="43">
        <v>-9.0000000000000006E-5</v>
      </c>
      <c r="AX145" s="30"/>
      <c r="BB145" s="30">
        <v>0.12122115469512107</v>
      </c>
      <c r="BC145" s="43">
        <v>-1.4170000000000001E-3</v>
      </c>
      <c r="BD145" s="43">
        <v>-1.091E-3</v>
      </c>
      <c r="BE145" s="43">
        <v>1.732E-3</v>
      </c>
      <c r="BG145" s="30"/>
      <c r="BK145" s="30">
        <v>0.12122115469512107</v>
      </c>
      <c r="BL145" s="43">
        <v>-3.5799999999999997E-4</v>
      </c>
      <c r="BM145" s="43">
        <v>-3.3E-4</v>
      </c>
      <c r="BN145" s="43">
        <v>-8.7000000000000001E-5</v>
      </c>
      <c r="BP145" s="30"/>
      <c r="BT145" s="30">
        <v>0.12122115469512107</v>
      </c>
      <c r="BU145" s="43">
        <v>-9.4200000000000002E-4</v>
      </c>
      <c r="BV145" s="43">
        <v>-6.2200000000000005E-4</v>
      </c>
      <c r="BW145" s="43">
        <v>2.173E-3</v>
      </c>
      <c r="BY145" s="30"/>
      <c r="CC145" s="30">
        <v>0.12122115469512107</v>
      </c>
      <c r="CD145" s="43">
        <v>-1.6799999999999999E-4</v>
      </c>
      <c r="CE145" s="43">
        <v>-1.5300000000000001E-4</v>
      </c>
      <c r="CF145" s="43">
        <v>-2.4000000000000001E-5</v>
      </c>
      <c r="CH145" s="30"/>
      <c r="CL145" s="30">
        <v>0.12122115469512107</v>
      </c>
      <c r="CM145" s="43">
        <v>-2.2369999999999998E-3</v>
      </c>
      <c r="CN145" s="43">
        <v>-2.2550000000000001E-3</v>
      </c>
      <c r="CO145" s="43">
        <v>6.803E-3</v>
      </c>
      <c r="CQ145" s="30"/>
      <c r="CU145" s="30">
        <v>0.12122115469512107</v>
      </c>
      <c r="CV145" s="43">
        <v>-3.8200000000000002E-4</v>
      </c>
      <c r="CW145" s="43">
        <v>-3.8299999999999999E-4</v>
      </c>
      <c r="CX145" s="43">
        <v>-5.3999999999999998E-5</v>
      </c>
    </row>
    <row r="146" spans="14:102" x14ac:dyDescent="0.3">
      <c r="N146" s="30"/>
      <c r="R146" s="30">
        <v>0.12219092709512107</v>
      </c>
      <c r="S146" s="43">
        <v>-2.2279999999999999E-3</v>
      </c>
      <c r="T146" s="43">
        <v>-1.7440000000000001E-3</v>
      </c>
      <c r="U146" s="43">
        <v>2.9099999999999998E-3</v>
      </c>
      <c r="W146" s="30"/>
      <c r="AA146" s="30">
        <v>0.12219092709512107</v>
      </c>
      <c r="AB146" s="43">
        <v>-5.1800000000000001E-4</v>
      </c>
      <c r="AC146" s="43">
        <v>-4.6799999999999999E-4</v>
      </c>
      <c r="AD146" s="43">
        <v>1.0000000000000001E-5</v>
      </c>
      <c r="AF146" s="30"/>
      <c r="AJ146" s="30">
        <v>0.12219092709512107</v>
      </c>
      <c r="AK146" s="43">
        <v>-1.449E-3</v>
      </c>
      <c r="AL146" s="43">
        <v>-1.1180000000000001E-3</v>
      </c>
      <c r="AM146" s="43">
        <v>1.7539999999999999E-3</v>
      </c>
      <c r="AO146" s="30"/>
      <c r="AS146" s="30">
        <v>0.12219092709512107</v>
      </c>
      <c r="AT146" s="43">
        <v>-3.6499999999999998E-4</v>
      </c>
      <c r="AU146" s="43">
        <v>-3.3599999999999998E-4</v>
      </c>
      <c r="AV146" s="43">
        <v>-8.7999999999999998E-5</v>
      </c>
      <c r="AX146" s="30"/>
      <c r="BB146" s="30">
        <v>0.12219092709512107</v>
      </c>
      <c r="BC146" s="43">
        <v>-1.4300000000000001E-3</v>
      </c>
      <c r="BD146" s="43">
        <v>-1.0989999999999999E-3</v>
      </c>
      <c r="BE146" s="43">
        <v>1.7719999999999999E-3</v>
      </c>
      <c r="BG146" s="30"/>
      <c r="BK146" s="30">
        <v>0.12219092709512107</v>
      </c>
      <c r="BL146" s="43">
        <v>-3.6099999999999999E-4</v>
      </c>
      <c r="BM146" s="43">
        <v>-3.3300000000000002E-4</v>
      </c>
      <c r="BN146" s="43">
        <v>-8.3999999999999995E-5</v>
      </c>
      <c r="BP146" s="30"/>
      <c r="BT146" s="30">
        <v>0.12219092709512107</v>
      </c>
      <c r="BU146" s="43">
        <v>-9.5100000000000002E-4</v>
      </c>
      <c r="BV146" s="43">
        <v>-6.2600000000000004E-4</v>
      </c>
      <c r="BW146" s="43">
        <v>2.215E-3</v>
      </c>
      <c r="BY146" s="30"/>
      <c r="CC146" s="30">
        <v>0.12219092709512107</v>
      </c>
      <c r="CD146" s="43">
        <v>-1.66E-4</v>
      </c>
      <c r="CE146" s="43">
        <v>-1.5200000000000001E-4</v>
      </c>
      <c r="CF146" s="43">
        <v>-2.5000000000000001E-5</v>
      </c>
      <c r="CH146" s="30"/>
      <c r="CL146" s="30">
        <v>0.12219092709512107</v>
      </c>
      <c r="CM146" s="43">
        <v>-2.2599999999999999E-3</v>
      </c>
      <c r="CN146" s="43">
        <v>-2.2780000000000001E-3</v>
      </c>
      <c r="CO146" s="43">
        <v>6.9259999999999999E-3</v>
      </c>
      <c r="CQ146" s="30"/>
      <c r="CU146" s="30">
        <v>0.12219092709512107</v>
      </c>
      <c r="CV146" s="43">
        <v>-3.8099999999999999E-4</v>
      </c>
      <c r="CW146" s="43">
        <v>-3.8099999999999999E-4</v>
      </c>
      <c r="CX146" s="43">
        <v>-5.5999999999999999E-5</v>
      </c>
    </row>
    <row r="147" spans="14:102" x14ac:dyDescent="0.3">
      <c r="N147" s="30"/>
      <c r="R147" s="30">
        <v>0.12316069949512107</v>
      </c>
      <c r="S147" s="43">
        <v>-2.2439999999999999E-3</v>
      </c>
      <c r="T147" s="43">
        <v>-1.745E-3</v>
      </c>
      <c r="U147" s="43">
        <v>3.052E-3</v>
      </c>
      <c r="W147" s="30"/>
      <c r="AA147" s="30">
        <v>0.12316069949512107</v>
      </c>
      <c r="AB147" s="43">
        <v>-5.1999999999999995E-4</v>
      </c>
      <c r="AC147" s="43">
        <v>-4.6999999999999999E-4</v>
      </c>
      <c r="AD147" s="43">
        <v>1.1E-5</v>
      </c>
      <c r="AF147" s="30"/>
      <c r="AJ147" s="30">
        <v>0.12316069949512107</v>
      </c>
      <c r="AK147" s="43">
        <v>-1.4610000000000001E-3</v>
      </c>
      <c r="AL147" s="43">
        <v>-1.124E-3</v>
      </c>
      <c r="AM147" s="43">
        <v>1.7960000000000001E-3</v>
      </c>
      <c r="AO147" s="30"/>
      <c r="AS147" s="30">
        <v>0.12316069949512107</v>
      </c>
      <c r="AT147" s="43">
        <v>-3.68E-4</v>
      </c>
      <c r="AU147" s="43">
        <v>-3.39E-4</v>
      </c>
      <c r="AV147" s="43">
        <v>-8.5000000000000006E-5</v>
      </c>
      <c r="AX147" s="30"/>
      <c r="BB147" s="30">
        <v>0.12316069949512107</v>
      </c>
      <c r="BC147" s="43">
        <v>-1.4419999999999999E-3</v>
      </c>
      <c r="BD147" s="43">
        <v>-1.1050000000000001E-3</v>
      </c>
      <c r="BE147" s="43">
        <v>1.8140000000000001E-3</v>
      </c>
      <c r="BG147" s="30"/>
      <c r="BK147" s="30">
        <v>0.12316069949512107</v>
      </c>
      <c r="BL147" s="43">
        <v>-3.6400000000000001E-4</v>
      </c>
      <c r="BM147" s="43">
        <v>-3.3500000000000001E-4</v>
      </c>
      <c r="BN147" s="43">
        <v>-8.2000000000000001E-5</v>
      </c>
      <c r="BP147" s="30"/>
      <c r="BT147" s="30">
        <v>0.12316069949512107</v>
      </c>
      <c r="BU147" s="43">
        <v>-9.6000000000000002E-4</v>
      </c>
      <c r="BV147" s="43">
        <v>-6.29E-4</v>
      </c>
      <c r="BW147" s="43">
        <v>2.2560000000000002E-3</v>
      </c>
      <c r="BY147" s="30"/>
      <c r="CC147" s="30">
        <v>0.12316069949512107</v>
      </c>
      <c r="CD147" s="43">
        <v>-1.64E-4</v>
      </c>
      <c r="CE147" s="43">
        <v>-1.4999999999999999E-4</v>
      </c>
      <c r="CF147" s="43">
        <v>-2.5999999999999998E-5</v>
      </c>
      <c r="CH147" s="30"/>
      <c r="CL147" s="30">
        <v>0.12316069949512107</v>
      </c>
      <c r="CM147" s="43">
        <v>-2.284E-3</v>
      </c>
      <c r="CN147" s="43">
        <v>-2.3019999999999998E-3</v>
      </c>
      <c r="CO147" s="43">
        <v>7.0499999999999998E-3</v>
      </c>
      <c r="CQ147" s="30"/>
      <c r="CU147" s="30">
        <v>0.12316069949512107</v>
      </c>
      <c r="CV147" s="43">
        <v>-3.79E-4</v>
      </c>
      <c r="CW147" s="43">
        <v>-3.79E-4</v>
      </c>
      <c r="CX147" s="43">
        <v>-5.8E-5</v>
      </c>
    </row>
    <row r="148" spans="14:102" x14ac:dyDescent="0.3">
      <c r="N148" s="30"/>
      <c r="R148" s="30">
        <v>0.12413047189512109</v>
      </c>
      <c r="S148" s="43">
        <v>-2.274E-3</v>
      </c>
      <c r="T148" s="43">
        <v>-1.761E-3</v>
      </c>
      <c r="U148" s="43">
        <v>3.1700000000000001E-3</v>
      </c>
      <c r="W148" s="30"/>
      <c r="AA148" s="30">
        <v>0.12413047189512109</v>
      </c>
      <c r="AB148" s="43">
        <v>-5.22E-4</v>
      </c>
      <c r="AC148" s="43">
        <v>-4.7100000000000001E-4</v>
      </c>
      <c r="AD148" s="43">
        <v>1.1E-5</v>
      </c>
      <c r="AF148" s="30"/>
      <c r="AJ148" s="30">
        <v>0.12413047189512109</v>
      </c>
      <c r="AK148" s="43">
        <v>-1.4729999999999999E-3</v>
      </c>
      <c r="AL148" s="43">
        <v>-1.1310000000000001E-3</v>
      </c>
      <c r="AM148" s="43">
        <v>1.8370000000000001E-3</v>
      </c>
      <c r="AO148" s="30"/>
      <c r="AS148" s="30">
        <v>0.12413047189512109</v>
      </c>
      <c r="AT148" s="43">
        <v>-3.7100000000000002E-4</v>
      </c>
      <c r="AU148" s="43">
        <v>-3.4200000000000002E-4</v>
      </c>
      <c r="AV148" s="43">
        <v>-8.2999999999999998E-5</v>
      </c>
      <c r="AX148" s="30"/>
      <c r="BB148" s="30">
        <v>0.12413047189512109</v>
      </c>
      <c r="BC148" s="43">
        <v>-1.454E-3</v>
      </c>
      <c r="BD148" s="43">
        <v>-1.111E-3</v>
      </c>
      <c r="BE148" s="43">
        <v>1.856E-3</v>
      </c>
      <c r="BG148" s="30"/>
      <c r="BK148" s="30">
        <v>0.12413047189512109</v>
      </c>
      <c r="BL148" s="43">
        <v>-3.6699999999999998E-4</v>
      </c>
      <c r="BM148" s="43">
        <v>-3.3799999999999998E-4</v>
      </c>
      <c r="BN148" s="43">
        <v>-7.8999999999999996E-5</v>
      </c>
      <c r="BP148" s="30"/>
      <c r="BT148" s="30">
        <v>0.12413047189512109</v>
      </c>
      <c r="BU148" s="43">
        <v>-9.6900000000000003E-4</v>
      </c>
      <c r="BV148" s="43">
        <v>-6.3299999999999999E-4</v>
      </c>
      <c r="BW148" s="43">
        <v>2.297E-3</v>
      </c>
      <c r="BY148" s="30"/>
      <c r="CC148" s="30">
        <v>0.12413047189512109</v>
      </c>
      <c r="CD148" s="43">
        <v>-1.63E-4</v>
      </c>
      <c r="CE148" s="43">
        <v>-1.4899999999999999E-4</v>
      </c>
      <c r="CF148" s="43">
        <v>-2.6999999999999999E-5</v>
      </c>
      <c r="CH148" s="30"/>
      <c r="CL148" s="30">
        <v>0.12413047189512109</v>
      </c>
      <c r="CM148" s="43">
        <v>-2.307E-3</v>
      </c>
      <c r="CN148" s="43">
        <v>-2.3249999999999998E-3</v>
      </c>
      <c r="CO148" s="43">
        <v>7.1729999999999997E-3</v>
      </c>
      <c r="CQ148" s="30"/>
      <c r="CU148" s="30">
        <v>0.12413047189512109</v>
      </c>
      <c r="CV148" s="43">
        <v>-3.77E-4</v>
      </c>
      <c r="CW148" s="43">
        <v>-3.77E-4</v>
      </c>
      <c r="CX148" s="43">
        <v>-6.0000000000000002E-5</v>
      </c>
    </row>
    <row r="149" spans="14:102" x14ac:dyDescent="0.3">
      <c r="N149" s="30"/>
      <c r="R149" s="30">
        <v>0.12510024429512109</v>
      </c>
      <c r="S149" s="43">
        <v>-2.2980000000000001E-3</v>
      </c>
      <c r="T149" s="43">
        <v>-1.771E-3</v>
      </c>
      <c r="U149" s="43">
        <v>3.2919999999999998E-3</v>
      </c>
      <c r="W149" s="30"/>
      <c r="AA149" s="30">
        <v>0.12510024429512109</v>
      </c>
      <c r="AB149" s="43">
        <v>-5.2400000000000005E-4</v>
      </c>
      <c r="AC149" s="43">
        <v>-4.73E-4</v>
      </c>
      <c r="AD149" s="43">
        <v>1.2E-5</v>
      </c>
      <c r="AF149" s="30"/>
      <c r="AJ149" s="30">
        <v>0.12510024429512109</v>
      </c>
      <c r="AK149" s="43">
        <v>-1.485E-3</v>
      </c>
      <c r="AL149" s="43">
        <v>-1.137E-3</v>
      </c>
      <c r="AM149" s="43">
        <v>1.8779999999999999E-3</v>
      </c>
      <c r="AO149" s="30"/>
      <c r="AS149" s="30">
        <v>0.12510024429512109</v>
      </c>
      <c r="AT149" s="43">
        <v>-3.7399999999999998E-4</v>
      </c>
      <c r="AU149" s="43">
        <v>-3.4400000000000001E-4</v>
      </c>
      <c r="AV149" s="43">
        <v>-8.0000000000000007E-5</v>
      </c>
      <c r="AX149" s="30"/>
      <c r="BB149" s="30">
        <v>0.12510024429512109</v>
      </c>
      <c r="BC149" s="43">
        <v>-1.4660000000000001E-3</v>
      </c>
      <c r="BD149" s="43">
        <v>-1.1180000000000001E-3</v>
      </c>
      <c r="BE149" s="43">
        <v>1.897E-3</v>
      </c>
      <c r="BG149" s="30"/>
      <c r="BK149" s="30">
        <v>0.12510024429512109</v>
      </c>
      <c r="BL149" s="43">
        <v>-3.6999999999999999E-4</v>
      </c>
      <c r="BM149" s="43">
        <v>-3.4000000000000002E-4</v>
      </c>
      <c r="BN149" s="43">
        <v>-7.7000000000000001E-5</v>
      </c>
      <c r="BP149" s="30"/>
      <c r="BT149" s="30">
        <v>0.12510024429512109</v>
      </c>
      <c r="BU149" s="43">
        <v>-9.77E-4</v>
      </c>
      <c r="BV149" s="43">
        <v>-6.3599999999999996E-4</v>
      </c>
      <c r="BW149" s="43">
        <v>2.3389999999999999E-3</v>
      </c>
      <c r="BY149" s="30"/>
      <c r="CC149" s="30">
        <v>0.12510024429512109</v>
      </c>
      <c r="CD149" s="43">
        <v>-1.6100000000000001E-4</v>
      </c>
      <c r="CE149" s="43">
        <v>-1.47E-4</v>
      </c>
      <c r="CF149" s="43">
        <v>-2.8E-5</v>
      </c>
      <c r="CH149" s="30"/>
      <c r="CL149" s="30">
        <v>0.12510024429512109</v>
      </c>
      <c r="CM149" s="43">
        <v>-2.33E-3</v>
      </c>
      <c r="CN149" s="43">
        <v>-2.349E-3</v>
      </c>
      <c r="CO149" s="43">
        <v>7.2969999999999997E-3</v>
      </c>
      <c r="CQ149" s="30"/>
      <c r="CU149" s="30">
        <v>0.12510024429512109</v>
      </c>
      <c r="CV149" s="43">
        <v>-3.7500000000000001E-4</v>
      </c>
      <c r="CW149" s="43">
        <v>-3.7599999999999998E-4</v>
      </c>
      <c r="CX149" s="43">
        <v>-6.2000000000000003E-5</v>
      </c>
    </row>
    <row r="150" spans="14:102" x14ac:dyDescent="0.3">
      <c r="N150" s="30"/>
      <c r="R150" s="30">
        <v>0.12607001669512108</v>
      </c>
      <c r="S150" s="43">
        <v>-2.3219999999999998E-3</v>
      </c>
      <c r="T150" s="43">
        <v>-1.781E-3</v>
      </c>
      <c r="U150" s="43">
        <v>3.4139999999999999E-3</v>
      </c>
      <c r="W150" s="30"/>
      <c r="AA150" s="30">
        <v>0.12607001669512108</v>
      </c>
      <c r="AB150" s="43">
        <v>-5.2499999999999997E-4</v>
      </c>
      <c r="AC150" s="43">
        <v>-4.75E-4</v>
      </c>
      <c r="AD150" s="43">
        <v>1.2999999999999999E-5</v>
      </c>
      <c r="AF150" s="30"/>
      <c r="AJ150" s="30">
        <v>0.12607001669512108</v>
      </c>
      <c r="AK150" s="43">
        <v>-1.4970000000000001E-3</v>
      </c>
      <c r="AL150" s="43">
        <v>-1.1440000000000001E-3</v>
      </c>
      <c r="AM150" s="43">
        <v>1.92E-3</v>
      </c>
      <c r="AO150" s="30"/>
      <c r="AS150" s="30">
        <v>0.12607001669512108</v>
      </c>
      <c r="AT150" s="43">
        <v>-3.77E-4</v>
      </c>
      <c r="AU150" s="43">
        <v>-3.4699999999999998E-4</v>
      </c>
      <c r="AV150" s="43">
        <v>-7.7999999999999999E-5</v>
      </c>
      <c r="AX150" s="30"/>
      <c r="BB150" s="30">
        <v>0.12607001669512108</v>
      </c>
      <c r="BC150" s="43">
        <v>-1.4779999999999999E-3</v>
      </c>
      <c r="BD150" s="43">
        <v>-1.124E-3</v>
      </c>
      <c r="BE150" s="43">
        <v>1.939E-3</v>
      </c>
      <c r="BG150" s="30"/>
      <c r="BK150" s="30">
        <v>0.12607001669512108</v>
      </c>
      <c r="BL150" s="43">
        <v>-3.7399999999999998E-4</v>
      </c>
      <c r="BM150" s="43">
        <v>-3.4299999999999999E-4</v>
      </c>
      <c r="BN150" s="43">
        <v>-7.3999999999999996E-5</v>
      </c>
      <c r="BP150" s="30"/>
      <c r="BT150" s="30">
        <v>0.12607001669512108</v>
      </c>
      <c r="BU150" s="43">
        <v>-9.859999999999999E-4</v>
      </c>
      <c r="BV150" s="43">
        <v>-6.4000000000000005E-4</v>
      </c>
      <c r="BW150" s="43">
        <v>2.3800000000000002E-3</v>
      </c>
      <c r="BY150" s="30"/>
      <c r="CC150" s="30">
        <v>0.12607001669512108</v>
      </c>
      <c r="CD150" s="43">
        <v>-1.5899999999999999E-4</v>
      </c>
      <c r="CE150" s="43">
        <v>-1.46E-4</v>
      </c>
      <c r="CF150" s="43">
        <v>-2.8E-5</v>
      </c>
      <c r="CH150" s="30"/>
      <c r="CL150" s="30">
        <v>0.12607001669512108</v>
      </c>
      <c r="CM150" s="43">
        <v>-2.3540000000000002E-3</v>
      </c>
      <c r="CN150" s="43">
        <v>-2.372E-3</v>
      </c>
      <c r="CO150" s="43">
        <v>7.4200000000000004E-3</v>
      </c>
      <c r="CQ150" s="30"/>
      <c r="CU150" s="30">
        <v>0.12607001669512108</v>
      </c>
      <c r="CV150" s="43">
        <v>-3.7300000000000001E-4</v>
      </c>
      <c r="CW150" s="43">
        <v>-3.7399999999999998E-4</v>
      </c>
      <c r="CX150" s="43">
        <v>-6.3999999999999997E-5</v>
      </c>
    </row>
    <row r="151" spans="14:102" x14ac:dyDescent="0.3">
      <c r="N151" s="30"/>
      <c r="R151" s="30">
        <v>0.12607001669512108</v>
      </c>
      <c r="S151" s="43">
        <v>-2.3219999999999998E-3</v>
      </c>
      <c r="T151" s="43">
        <v>-1.781E-3</v>
      </c>
      <c r="U151" s="43">
        <v>3.4139999999999999E-3</v>
      </c>
      <c r="W151" s="30"/>
      <c r="AA151" s="30">
        <v>0.12607001669512108</v>
      </c>
      <c r="AB151" s="43">
        <v>-5.2499999999999997E-4</v>
      </c>
      <c r="AC151" s="43">
        <v>-4.75E-4</v>
      </c>
      <c r="AD151" s="43">
        <v>1.2999999999999999E-5</v>
      </c>
      <c r="AF151" s="30"/>
      <c r="AJ151" s="30">
        <v>0.12607001669512108</v>
      </c>
      <c r="AK151" s="43">
        <v>-1.4970000000000001E-3</v>
      </c>
      <c r="AL151" s="43">
        <v>-1.1440000000000001E-3</v>
      </c>
      <c r="AM151" s="43">
        <v>1.92E-3</v>
      </c>
      <c r="AO151" s="30"/>
      <c r="AS151" s="30">
        <v>0.12607001669512108</v>
      </c>
      <c r="AT151" s="43">
        <v>-3.77E-4</v>
      </c>
      <c r="AU151" s="43">
        <v>-3.4699999999999998E-4</v>
      </c>
      <c r="AV151" s="43">
        <v>-7.7999999999999999E-5</v>
      </c>
      <c r="AX151" s="30"/>
      <c r="BB151" s="30">
        <v>0.12607001669512108</v>
      </c>
      <c r="BC151" s="43">
        <v>-1.4779999999999999E-3</v>
      </c>
      <c r="BD151" s="43">
        <v>-1.124E-3</v>
      </c>
      <c r="BE151" s="43">
        <v>1.939E-3</v>
      </c>
      <c r="BG151" s="30"/>
      <c r="BK151" s="30">
        <v>0.12607001669512108</v>
      </c>
      <c r="BL151" s="43">
        <v>-3.7399999999999998E-4</v>
      </c>
      <c r="BM151" s="43">
        <v>-3.4299999999999999E-4</v>
      </c>
      <c r="BN151" s="43">
        <v>-7.3999999999999996E-5</v>
      </c>
      <c r="BP151" s="30"/>
      <c r="BT151" s="30">
        <v>0.12607001669512108</v>
      </c>
      <c r="BU151" s="43">
        <v>-9.859999999999999E-4</v>
      </c>
      <c r="BV151" s="43">
        <v>-6.4000000000000005E-4</v>
      </c>
      <c r="BW151" s="43">
        <v>2.3800000000000002E-3</v>
      </c>
      <c r="BY151" s="30"/>
      <c r="CC151" s="30">
        <v>0.12607001669512108</v>
      </c>
      <c r="CD151" s="43">
        <v>-1.5899999999999999E-4</v>
      </c>
      <c r="CE151" s="43">
        <v>-1.46E-4</v>
      </c>
      <c r="CF151" s="43">
        <v>-2.8E-5</v>
      </c>
      <c r="CH151" s="30"/>
      <c r="CL151" s="30">
        <v>0.12607001669512108</v>
      </c>
      <c r="CM151" s="43">
        <v>-2.3540000000000002E-3</v>
      </c>
      <c r="CN151" s="43">
        <v>-2.372E-3</v>
      </c>
      <c r="CO151" s="43">
        <v>7.4200000000000004E-3</v>
      </c>
      <c r="CQ151" s="30"/>
      <c r="CU151" s="30">
        <v>0.12607001669512108</v>
      </c>
      <c r="CV151" s="43">
        <v>-3.7300000000000001E-4</v>
      </c>
      <c r="CW151" s="43">
        <v>-3.7399999999999998E-4</v>
      </c>
      <c r="CX151" s="43">
        <v>-6.3999999999999997E-5</v>
      </c>
    </row>
    <row r="152" spans="14:102" x14ac:dyDescent="0.3">
      <c r="N152" s="30"/>
      <c r="R152" s="30">
        <v>0.12703978909512109</v>
      </c>
      <c r="S152" s="43">
        <v>-2.346E-3</v>
      </c>
      <c r="T152" s="43">
        <v>-1.7910000000000001E-3</v>
      </c>
      <c r="U152" s="43">
        <v>3.5360000000000001E-3</v>
      </c>
      <c r="W152" s="30"/>
      <c r="AA152" s="30">
        <v>0.12703978909512109</v>
      </c>
      <c r="AB152" s="43">
        <v>-5.2700000000000002E-4</v>
      </c>
      <c r="AC152" s="43">
        <v>-4.7600000000000002E-4</v>
      </c>
      <c r="AD152" s="43">
        <v>1.4E-5</v>
      </c>
      <c r="AF152" s="30"/>
      <c r="AJ152" s="30">
        <v>0.12703978909512109</v>
      </c>
      <c r="AK152" s="43">
        <v>-1.5100000000000001E-3</v>
      </c>
      <c r="AL152" s="43">
        <v>-1.1509999999999999E-3</v>
      </c>
      <c r="AM152" s="43">
        <v>1.9599999999999999E-3</v>
      </c>
      <c r="AO152" s="30"/>
      <c r="AS152" s="30">
        <v>0.12703978909512109</v>
      </c>
      <c r="AT152" s="43">
        <v>-3.8099999999999999E-4</v>
      </c>
      <c r="AU152" s="43">
        <v>-3.4900000000000003E-4</v>
      </c>
      <c r="AV152" s="43">
        <v>-7.4999999999999993E-5</v>
      </c>
      <c r="AX152" s="30"/>
      <c r="BB152" s="30">
        <v>0.12703978909512109</v>
      </c>
      <c r="BC152" s="43">
        <v>-1.49E-3</v>
      </c>
      <c r="BD152" s="43">
        <v>-1.1310000000000001E-3</v>
      </c>
      <c r="BE152" s="43">
        <v>1.9810000000000001E-3</v>
      </c>
      <c r="BG152" s="30"/>
      <c r="BK152" s="30">
        <v>0.12703978909512109</v>
      </c>
      <c r="BL152" s="43">
        <v>-3.77E-4</v>
      </c>
      <c r="BM152" s="43">
        <v>-3.4600000000000001E-4</v>
      </c>
      <c r="BN152" s="43">
        <v>-7.2000000000000002E-5</v>
      </c>
      <c r="BP152" s="30"/>
      <c r="BT152" s="30">
        <v>0.12703978909512109</v>
      </c>
      <c r="BU152" s="43">
        <v>-9.9500000000000001E-4</v>
      </c>
      <c r="BV152" s="43">
        <v>-6.4300000000000002E-4</v>
      </c>
      <c r="BW152" s="43">
        <v>2.421E-3</v>
      </c>
      <c r="BY152" s="30"/>
      <c r="CC152" s="30">
        <v>0.12703978909512109</v>
      </c>
      <c r="CD152" s="43">
        <v>-1.5699999999999999E-4</v>
      </c>
      <c r="CE152" s="43">
        <v>-1.44E-4</v>
      </c>
      <c r="CF152" s="43">
        <v>-2.9E-5</v>
      </c>
      <c r="CH152" s="30"/>
      <c r="CL152" s="30">
        <v>0.12703978909512109</v>
      </c>
      <c r="CM152" s="43">
        <v>-2.3770000000000002E-3</v>
      </c>
      <c r="CN152" s="43">
        <v>-2.3960000000000001E-3</v>
      </c>
      <c r="CO152" s="43">
        <v>7.5430000000000002E-3</v>
      </c>
      <c r="CQ152" s="30"/>
      <c r="CU152" s="30">
        <v>0.12703978909512109</v>
      </c>
      <c r="CV152" s="43">
        <v>-3.7199999999999999E-4</v>
      </c>
      <c r="CW152" s="43">
        <v>-3.7199999999999999E-4</v>
      </c>
      <c r="CX152" s="43">
        <v>-6.4999999999999994E-5</v>
      </c>
    </row>
    <row r="153" spans="14:102" x14ac:dyDescent="0.3">
      <c r="N153" s="30"/>
      <c r="R153" s="30">
        <v>0.1280095614951211</v>
      </c>
      <c r="S153" s="43">
        <v>-2.3700000000000001E-3</v>
      </c>
      <c r="T153" s="43">
        <v>-1.802E-3</v>
      </c>
      <c r="U153" s="43">
        <v>3.6579999999999998E-3</v>
      </c>
      <c r="W153" s="30"/>
      <c r="AA153" s="30">
        <v>0.1280095614951211</v>
      </c>
      <c r="AB153" s="43">
        <v>-5.2899999999999996E-4</v>
      </c>
      <c r="AC153" s="43">
        <v>-4.7800000000000002E-4</v>
      </c>
      <c r="AD153" s="43">
        <v>1.5E-5</v>
      </c>
      <c r="AF153" s="30"/>
      <c r="AJ153" s="30">
        <v>0.1280095614951211</v>
      </c>
      <c r="AK153" s="43">
        <v>-1.523E-3</v>
      </c>
      <c r="AL153" s="43">
        <v>-1.1590000000000001E-3</v>
      </c>
      <c r="AM153" s="43">
        <v>2.0010000000000002E-3</v>
      </c>
      <c r="AO153" s="30"/>
      <c r="AS153" s="30">
        <v>0.1280095614951211</v>
      </c>
      <c r="AT153" s="43">
        <v>-3.8400000000000001E-4</v>
      </c>
      <c r="AU153" s="43">
        <v>-3.5199999999999999E-4</v>
      </c>
      <c r="AV153" s="43">
        <v>-7.2999999999999999E-5</v>
      </c>
      <c r="AX153" s="30"/>
      <c r="BB153" s="30">
        <v>0.1280095614951211</v>
      </c>
      <c r="BC153" s="43">
        <v>-1.503E-3</v>
      </c>
      <c r="BD153" s="43">
        <v>-1.1379999999999999E-3</v>
      </c>
      <c r="BE153" s="43">
        <v>2.0219999999999999E-3</v>
      </c>
      <c r="BG153" s="30"/>
      <c r="BK153" s="30">
        <v>0.1280095614951211</v>
      </c>
      <c r="BL153" s="43">
        <v>-3.8000000000000002E-4</v>
      </c>
      <c r="BM153" s="43">
        <v>-3.48E-4</v>
      </c>
      <c r="BN153" s="43">
        <v>-6.8999999999999997E-5</v>
      </c>
      <c r="BP153" s="30"/>
      <c r="BT153" s="30">
        <v>0.1280095614951211</v>
      </c>
      <c r="BU153" s="43">
        <v>-1.003E-3</v>
      </c>
      <c r="BV153" s="43">
        <v>-6.4700000000000001E-4</v>
      </c>
      <c r="BW153" s="43">
        <v>2.4620000000000002E-3</v>
      </c>
      <c r="BY153" s="30"/>
      <c r="CC153" s="30">
        <v>0.1280095614951211</v>
      </c>
      <c r="CD153" s="43">
        <v>-1.56E-4</v>
      </c>
      <c r="CE153" s="43">
        <v>-1.4300000000000001E-4</v>
      </c>
      <c r="CF153" s="43">
        <v>-3.0000000000000001E-5</v>
      </c>
      <c r="CH153" s="30"/>
      <c r="CL153" s="30">
        <v>0.1280095614951211</v>
      </c>
      <c r="CM153" s="43">
        <v>-2.3999999999999998E-3</v>
      </c>
      <c r="CN153" s="43">
        <v>-2.4199999999999998E-3</v>
      </c>
      <c r="CO153" s="43">
        <v>7.6660000000000001E-3</v>
      </c>
      <c r="CQ153" s="30"/>
      <c r="CU153" s="30">
        <v>0.1280095614951211</v>
      </c>
      <c r="CV153" s="43">
        <v>-3.6999999999999999E-4</v>
      </c>
      <c r="CW153" s="43">
        <v>-3.7100000000000002E-4</v>
      </c>
      <c r="CX153" s="43">
        <v>-6.7000000000000002E-5</v>
      </c>
    </row>
    <row r="154" spans="14:102" x14ac:dyDescent="0.3">
      <c r="N154" s="30"/>
      <c r="R154" s="30">
        <v>0.12897933389512112</v>
      </c>
      <c r="S154" s="43">
        <v>-2.3939999999999999E-3</v>
      </c>
      <c r="T154" s="43">
        <v>-1.812E-3</v>
      </c>
      <c r="U154" s="43">
        <v>3.7810000000000001E-3</v>
      </c>
      <c r="W154" s="30"/>
      <c r="AA154" s="30">
        <v>0.12897933389512112</v>
      </c>
      <c r="AB154" s="43">
        <v>-5.31E-4</v>
      </c>
      <c r="AC154" s="43">
        <v>-4.7899999999999999E-4</v>
      </c>
      <c r="AD154" s="43">
        <v>1.5999999999999999E-5</v>
      </c>
      <c r="AF154" s="30"/>
      <c r="AJ154" s="30">
        <v>0.12897933389512112</v>
      </c>
      <c r="AK154" s="43">
        <v>-1.536E-3</v>
      </c>
      <c r="AL154" s="43">
        <v>-1.1659999999999999E-3</v>
      </c>
      <c r="AM154" s="43">
        <v>2.042E-3</v>
      </c>
      <c r="AO154" s="30"/>
      <c r="AS154" s="30">
        <v>0.12897933389512112</v>
      </c>
      <c r="AT154" s="43">
        <v>-3.8699999999999997E-4</v>
      </c>
      <c r="AU154" s="43">
        <v>-3.5399999999999999E-4</v>
      </c>
      <c r="AV154" s="43">
        <v>-6.9999999999999994E-5</v>
      </c>
      <c r="AX154" s="30"/>
      <c r="BB154" s="30">
        <v>0.12897933389512112</v>
      </c>
      <c r="BC154" s="43">
        <v>-1.5150000000000001E-3</v>
      </c>
      <c r="BD154" s="43">
        <v>-1.145E-3</v>
      </c>
      <c r="BE154" s="43">
        <v>2.062E-3</v>
      </c>
      <c r="BG154" s="30"/>
      <c r="BK154" s="30">
        <v>0.12897933389512112</v>
      </c>
      <c r="BL154" s="43">
        <v>-3.8299999999999999E-4</v>
      </c>
      <c r="BM154" s="43">
        <v>-3.5100000000000002E-4</v>
      </c>
      <c r="BN154" s="43">
        <v>-6.7000000000000002E-5</v>
      </c>
      <c r="BP154" s="30"/>
      <c r="BT154" s="30">
        <v>0.12897933389512112</v>
      </c>
      <c r="BU154" s="43">
        <v>-1.0120000000000001E-3</v>
      </c>
      <c r="BV154" s="43">
        <v>-6.4999999999999997E-4</v>
      </c>
      <c r="BW154" s="43">
        <v>2.5040000000000001E-3</v>
      </c>
      <c r="BY154" s="30"/>
      <c r="CC154" s="30">
        <v>0.12897933389512112</v>
      </c>
      <c r="CD154" s="43">
        <v>-1.54E-4</v>
      </c>
      <c r="CE154" s="43">
        <v>-1.4100000000000001E-4</v>
      </c>
      <c r="CF154" s="43">
        <v>-3.1000000000000001E-5</v>
      </c>
      <c r="CH154" s="30"/>
      <c r="CL154" s="30">
        <v>0.12897933389512112</v>
      </c>
      <c r="CM154" s="43">
        <v>-2.4239999999999999E-3</v>
      </c>
      <c r="CN154" s="43">
        <v>-2.444E-3</v>
      </c>
      <c r="CO154" s="43">
        <v>7.7889999999999999E-3</v>
      </c>
      <c r="CQ154" s="30"/>
      <c r="CU154" s="30">
        <v>0.12897933389512112</v>
      </c>
      <c r="CV154" s="43">
        <v>-3.68E-4</v>
      </c>
      <c r="CW154" s="43">
        <v>-3.6900000000000002E-4</v>
      </c>
      <c r="CX154" s="43">
        <v>-6.8999999999999997E-5</v>
      </c>
    </row>
    <row r="155" spans="14:102" x14ac:dyDescent="0.3">
      <c r="N155" s="30"/>
      <c r="R155" s="30">
        <v>0.1299491062951211</v>
      </c>
      <c r="S155" s="43">
        <v>-2.418E-3</v>
      </c>
      <c r="T155" s="43">
        <v>-1.8220000000000001E-3</v>
      </c>
      <c r="U155" s="43">
        <v>3.9050000000000001E-3</v>
      </c>
      <c r="W155" s="30"/>
      <c r="AA155" s="30">
        <v>0.1299491062951211</v>
      </c>
      <c r="AB155" s="43">
        <v>-5.3300000000000005E-4</v>
      </c>
      <c r="AC155" s="43">
        <v>-4.8099999999999998E-4</v>
      </c>
      <c r="AD155" s="43">
        <v>1.5999999999999999E-5</v>
      </c>
      <c r="AF155" s="30"/>
      <c r="AJ155" s="30">
        <v>0.1299491062951211</v>
      </c>
      <c r="AK155" s="43">
        <v>-1.549E-3</v>
      </c>
      <c r="AL155" s="43">
        <v>-1.173E-3</v>
      </c>
      <c r="AM155" s="43">
        <v>2.0830000000000002E-3</v>
      </c>
      <c r="AO155" s="30"/>
      <c r="AS155" s="30">
        <v>0.1299491062951211</v>
      </c>
      <c r="AT155" s="43">
        <v>-3.8999999999999999E-4</v>
      </c>
      <c r="AU155" s="43">
        <v>-3.57E-4</v>
      </c>
      <c r="AV155" s="43">
        <v>-6.7999999999999999E-5</v>
      </c>
      <c r="AX155" s="30"/>
      <c r="BB155" s="30">
        <v>0.1299491062951211</v>
      </c>
      <c r="BC155" s="43">
        <v>-1.5280000000000001E-3</v>
      </c>
      <c r="BD155" s="43">
        <v>-1.1529999999999999E-3</v>
      </c>
      <c r="BE155" s="43">
        <v>2.1029999999999998E-3</v>
      </c>
      <c r="BG155" s="30"/>
      <c r="BK155" s="30">
        <v>0.1299491062951211</v>
      </c>
      <c r="BL155" s="43">
        <v>-3.86E-4</v>
      </c>
      <c r="BM155" s="43">
        <v>-3.5300000000000002E-4</v>
      </c>
      <c r="BN155" s="43">
        <v>-6.3999999999999997E-5</v>
      </c>
      <c r="BP155" s="30"/>
      <c r="BT155" s="30">
        <v>0.1299491062951211</v>
      </c>
      <c r="BU155" s="43">
        <v>-1.021E-3</v>
      </c>
      <c r="BV155" s="43">
        <v>-6.5399999999999996E-4</v>
      </c>
      <c r="BW155" s="43">
        <v>2.545E-3</v>
      </c>
      <c r="BY155" s="30"/>
      <c r="CC155" s="30">
        <v>0.1299491062951211</v>
      </c>
      <c r="CD155" s="43">
        <v>-1.5200000000000001E-4</v>
      </c>
      <c r="CE155" s="43">
        <v>-1.3999999999999999E-4</v>
      </c>
      <c r="CF155" s="43">
        <v>-3.1999999999999999E-5</v>
      </c>
      <c r="CH155" s="30"/>
      <c r="CL155" s="30">
        <v>0.1299491062951211</v>
      </c>
      <c r="CM155" s="43">
        <v>-2.447E-3</v>
      </c>
      <c r="CN155" s="43">
        <v>-2.467E-3</v>
      </c>
      <c r="CO155" s="43">
        <v>7.9129999999999999E-3</v>
      </c>
      <c r="CQ155" s="30"/>
      <c r="CU155" s="30">
        <v>0.1299491062951211</v>
      </c>
      <c r="CV155" s="43">
        <v>-3.6699999999999998E-4</v>
      </c>
      <c r="CW155" s="43">
        <v>-3.6699999999999998E-4</v>
      </c>
      <c r="CX155" s="43">
        <v>-7.1000000000000005E-5</v>
      </c>
    </row>
    <row r="156" spans="14:102" x14ac:dyDescent="0.3">
      <c r="N156" s="30"/>
      <c r="R156" s="30">
        <v>0.13091887869512112</v>
      </c>
      <c r="S156" s="43">
        <v>-2.4429999999999999E-3</v>
      </c>
      <c r="T156" s="43">
        <v>-1.8320000000000001E-3</v>
      </c>
      <c r="U156" s="43">
        <v>4.0340000000000003E-3</v>
      </c>
      <c r="W156" s="30"/>
      <c r="AA156" s="30">
        <v>0.13091887869512112</v>
      </c>
      <c r="AB156" s="43">
        <v>-5.3499999999999999E-4</v>
      </c>
      <c r="AC156" s="43">
        <v>-4.8200000000000001E-4</v>
      </c>
      <c r="AD156" s="43">
        <v>1.8E-5</v>
      </c>
      <c r="AF156" s="30"/>
      <c r="AJ156" s="30">
        <v>0.13091887869512112</v>
      </c>
      <c r="AK156" s="43">
        <v>-1.562E-3</v>
      </c>
      <c r="AL156" s="43">
        <v>-1.181E-3</v>
      </c>
      <c r="AM156" s="43">
        <v>2.127E-3</v>
      </c>
      <c r="AO156" s="30"/>
      <c r="AS156" s="30">
        <v>0.13091887869512112</v>
      </c>
      <c r="AT156" s="43">
        <v>-3.9300000000000001E-4</v>
      </c>
      <c r="AU156" s="43">
        <v>-3.6000000000000002E-4</v>
      </c>
      <c r="AV156" s="43">
        <v>-6.4999999999999994E-5</v>
      </c>
      <c r="AX156" s="30"/>
      <c r="BB156" s="30">
        <v>0.13091887869512112</v>
      </c>
      <c r="BC156" s="43">
        <v>-1.5410000000000001E-3</v>
      </c>
      <c r="BD156" s="43">
        <v>-1.16E-3</v>
      </c>
      <c r="BE156" s="43">
        <v>2.1459999999999999E-3</v>
      </c>
      <c r="BG156" s="30"/>
      <c r="BK156" s="30">
        <v>0.13091887869512112</v>
      </c>
      <c r="BL156" s="43">
        <v>-3.8900000000000002E-4</v>
      </c>
      <c r="BM156" s="43">
        <v>-3.5599999999999998E-4</v>
      </c>
      <c r="BN156" s="43">
        <v>-6.0999999999999999E-5</v>
      </c>
      <c r="BP156" s="30"/>
      <c r="BT156" s="30">
        <v>0.13091887869512112</v>
      </c>
      <c r="BU156" s="43">
        <v>-1.026E-3</v>
      </c>
      <c r="BV156" s="43">
        <v>-6.5200000000000002E-4</v>
      </c>
      <c r="BW156" s="43">
        <v>2.614E-3</v>
      </c>
      <c r="BY156" s="30"/>
      <c r="CC156" s="30">
        <v>0.13091887869512112</v>
      </c>
      <c r="CD156" s="43">
        <v>-1.5100000000000001E-4</v>
      </c>
      <c r="CE156" s="43">
        <v>-1.3899999999999999E-4</v>
      </c>
      <c r="CF156" s="43">
        <v>-3.3000000000000003E-5</v>
      </c>
      <c r="CH156" s="30"/>
      <c r="CL156" s="30">
        <v>0.13091887869512112</v>
      </c>
      <c r="CM156" s="43">
        <v>-2.4719999999999998E-3</v>
      </c>
      <c r="CN156" s="43">
        <v>-2.4919999999999999E-3</v>
      </c>
      <c r="CO156" s="43">
        <v>8.0420000000000005E-3</v>
      </c>
      <c r="CQ156" s="30"/>
      <c r="CU156" s="30">
        <v>0.13091887869512112</v>
      </c>
      <c r="CV156" s="43">
        <v>-3.6499999999999998E-4</v>
      </c>
      <c r="CW156" s="43">
        <v>-3.6499999999999998E-4</v>
      </c>
      <c r="CX156" s="43">
        <v>-7.2999999999999999E-5</v>
      </c>
    </row>
    <row r="157" spans="14:102" x14ac:dyDescent="0.3">
      <c r="N157" s="30"/>
      <c r="R157" s="30">
        <v>0.13188865109512113</v>
      </c>
      <c r="S157" s="43">
        <v>-2.467E-3</v>
      </c>
      <c r="T157" s="43">
        <v>-1.843E-3</v>
      </c>
      <c r="U157" s="43">
        <v>4.1510000000000002E-3</v>
      </c>
      <c r="W157" s="30"/>
      <c r="AA157" s="30">
        <v>0.13188865109512113</v>
      </c>
      <c r="AB157" s="43">
        <v>-5.3700000000000004E-4</v>
      </c>
      <c r="AC157" s="43">
        <v>-4.84E-4</v>
      </c>
      <c r="AD157" s="43">
        <v>1.9000000000000001E-5</v>
      </c>
      <c r="AF157" s="30"/>
      <c r="AJ157" s="30">
        <v>0.13188865109512113</v>
      </c>
      <c r="AK157" s="43">
        <v>-1.5759999999999999E-3</v>
      </c>
      <c r="AL157" s="43">
        <v>-1.189E-3</v>
      </c>
      <c r="AM157" s="43">
        <v>2.1689999999999999E-3</v>
      </c>
      <c r="AO157" s="30"/>
      <c r="AS157" s="30">
        <v>0.13188865109512113</v>
      </c>
      <c r="AT157" s="43">
        <v>-3.97E-4</v>
      </c>
      <c r="AU157" s="43">
        <v>-3.6200000000000002E-4</v>
      </c>
      <c r="AV157" s="43">
        <v>-6.2000000000000003E-5</v>
      </c>
      <c r="AX157" s="30"/>
      <c r="BB157" s="30">
        <v>0.13188865109512113</v>
      </c>
      <c r="BC157" s="43">
        <v>-1.555E-3</v>
      </c>
      <c r="BD157" s="43">
        <v>-1.168E-3</v>
      </c>
      <c r="BE157" s="43">
        <v>2.1879999999999998E-3</v>
      </c>
      <c r="BG157" s="30"/>
      <c r="BK157" s="30">
        <v>0.13188865109512113</v>
      </c>
      <c r="BL157" s="43">
        <v>-3.9300000000000001E-4</v>
      </c>
      <c r="BM157" s="43">
        <v>-3.5799999999999997E-4</v>
      </c>
      <c r="BN157" s="43">
        <v>-5.8999999999999998E-5</v>
      </c>
      <c r="BP157" s="30"/>
      <c r="BT157" s="30">
        <v>0.13188865109512113</v>
      </c>
      <c r="BU157" s="43">
        <v>-1.0319999999999999E-3</v>
      </c>
      <c r="BV157" s="43">
        <v>-6.5099999999999999E-4</v>
      </c>
      <c r="BW157" s="43">
        <v>2.6749999999999999E-3</v>
      </c>
      <c r="BY157" s="30"/>
      <c r="CC157" s="30">
        <v>0.13188865109512113</v>
      </c>
      <c r="CD157" s="43">
        <v>-1.4899999999999999E-4</v>
      </c>
      <c r="CE157" s="43">
        <v>-1.37E-4</v>
      </c>
      <c r="CF157" s="43">
        <v>-3.3000000000000003E-5</v>
      </c>
      <c r="CH157" s="30"/>
      <c r="CL157" s="30">
        <v>0.13188865109512113</v>
      </c>
      <c r="CM157" s="43">
        <v>-2.496E-3</v>
      </c>
      <c r="CN157" s="43">
        <v>-2.5170000000000001E-3</v>
      </c>
      <c r="CO157" s="43">
        <v>8.1689999999999992E-3</v>
      </c>
      <c r="CQ157" s="30"/>
      <c r="CU157" s="30">
        <v>0.13188865109512113</v>
      </c>
      <c r="CV157" s="43">
        <v>-3.6299999999999999E-4</v>
      </c>
      <c r="CW157" s="43">
        <v>-3.6299999999999999E-4</v>
      </c>
      <c r="CX157" s="43">
        <v>-7.4999999999999993E-5</v>
      </c>
    </row>
    <row r="158" spans="14:102" x14ac:dyDescent="0.3">
      <c r="N158" s="30"/>
      <c r="R158" s="30">
        <v>0.13285842349512114</v>
      </c>
      <c r="S158" s="43">
        <v>-2.4910000000000002E-3</v>
      </c>
      <c r="T158" s="43">
        <v>-1.853E-3</v>
      </c>
      <c r="U158" s="43">
        <v>4.2640000000000004E-3</v>
      </c>
      <c r="W158" s="30"/>
      <c r="AA158" s="30">
        <v>0.13285842349512114</v>
      </c>
      <c r="AB158" s="43">
        <v>-5.3899999999999998E-4</v>
      </c>
      <c r="AC158" s="43">
        <v>-4.86E-4</v>
      </c>
      <c r="AD158" s="43">
        <v>2.0000000000000002E-5</v>
      </c>
      <c r="AF158" s="30"/>
      <c r="AJ158" s="30">
        <v>0.13285842349512114</v>
      </c>
      <c r="AK158" s="43">
        <v>-1.5889999999999999E-3</v>
      </c>
      <c r="AL158" s="43">
        <v>-1.196E-3</v>
      </c>
      <c r="AM158" s="43">
        <v>2.2109999999999999E-3</v>
      </c>
      <c r="AO158" s="30"/>
      <c r="AS158" s="30">
        <v>0.13285842349512114</v>
      </c>
      <c r="AT158" s="43">
        <v>-4.0000000000000002E-4</v>
      </c>
      <c r="AU158" s="43">
        <v>-3.6499999999999998E-4</v>
      </c>
      <c r="AV158" s="43">
        <v>-6.0000000000000002E-5</v>
      </c>
      <c r="AX158" s="30"/>
      <c r="BB158" s="30">
        <v>0.13285842349512114</v>
      </c>
      <c r="BC158" s="43">
        <v>-1.5679999999999999E-3</v>
      </c>
      <c r="BD158" s="43">
        <v>-1.175E-3</v>
      </c>
      <c r="BE158" s="43">
        <v>2.2309999999999999E-3</v>
      </c>
      <c r="BG158" s="30"/>
      <c r="BK158" s="30">
        <v>0.13285842349512114</v>
      </c>
      <c r="BL158" s="43">
        <v>-3.9599999999999998E-4</v>
      </c>
      <c r="BM158" s="43">
        <v>-3.6099999999999999E-4</v>
      </c>
      <c r="BN158" s="43">
        <v>-5.5999999999999999E-5</v>
      </c>
      <c r="BP158" s="30"/>
      <c r="BT158" s="30">
        <v>0.13285842349512114</v>
      </c>
      <c r="BU158" s="43">
        <v>-1.0380000000000001E-3</v>
      </c>
      <c r="BV158" s="43">
        <v>-6.4999999999999997E-4</v>
      </c>
      <c r="BW158" s="43">
        <v>2.735E-3</v>
      </c>
      <c r="BY158" s="30"/>
      <c r="CC158" s="30">
        <v>0.13285842349512114</v>
      </c>
      <c r="CD158" s="43">
        <v>-1.4799999999999999E-4</v>
      </c>
      <c r="CE158" s="43">
        <v>-1.36E-4</v>
      </c>
      <c r="CF158" s="43">
        <v>-3.4E-5</v>
      </c>
      <c r="CH158" s="30"/>
      <c r="CL158" s="30">
        <v>0.13285842349512114</v>
      </c>
      <c r="CM158" s="43">
        <v>-2.5200000000000001E-3</v>
      </c>
      <c r="CN158" s="43">
        <v>-2.542E-3</v>
      </c>
      <c r="CO158" s="43">
        <v>8.2970000000000006E-3</v>
      </c>
      <c r="CQ158" s="30"/>
      <c r="CU158" s="30">
        <v>0.13285842349512114</v>
      </c>
      <c r="CV158" s="43">
        <v>-3.6099999999999999E-4</v>
      </c>
      <c r="CW158" s="43">
        <v>-3.6200000000000002E-4</v>
      </c>
      <c r="CX158" s="43">
        <v>-7.7000000000000001E-5</v>
      </c>
    </row>
    <row r="159" spans="14:102" x14ac:dyDescent="0.3">
      <c r="N159" s="30"/>
      <c r="R159" s="30">
        <v>0.13382819589512115</v>
      </c>
      <c r="S159" s="43">
        <v>-2.5140000000000002E-3</v>
      </c>
      <c r="T159" s="43">
        <v>-1.864E-3</v>
      </c>
      <c r="U159" s="43">
        <v>4.3779999999999999E-3</v>
      </c>
      <c r="W159" s="30"/>
      <c r="AA159" s="30">
        <v>0.13382819589512115</v>
      </c>
      <c r="AB159" s="43">
        <v>-5.4100000000000003E-4</v>
      </c>
      <c r="AC159" s="43">
        <v>-4.8799999999999999E-4</v>
      </c>
      <c r="AD159" s="43">
        <v>2.0999999999999999E-5</v>
      </c>
      <c r="AF159" s="30"/>
      <c r="AJ159" s="30">
        <v>0.13382819589512115</v>
      </c>
      <c r="AK159" s="43">
        <v>-1.6019999999999999E-3</v>
      </c>
      <c r="AL159" s="43">
        <v>-1.204E-3</v>
      </c>
      <c r="AM159" s="43">
        <v>2.2539999999999999E-3</v>
      </c>
      <c r="AO159" s="30"/>
      <c r="AS159" s="30">
        <v>0.13382819589512115</v>
      </c>
      <c r="AT159" s="43">
        <v>-4.0400000000000001E-4</v>
      </c>
      <c r="AU159" s="43">
        <v>-3.68E-4</v>
      </c>
      <c r="AV159" s="43">
        <v>-5.7000000000000003E-5</v>
      </c>
      <c r="AX159" s="30"/>
      <c r="BB159" s="30">
        <v>0.13382819589512115</v>
      </c>
      <c r="BC159" s="43">
        <v>-1.5809999999999999E-3</v>
      </c>
      <c r="BD159" s="43">
        <v>-1.1820000000000001E-3</v>
      </c>
      <c r="BE159" s="43">
        <v>2.2729999999999998E-3</v>
      </c>
      <c r="BG159" s="30"/>
      <c r="BK159" s="30">
        <v>0.13382819589512115</v>
      </c>
      <c r="BL159" s="43">
        <v>-3.9899999999999999E-4</v>
      </c>
      <c r="BM159" s="43">
        <v>-3.6400000000000001E-4</v>
      </c>
      <c r="BN159" s="43">
        <v>-5.3999999999999998E-5</v>
      </c>
      <c r="BP159" s="30"/>
      <c r="BT159" s="30">
        <v>0.13382819589512115</v>
      </c>
      <c r="BU159" s="43">
        <v>-1.044E-3</v>
      </c>
      <c r="BV159" s="43">
        <v>-6.4899999999999995E-4</v>
      </c>
      <c r="BW159" s="43">
        <v>2.7959999999999999E-3</v>
      </c>
      <c r="BY159" s="30"/>
      <c r="CC159" s="30">
        <v>0.13382819589512115</v>
      </c>
      <c r="CD159" s="43">
        <v>-1.46E-4</v>
      </c>
      <c r="CE159" s="43">
        <v>-1.35E-4</v>
      </c>
      <c r="CF159" s="43">
        <v>-3.4999999999999997E-5</v>
      </c>
      <c r="CH159" s="30"/>
      <c r="CL159" s="30">
        <v>0.13382819589512115</v>
      </c>
      <c r="CM159" s="43">
        <v>-2.555E-3</v>
      </c>
      <c r="CN159" s="43">
        <v>-2.5760000000000002E-3</v>
      </c>
      <c r="CO159" s="43">
        <v>8.4180000000000001E-3</v>
      </c>
      <c r="CQ159" s="30"/>
      <c r="CU159" s="30">
        <v>0.13382819589512115</v>
      </c>
      <c r="CV159" s="43">
        <v>-3.59E-4</v>
      </c>
      <c r="CW159" s="43">
        <v>-3.6000000000000002E-4</v>
      </c>
      <c r="CX159" s="43">
        <v>-7.8999999999999996E-5</v>
      </c>
    </row>
    <row r="160" spans="14:102" x14ac:dyDescent="0.3">
      <c r="N160" s="30"/>
      <c r="R160" s="30">
        <v>0.13479796829512117</v>
      </c>
      <c r="S160" s="43">
        <v>-2.5379999999999999E-3</v>
      </c>
      <c r="T160" s="43">
        <v>-1.8749999999999999E-3</v>
      </c>
      <c r="U160" s="43">
        <v>4.4929999999999996E-3</v>
      </c>
      <c r="W160" s="30"/>
      <c r="AA160" s="30">
        <v>0.13479796829512117</v>
      </c>
      <c r="AB160" s="43">
        <v>-5.4299999999999997E-4</v>
      </c>
      <c r="AC160" s="43">
        <v>-4.8999999999999998E-4</v>
      </c>
      <c r="AD160" s="43">
        <v>2.1999999999999999E-5</v>
      </c>
      <c r="AF160" s="30"/>
      <c r="AJ160" s="30">
        <v>0.13479796829512117</v>
      </c>
      <c r="AK160" s="43">
        <v>-1.616E-3</v>
      </c>
      <c r="AL160" s="43">
        <v>-1.2110000000000001E-3</v>
      </c>
      <c r="AM160" s="43">
        <v>2.297E-3</v>
      </c>
      <c r="AO160" s="30"/>
      <c r="AS160" s="30">
        <v>0.13479796829512117</v>
      </c>
      <c r="AT160" s="43">
        <v>-4.0700000000000003E-4</v>
      </c>
      <c r="AU160" s="43">
        <v>-3.7100000000000002E-4</v>
      </c>
      <c r="AV160" s="43">
        <v>-5.3999999999999998E-5</v>
      </c>
      <c r="AX160" s="30"/>
      <c r="BB160" s="30">
        <v>0.13479796829512117</v>
      </c>
      <c r="BC160" s="43">
        <v>-1.5939999999999999E-3</v>
      </c>
      <c r="BD160" s="43">
        <v>-1.1900000000000001E-3</v>
      </c>
      <c r="BE160" s="43">
        <v>2.3159999999999999E-3</v>
      </c>
      <c r="BG160" s="30"/>
      <c r="BK160" s="30">
        <v>0.13479796829512117</v>
      </c>
      <c r="BL160" s="43">
        <v>-4.0299999999999998E-4</v>
      </c>
      <c r="BM160" s="43">
        <v>-3.6600000000000001E-4</v>
      </c>
      <c r="BN160" s="43">
        <v>-5.1E-5</v>
      </c>
      <c r="BP160" s="30"/>
      <c r="BT160" s="30">
        <v>0.13479796829512117</v>
      </c>
      <c r="BU160" s="43">
        <v>-1.0499999999999999E-3</v>
      </c>
      <c r="BV160" s="43">
        <v>-6.4800000000000003E-4</v>
      </c>
      <c r="BW160" s="43">
        <v>2.8570000000000002E-3</v>
      </c>
      <c r="BY160" s="30"/>
      <c r="CC160" s="30">
        <v>0.13479796829512117</v>
      </c>
      <c r="CD160" s="43">
        <v>-1.44E-4</v>
      </c>
      <c r="CE160" s="43">
        <v>-1.3300000000000001E-4</v>
      </c>
      <c r="CF160" s="43">
        <v>-3.6000000000000001E-5</v>
      </c>
      <c r="CH160" s="30"/>
      <c r="CL160" s="30">
        <v>0.13479796829512117</v>
      </c>
      <c r="CM160" s="43">
        <v>-2.5839999999999999E-3</v>
      </c>
      <c r="CN160" s="43">
        <v>-2.6059999999999998E-3</v>
      </c>
      <c r="CO160" s="43">
        <v>8.5419999999999992E-3</v>
      </c>
      <c r="CQ160" s="30"/>
      <c r="CU160" s="30">
        <v>0.13479796829512117</v>
      </c>
      <c r="CV160" s="43">
        <v>-3.5799999999999997E-4</v>
      </c>
      <c r="CW160" s="43">
        <v>-3.5799999999999997E-4</v>
      </c>
      <c r="CX160" s="43">
        <v>-8.1000000000000004E-5</v>
      </c>
    </row>
    <row r="161" spans="14:102" x14ac:dyDescent="0.3">
      <c r="N161" s="30"/>
      <c r="R161" s="30">
        <v>0.1357677406951211</v>
      </c>
      <c r="S161" s="43">
        <v>-2.5660000000000001E-3</v>
      </c>
      <c r="T161" s="43">
        <v>-1.89E-3</v>
      </c>
      <c r="U161" s="43">
        <v>4.6010000000000001E-3</v>
      </c>
      <c r="W161" s="30"/>
      <c r="AA161" s="30">
        <v>0.1357677406951211</v>
      </c>
      <c r="AB161" s="43">
        <v>-5.4500000000000002E-4</v>
      </c>
      <c r="AC161" s="43">
        <v>-4.9200000000000003E-4</v>
      </c>
      <c r="AD161" s="43">
        <v>2.3E-5</v>
      </c>
      <c r="AF161" s="30"/>
      <c r="AJ161" s="30">
        <v>0.1357677406951211</v>
      </c>
      <c r="AK161" s="43">
        <v>-1.6299999999999999E-3</v>
      </c>
      <c r="AL161" s="43">
        <v>-1.219E-3</v>
      </c>
      <c r="AM161" s="43">
        <v>2.3410000000000002E-3</v>
      </c>
      <c r="AO161" s="30"/>
      <c r="AS161" s="30">
        <v>0.1357677406951211</v>
      </c>
      <c r="AT161" s="43">
        <v>-4.1100000000000002E-4</v>
      </c>
      <c r="AU161" s="43">
        <v>-3.7399999999999998E-4</v>
      </c>
      <c r="AV161" s="43">
        <v>-5.1E-5</v>
      </c>
      <c r="AX161" s="30"/>
      <c r="BB161" s="30">
        <v>0.1357677406951211</v>
      </c>
      <c r="BC161" s="43">
        <v>-1.6080000000000001E-3</v>
      </c>
      <c r="BD161" s="43">
        <v>-1.1980000000000001E-3</v>
      </c>
      <c r="BE161" s="43">
        <v>2.3600000000000001E-3</v>
      </c>
      <c r="BG161" s="30"/>
      <c r="BK161" s="30">
        <v>0.1357677406951211</v>
      </c>
      <c r="BL161" s="43">
        <v>-4.06E-4</v>
      </c>
      <c r="BM161" s="43">
        <v>-3.6900000000000002E-4</v>
      </c>
      <c r="BN161" s="43">
        <v>-4.8000000000000001E-5</v>
      </c>
      <c r="BP161" s="30"/>
      <c r="BT161" s="30">
        <v>0.1357677406951211</v>
      </c>
      <c r="BU161" s="43">
        <v>-1.0560000000000001E-3</v>
      </c>
      <c r="BV161" s="43">
        <v>-6.4700000000000001E-4</v>
      </c>
      <c r="BW161" s="43">
        <v>2.921E-3</v>
      </c>
      <c r="BY161" s="30"/>
      <c r="CC161" s="30">
        <v>0.1357677406951211</v>
      </c>
      <c r="CD161" s="43">
        <v>-1.4200000000000001E-4</v>
      </c>
      <c r="CE161" s="43">
        <v>-1.3200000000000001E-4</v>
      </c>
      <c r="CF161" s="43">
        <v>-3.6999999999999998E-5</v>
      </c>
      <c r="CH161" s="30"/>
      <c r="CL161" s="30">
        <v>0.1357677406951211</v>
      </c>
      <c r="CM161" s="43">
        <v>-2.6150000000000001E-3</v>
      </c>
      <c r="CN161" s="43">
        <v>-2.637E-3</v>
      </c>
      <c r="CO161" s="43">
        <v>8.6730000000000002E-3</v>
      </c>
      <c r="CQ161" s="30"/>
      <c r="CU161" s="30">
        <v>0.1357677406951211</v>
      </c>
      <c r="CV161" s="43">
        <v>-3.5500000000000001E-4</v>
      </c>
      <c r="CW161" s="43">
        <v>-3.5599999999999998E-4</v>
      </c>
      <c r="CX161" s="43">
        <v>-8.2999999999999998E-5</v>
      </c>
    </row>
    <row r="162" spans="14:102" x14ac:dyDescent="0.3">
      <c r="N162" s="30"/>
      <c r="R162" s="30">
        <v>0.1357677406951211</v>
      </c>
      <c r="S162" s="43">
        <v>-2.5660000000000001E-3</v>
      </c>
      <c r="T162" s="43">
        <v>-1.89E-3</v>
      </c>
      <c r="U162" s="43">
        <v>4.6010000000000001E-3</v>
      </c>
      <c r="W162" s="30"/>
      <c r="AA162" s="30">
        <v>0.1357677406951211</v>
      </c>
      <c r="AB162" s="43">
        <v>-5.4500000000000002E-4</v>
      </c>
      <c r="AC162" s="43">
        <v>-4.9200000000000003E-4</v>
      </c>
      <c r="AD162" s="43">
        <v>2.3E-5</v>
      </c>
      <c r="AF162" s="30"/>
      <c r="AJ162" s="30">
        <v>0.1357677406951211</v>
      </c>
      <c r="AK162" s="43">
        <v>-1.6299999999999999E-3</v>
      </c>
      <c r="AL162" s="43">
        <v>-1.219E-3</v>
      </c>
      <c r="AM162" s="43">
        <v>2.3410000000000002E-3</v>
      </c>
      <c r="AO162" s="30"/>
      <c r="AS162" s="30">
        <v>0.1357677406951211</v>
      </c>
      <c r="AT162" s="43">
        <v>-4.1100000000000002E-4</v>
      </c>
      <c r="AU162" s="43">
        <v>-3.7399999999999998E-4</v>
      </c>
      <c r="AV162" s="43">
        <v>-5.1E-5</v>
      </c>
      <c r="AX162" s="30"/>
      <c r="BB162" s="30">
        <v>0.1357677406951211</v>
      </c>
      <c r="BC162" s="43">
        <v>-1.6080000000000001E-3</v>
      </c>
      <c r="BD162" s="43">
        <v>-1.1980000000000001E-3</v>
      </c>
      <c r="BE162" s="43">
        <v>2.3600000000000001E-3</v>
      </c>
      <c r="BG162" s="30"/>
      <c r="BK162" s="30">
        <v>0.1357677406951211</v>
      </c>
      <c r="BL162" s="43">
        <v>-4.06E-4</v>
      </c>
      <c r="BM162" s="43">
        <v>-3.6900000000000002E-4</v>
      </c>
      <c r="BN162" s="43">
        <v>-4.8000000000000001E-5</v>
      </c>
      <c r="BP162" s="30"/>
      <c r="BT162" s="30">
        <v>0.1357677406951211</v>
      </c>
      <c r="BU162" s="43">
        <v>-1.0560000000000001E-3</v>
      </c>
      <c r="BV162" s="43">
        <v>-6.4700000000000001E-4</v>
      </c>
      <c r="BW162" s="43">
        <v>2.921E-3</v>
      </c>
      <c r="BY162" s="30"/>
      <c r="CC162" s="30">
        <v>0.1357677406951211</v>
      </c>
      <c r="CD162" s="43">
        <v>-1.4200000000000001E-4</v>
      </c>
      <c r="CE162" s="43">
        <v>-1.3200000000000001E-4</v>
      </c>
      <c r="CF162" s="43">
        <v>-3.6999999999999998E-5</v>
      </c>
      <c r="CH162" s="30"/>
      <c r="CL162" s="30">
        <v>0.1357677406951211</v>
      </c>
      <c r="CM162" s="43">
        <v>-2.6150000000000001E-3</v>
      </c>
      <c r="CN162" s="43">
        <v>-2.637E-3</v>
      </c>
      <c r="CO162" s="43">
        <v>8.6730000000000002E-3</v>
      </c>
      <c r="CQ162" s="30"/>
      <c r="CU162" s="30">
        <v>0.1357677406951211</v>
      </c>
      <c r="CV162" s="43">
        <v>-3.5500000000000001E-4</v>
      </c>
      <c r="CW162" s="43">
        <v>-3.5599999999999998E-4</v>
      </c>
      <c r="CX162" s="43">
        <v>-8.2999999999999998E-5</v>
      </c>
    </row>
    <row r="163" spans="14:102" x14ac:dyDescent="0.3">
      <c r="N163" s="30"/>
      <c r="R163" s="30">
        <v>0.13673751309512111</v>
      </c>
      <c r="S163" s="43">
        <v>-2.5929999999999998E-3</v>
      </c>
      <c r="T163" s="43">
        <v>-1.9040000000000001E-3</v>
      </c>
      <c r="U163" s="43">
        <v>4.7099999999999998E-3</v>
      </c>
      <c r="W163" s="30"/>
      <c r="AA163" s="30">
        <v>0.13673751309512111</v>
      </c>
      <c r="AB163" s="43">
        <v>-5.4699999999999996E-4</v>
      </c>
      <c r="AC163" s="43">
        <v>-4.9299999999999995E-4</v>
      </c>
      <c r="AD163" s="43">
        <v>2.5000000000000001E-5</v>
      </c>
      <c r="AF163" s="30"/>
      <c r="AJ163" s="30">
        <v>0.13673751309512111</v>
      </c>
      <c r="AK163" s="43">
        <v>-1.6429999999999999E-3</v>
      </c>
      <c r="AL163" s="43">
        <v>-1.227E-3</v>
      </c>
      <c r="AM163" s="43">
        <v>2.3860000000000001E-3</v>
      </c>
      <c r="AO163" s="30"/>
      <c r="AS163" s="30">
        <v>0.13673751309512111</v>
      </c>
      <c r="AT163" s="43">
        <v>-4.1399999999999998E-4</v>
      </c>
      <c r="AU163" s="43">
        <v>-3.77E-4</v>
      </c>
      <c r="AV163" s="43">
        <v>-4.8999999999999998E-5</v>
      </c>
      <c r="AX163" s="30"/>
      <c r="BB163" s="30">
        <v>0.13673751309512111</v>
      </c>
      <c r="BC163" s="43">
        <v>-1.622E-3</v>
      </c>
      <c r="BD163" s="43">
        <v>-1.206E-3</v>
      </c>
      <c r="BE163" s="43">
        <v>2.405E-3</v>
      </c>
      <c r="BG163" s="30"/>
      <c r="BK163" s="30">
        <v>0.13673751309512111</v>
      </c>
      <c r="BL163" s="43">
        <v>-4.0900000000000002E-4</v>
      </c>
      <c r="BM163" s="43">
        <v>-3.7199999999999999E-4</v>
      </c>
      <c r="BN163" s="43">
        <v>-4.5000000000000003E-5</v>
      </c>
      <c r="BP163" s="30"/>
      <c r="BT163" s="30">
        <v>0.13673751309512111</v>
      </c>
      <c r="BU163" s="43">
        <v>-1.0629999999999999E-3</v>
      </c>
      <c r="BV163" s="43">
        <v>-6.4599999999999998E-4</v>
      </c>
      <c r="BW163" s="43">
        <v>2.9849999999999998E-3</v>
      </c>
      <c r="BY163" s="30"/>
      <c r="CC163" s="30">
        <v>0.13673751309512111</v>
      </c>
      <c r="CD163" s="43">
        <v>-1.4100000000000001E-4</v>
      </c>
      <c r="CE163" s="43">
        <v>-1.2999999999999999E-4</v>
      </c>
      <c r="CF163" s="43">
        <v>-3.8000000000000002E-5</v>
      </c>
      <c r="CH163" s="30"/>
      <c r="CL163" s="30">
        <v>0.13673751309512111</v>
      </c>
      <c r="CM163" s="43">
        <v>-2.6450000000000002E-3</v>
      </c>
      <c r="CN163" s="43">
        <v>-2.6679999999999998E-3</v>
      </c>
      <c r="CO163" s="43">
        <v>8.8020000000000008E-3</v>
      </c>
      <c r="CQ163" s="30"/>
      <c r="CU163" s="30">
        <v>0.13673751309512111</v>
      </c>
      <c r="CV163" s="43">
        <v>-3.5300000000000002E-4</v>
      </c>
      <c r="CW163" s="43">
        <v>-3.5399999999999999E-4</v>
      </c>
      <c r="CX163" s="43">
        <v>-8.5000000000000006E-5</v>
      </c>
    </row>
    <row r="164" spans="14:102" x14ac:dyDescent="0.3">
      <c r="N164" s="30"/>
      <c r="R164" s="30">
        <v>0.13770728549512112</v>
      </c>
      <c r="S164" s="43">
        <v>-2.6199999999999999E-3</v>
      </c>
      <c r="T164" s="43">
        <v>-1.918E-3</v>
      </c>
      <c r="U164" s="43">
        <v>4.8190000000000004E-3</v>
      </c>
      <c r="W164" s="30"/>
      <c r="AA164" s="30">
        <v>0.13770728549512112</v>
      </c>
      <c r="AB164" s="43">
        <v>-5.5000000000000003E-4</v>
      </c>
      <c r="AC164" s="43">
        <v>-4.95E-4</v>
      </c>
      <c r="AD164" s="43">
        <v>2.5999999999999998E-5</v>
      </c>
      <c r="AF164" s="30"/>
      <c r="AJ164" s="30">
        <v>0.13770728549512112</v>
      </c>
      <c r="AK164" s="43">
        <v>-1.6570000000000001E-3</v>
      </c>
      <c r="AL164" s="43">
        <v>-1.235E-3</v>
      </c>
      <c r="AM164" s="43">
        <v>2.4299999999999999E-3</v>
      </c>
      <c r="AO164" s="30"/>
      <c r="AS164" s="30">
        <v>0.13770728549512112</v>
      </c>
      <c r="AT164" s="43">
        <v>-4.1800000000000002E-4</v>
      </c>
      <c r="AU164" s="43">
        <v>-3.8000000000000002E-4</v>
      </c>
      <c r="AV164" s="43">
        <v>-4.6E-5</v>
      </c>
      <c r="AX164" s="30"/>
      <c r="BB164" s="30">
        <v>0.13770728549512112</v>
      </c>
      <c r="BC164" s="43">
        <v>-1.6360000000000001E-3</v>
      </c>
      <c r="BD164" s="43">
        <v>-1.214E-3</v>
      </c>
      <c r="BE164" s="43">
        <v>2.4489999999999998E-3</v>
      </c>
      <c r="BG164" s="30"/>
      <c r="BK164" s="30">
        <v>0.13770728549512112</v>
      </c>
      <c r="BL164" s="43">
        <v>-4.1300000000000001E-4</v>
      </c>
      <c r="BM164" s="43">
        <v>-3.7500000000000001E-4</v>
      </c>
      <c r="BN164" s="43">
        <v>-4.3000000000000002E-5</v>
      </c>
      <c r="BP164" s="30"/>
      <c r="BT164" s="30">
        <v>0.13770728549512112</v>
      </c>
      <c r="BU164" s="43">
        <v>-1.0690000000000001E-3</v>
      </c>
      <c r="BV164" s="43">
        <v>-6.4499999999999996E-4</v>
      </c>
      <c r="BW164" s="43">
        <v>3.0479999999999999E-3</v>
      </c>
      <c r="BY164" s="30"/>
      <c r="CC164" s="30">
        <v>0.13770728549512112</v>
      </c>
      <c r="CD164" s="43">
        <v>-1.3899999999999999E-4</v>
      </c>
      <c r="CE164" s="43">
        <v>-1.2899999999999999E-4</v>
      </c>
      <c r="CF164" s="43">
        <v>-3.8999999999999999E-5</v>
      </c>
      <c r="CH164" s="30"/>
      <c r="CL164" s="30">
        <v>0.13770728549512112</v>
      </c>
      <c r="CM164" s="43">
        <v>-2.676E-3</v>
      </c>
      <c r="CN164" s="43">
        <v>-2.6979999999999999E-3</v>
      </c>
      <c r="CO164" s="43">
        <v>8.9309999999999997E-3</v>
      </c>
      <c r="CQ164" s="30"/>
      <c r="CU164" s="30">
        <v>0.13770728549512112</v>
      </c>
      <c r="CV164" s="43">
        <v>-3.5100000000000002E-4</v>
      </c>
      <c r="CW164" s="43">
        <v>-3.5199999999999999E-4</v>
      </c>
      <c r="CX164" s="43">
        <v>-8.7000000000000001E-5</v>
      </c>
    </row>
    <row r="165" spans="14:102" x14ac:dyDescent="0.3">
      <c r="N165" s="30"/>
      <c r="R165" s="30">
        <v>0.13867705789512114</v>
      </c>
      <c r="S165" s="43">
        <v>-2.65E-3</v>
      </c>
      <c r="T165" s="43">
        <v>-1.936E-3</v>
      </c>
      <c r="U165" s="43">
        <v>4.9240000000000004E-3</v>
      </c>
      <c r="W165" s="30"/>
      <c r="AA165" s="30">
        <v>0.13867705789512114</v>
      </c>
      <c r="AB165" s="43">
        <v>-5.5199999999999997E-4</v>
      </c>
      <c r="AC165" s="43">
        <v>-4.9700000000000005E-4</v>
      </c>
      <c r="AD165" s="43">
        <v>2.6999999999999999E-5</v>
      </c>
      <c r="AF165" s="30"/>
      <c r="AJ165" s="30">
        <v>0.13867705789512114</v>
      </c>
      <c r="AK165" s="43">
        <v>-1.671E-3</v>
      </c>
      <c r="AL165" s="43">
        <v>-1.243E-3</v>
      </c>
      <c r="AM165" s="43">
        <v>2.4740000000000001E-3</v>
      </c>
      <c r="AO165" s="30"/>
      <c r="AS165" s="30">
        <v>0.13867705789512114</v>
      </c>
      <c r="AT165" s="43">
        <v>-4.2099999999999999E-4</v>
      </c>
      <c r="AU165" s="43">
        <v>-3.8200000000000002E-4</v>
      </c>
      <c r="AV165" s="43">
        <v>-4.3000000000000002E-5</v>
      </c>
      <c r="AX165" s="30"/>
      <c r="BB165" s="30">
        <v>0.13867705789512114</v>
      </c>
      <c r="BC165" s="43">
        <v>-1.65E-3</v>
      </c>
      <c r="BD165" s="43">
        <v>-1.222E-3</v>
      </c>
      <c r="BE165" s="43">
        <v>2.493E-3</v>
      </c>
      <c r="BG165" s="30"/>
      <c r="BK165" s="30">
        <v>0.13867705789512114</v>
      </c>
      <c r="BL165" s="43">
        <v>-4.1599999999999997E-4</v>
      </c>
      <c r="BM165" s="43">
        <v>-3.7800000000000003E-4</v>
      </c>
      <c r="BN165" s="43">
        <v>-4.0000000000000003E-5</v>
      </c>
      <c r="BP165" s="30"/>
      <c r="BT165" s="30">
        <v>0.13867705789512114</v>
      </c>
      <c r="BU165" s="43">
        <v>-1.075E-3</v>
      </c>
      <c r="BV165" s="43">
        <v>-6.4400000000000004E-4</v>
      </c>
      <c r="BW165" s="43">
        <v>3.1110000000000001E-3</v>
      </c>
      <c r="BY165" s="30"/>
      <c r="CC165" s="30">
        <v>0.13867705789512114</v>
      </c>
      <c r="CD165" s="43">
        <v>-1.37E-4</v>
      </c>
      <c r="CE165" s="43">
        <v>-1.27E-4</v>
      </c>
      <c r="CF165" s="43">
        <v>-4.0000000000000003E-5</v>
      </c>
      <c r="CH165" s="30"/>
      <c r="CL165" s="30">
        <v>0.13867705789512114</v>
      </c>
      <c r="CM165" s="43">
        <v>-2.7070000000000002E-3</v>
      </c>
      <c r="CN165" s="43">
        <v>-2.7299999999999998E-3</v>
      </c>
      <c r="CO165" s="43">
        <v>9.0609999999999996E-3</v>
      </c>
      <c r="CQ165" s="30"/>
      <c r="CU165" s="30">
        <v>0.13867705789512114</v>
      </c>
      <c r="CV165" s="43">
        <v>-3.4900000000000003E-4</v>
      </c>
      <c r="CW165" s="43">
        <v>-3.5E-4</v>
      </c>
      <c r="CX165" s="43">
        <v>-8.8999999999999995E-5</v>
      </c>
    </row>
    <row r="166" spans="14:102" x14ac:dyDescent="0.3">
      <c r="N166" s="30"/>
      <c r="R166" s="30">
        <v>0.13964683029512109</v>
      </c>
      <c r="S166" s="43">
        <v>-2.6840000000000002E-3</v>
      </c>
      <c r="T166" s="43">
        <v>-1.9559999999999998E-3</v>
      </c>
      <c r="U166" s="43">
        <v>5.0270000000000002E-3</v>
      </c>
      <c r="W166" s="30"/>
      <c r="AA166" s="30">
        <v>0.13964683029512109</v>
      </c>
      <c r="AB166" s="43">
        <v>-5.5400000000000002E-4</v>
      </c>
      <c r="AC166" s="43">
        <v>-4.9899999999999999E-4</v>
      </c>
      <c r="AD166" s="43">
        <v>2.9E-5</v>
      </c>
      <c r="AF166" s="30"/>
      <c r="AJ166" s="30">
        <v>0.13964683029512109</v>
      </c>
      <c r="AK166" s="43">
        <v>-1.6850000000000001E-3</v>
      </c>
      <c r="AL166" s="43">
        <v>-1.2509999999999999E-3</v>
      </c>
      <c r="AM166" s="43">
        <v>2.519E-3</v>
      </c>
      <c r="AO166" s="30"/>
      <c r="AS166" s="30">
        <v>0.13964683029512109</v>
      </c>
      <c r="AT166" s="43">
        <v>-4.2499999999999998E-4</v>
      </c>
      <c r="AU166" s="43">
        <v>-3.8499999999999998E-4</v>
      </c>
      <c r="AV166" s="43">
        <v>-4.0000000000000003E-5</v>
      </c>
      <c r="AX166" s="30"/>
      <c r="BB166" s="30">
        <v>0.13964683029512109</v>
      </c>
      <c r="BC166" s="43">
        <v>-1.6620000000000001E-3</v>
      </c>
      <c r="BD166" s="43">
        <v>-1.227E-3</v>
      </c>
      <c r="BE166" s="43">
        <v>2.5460000000000001E-3</v>
      </c>
      <c r="BG166" s="30"/>
      <c r="BK166" s="30">
        <v>0.13964683029512109</v>
      </c>
      <c r="BL166" s="43">
        <v>-4.2000000000000002E-4</v>
      </c>
      <c r="BM166" s="43">
        <v>-3.8099999999999999E-4</v>
      </c>
      <c r="BN166" s="43">
        <v>-3.6999999999999998E-5</v>
      </c>
      <c r="BP166" s="30"/>
      <c r="BT166" s="30">
        <v>0.13964683029512109</v>
      </c>
      <c r="BU166" s="43">
        <v>-1.0820000000000001E-3</v>
      </c>
      <c r="BV166" s="43">
        <v>-6.4300000000000002E-4</v>
      </c>
      <c r="BW166" s="43">
        <v>3.176E-3</v>
      </c>
      <c r="BY166" s="30"/>
      <c r="CC166" s="30">
        <v>0.13964683029512109</v>
      </c>
      <c r="CD166" s="43">
        <v>-1.35E-4</v>
      </c>
      <c r="CE166" s="43">
        <v>-1.26E-4</v>
      </c>
      <c r="CF166" s="43">
        <v>-4.1E-5</v>
      </c>
      <c r="CH166" s="30"/>
      <c r="CL166" s="30">
        <v>0.13964683029512109</v>
      </c>
      <c r="CM166" s="43">
        <v>-2.738E-3</v>
      </c>
      <c r="CN166" s="43">
        <v>-2.761E-3</v>
      </c>
      <c r="CO166" s="43">
        <v>9.1920000000000005E-3</v>
      </c>
      <c r="CQ166" s="30"/>
      <c r="CU166" s="30">
        <v>0.13964683029512109</v>
      </c>
      <c r="CV166" s="43">
        <v>-3.4699999999999998E-4</v>
      </c>
      <c r="CW166" s="43">
        <v>-3.48E-4</v>
      </c>
      <c r="CX166" s="43">
        <v>-9.1000000000000003E-5</v>
      </c>
    </row>
    <row r="167" spans="14:102" x14ac:dyDescent="0.3">
      <c r="N167" s="30"/>
      <c r="R167" s="30">
        <v>0.14061660269512108</v>
      </c>
      <c r="S167" s="43">
        <v>-2.7260000000000001E-3</v>
      </c>
      <c r="T167" s="43">
        <v>-1.9849999999999998E-3</v>
      </c>
      <c r="U167" s="43">
        <v>5.1310000000000001E-3</v>
      </c>
      <c r="W167" s="30"/>
      <c r="AA167" s="30">
        <v>0.14061660269512108</v>
      </c>
      <c r="AB167" s="43">
        <v>-5.5599999999999996E-4</v>
      </c>
      <c r="AC167" s="43">
        <v>-5.0100000000000003E-4</v>
      </c>
      <c r="AD167" s="43">
        <v>3.0000000000000001E-5</v>
      </c>
      <c r="AF167" s="30"/>
      <c r="AJ167" s="30">
        <v>0.14061660269512108</v>
      </c>
      <c r="AK167" s="43">
        <v>-1.694E-3</v>
      </c>
      <c r="AL167" s="43">
        <v>-1.2509999999999999E-3</v>
      </c>
      <c r="AM167" s="43">
        <v>2.588E-3</v>
      </c>
      <c r="AO167" s="30"/>
      <c r="AS167" s="30">
        <v>0.14061660269512108</v>
      </c>
      <c r="AT167" s="43">
        <v>-4.2900000000000002E-4</v>
      </c>
      <c r="AU167" s="43">
        <v>-3.88E-4</v>
      </c>
      <c r="AV167" s="43">
        <v>-3.6999999999999998E-5</v>
      </c>
      <c r="AX167" s="30"/>
      <c r="BB167" s="30">
        <v>0.14061660269512108</v>
      </c>
      <c r="BC167" s="43">
        <v>-1.6720000000000001E-3</v>
      </c>
      <c r="BD167" s="43">
        <v>-1.2290000000000001E-3</v>
      </c>
      <c r="BE167" s="43">
        <v>2.6120000000000002E-3</v>
      </c>
      <c r="BG167" s="30"/>
      <c r="BK167" s="30">
        <v>0.14061660269512108</v>
      </c>
      <c r="BL167" s="43">
        <v>-4.2299999999999998E-4</v>
      </c>
      <c r="BM167" s="43">
        <v>-3.8299999999999999E-4</v>
      </c>
      <c r="BN167" s="43">
        <v>-3.4E-5</v>
      </c>
      <c r="BP167" s="30"/>
      <c r="BT167" s="30">
        <v>0.14061660269512108</v>
      </c>
      <c r="BU167" s="43">
        <v>-1.0889999999999999E-3</v>
      </c>
      <c r="BV167" s="43">
        <v>-6.4300000000000002E-4</v>
      </c>
      <c r="BW167" s="43">
        <v>3.2429999999999998E-3</v>
      </c>
      <c r="BY167" s="30"/>
      <c r="CC167" s="30">
        <v>0.14061660269512108</v>
      </c>
      <c r="CD167" s="43">
        <v>-1.3300000000000001E-4</v>
      </c>
      <c r="CE167" s="43">
        <v>-1.2400000000000001E-4</v>
      </c>
      <c r="CF167" s="43">
        <v>-4.1999999999999998E-5</v>
      </c>
      <c r="CH167" s="30"/>
      <c r="CL167" s="30">
        <v>0.14061660269512108</v>
      </c>
      <c r="CM167" s="43">
        <v>-2.7699999999999999E-3</v>
      </c>
      <c r="CN167" s="43">
        <v>-2.7929999999999999E-3</v>
      </c>
      <c r="CO167" s="43">
        <v>9.3279999999999995E-3</v>
      </c>
      <c r="CQ167" s="30"/>
      <c r="CU167" s="30">
        <v>0.14061660269512108</v>
      </c>
      <c r="CV167" s="43">
        <v>-3.4499999999999998E-4</v>
      </c>
      <c r="CW167" s="43">
        <v>-3.4499999999999998E-4</v>
      </c>
      <c r="CX167" s="43">
        <v>-9.3999999999999994E-5</v>
      </c>
    </row>
    <row r="168" spans="14:102" x14ac:dyDescent="0.3">
      <c r="N168" s="30"/>
      <c r="R168" s="30">
        <v>0.14158637509512109</v>
      </c>
      <c r="S168" s="43">
        <v>-2.7669999999999999E-3</v>
      </c>
      <c r="T168" s="43">
        <v>-2.0119999999999999E-3</v>
      </c>
      <c r="U168" s="43">
        <v>5.2389999999999997E-3</v>
      </c>
      <c r="W168" s="30"/>
      <c r="AA168" s="30">
        <v>0.14158637509512109</v>
      </c>
      <c r="AB168" s="43">
        <v>-5.5900000000000004E-4</v>
      </c>
      <c r="AC168" s="43">
        <v>-5.0299999999999997E-4</v>
      </c>
      <c r="AD168" s="43">
        <v>3.1000000000000001E-5</v>
      </c>
      <c r="AF168" s="30"/>
      <c r="AJ168" s="30">
        <v>0.14158637509512109</v>
      </c>
      <c r="AK168" s="43">
        <v>-1.704E-3</v>
      </c>
      <c r="AL168" s="43">
        <v>-1.2539999999999999E-3</v>
      </c>
      <c r="AM168" s="43">
        <v>2.653E-3</v>
      </c>
      <c r="AO168" s="30"/>
      <c r="AS168" s="30">
        <v>0.14158637509512109</v>
      </c>
      <c r="AT168" s="43">
        <v>-4.3199999999999998E-4</v>
      </c>
      <c r="AU168" s="43">
        <v>-3.9100000000000002E-4</v>
      </c>
      <c r="AV168" s="43">
        <v>-3.4E-5</v>
      </c>
      <c r="AX168" s="30"/>
      <c r="BB168" s="30">
        <v>0.14158637509512109</v>
      </c>
      <c r="BC168" s="43">
        <v>-1.6819999999999999E-3</v>
      </c>
      <c r="BD168" s="43">
        <v>-1.2310000000000001E-3</v>
      </c>
      <c r="BE168" s="43">
        <v>2.6809999999999998E-3</v>
      </c>
      <c r="BG168" s="30"/>
      <c r="BK168" s="30">
        <v>0.14158637509512109</v>
      </c>
      <c r="BL168" s="43">
        <v>-4.2700000000000002E-4</v>
      </c>
      <c r="BM168" s="43">
        <v>-3.86E-4</v>
      </c>
      <c r="BN168" s="43">
        <v>-3.1000000000000001E-5</v>
      </c>
      <c r="BP168" s="30"/>
      <c r="BT168" s="30">
        <v>0.14158637509512109</v>
      </c>
      <c r="BU168" s="43">
        <v>-1.0950000000000001E-3</v>
      </c>
      <c r="BV168" s="43">
        <v>-6.4199999999999999E-4</v>
      </c>
      <c r="BW168" s="43">
        <v>3.3050000000000002E-3</v>
      </c>
      <c r="BY168" s="30"/>
      <c r="CC168" s="30">
        <v>0.14158637509512109</v>
      </c>
      <c r="CD168" s="43">
        <v>-1.3100000000000001E-4</v>
      </c>
      <c r="CE168" s="43">
        <v>-1.22E-4</v>
      </c>
      <c r="CF168" s="43">
        <v>-4.3000000000000002E-5</v>
      </c>
      <c r="CH168" s="30"/>
      <c r="CL168" s="30">
        <v>0.14158637509512109</v>
      </c>
      <c r="CM168" s="43">
        <v>-2.8019999999999998E-3</v>
      </c>
      <c r="CN168" s="43">
        <v>-2.826E-3</v>
      </c>
      <c r="CO168" s="43">
        <v>9.4660000000000005E-3</v>
      </c>
      <c r="CQ168" s="30"/>
      <c r="CU168" s="30">
        <v>0.14158637509512109</v>
      </c>
      <c r="CV168" s="43">
        <v>-3.4200000000000002E-4</v>
      </c>
      <c r="CW168" s="43">
        <v>-3.4299999999999999E-4</v>
      </c>
      <c r="CX168" s="43">
        <v>-9.6000000000000002E-5</v>
      </c>
    </row>
    <row r="169" spans="14:102" x14ac:dyDescent="0.3">
      <c r="N169" s="30"/>
      <c r="R169" s="30">
        <v>0.1425561474951211</v>
      </c>
      <c r="S169" s="43">
        <v>-2.807E-3</v>
      </c>
      <c r="T169" s="43">
        <v>-2.0379999999999999E-3</v>
      </c>
      <c r="U169" s="43">
        <v>5.3439999999999998E-3</v>
      </c>
      <c r="W169" s="30"/>
      <c r="AA169" s="30">
        <v>0.1425561474951211</v>
      </c>
      <c r="AB169" s="43">
        <v>-5.6099999999999998E-4</v>
      </c>
      <c r="AC169" s="43">
        <v>-5.0500000000000002E-4</v>
      </c>
      <c r="AD169" s="43">
        <v>3.3000000000000003E-5</v>
      </c>
      <c r="AF169" s="30"/>
      <c r="AJ169" s="30">
        <v>0.1425561474951211</v>
      </c>
      <c r="AK169" s="43">
        <v>-1.714E-3</v>
      </c>
      <c r="AL169" s="43">
        <v>-1.255E-3</v>
      </c>
      <c r="AM169" s="43">
        <v>2.7209999999999999E-3</v>
      </c>
      <c r="AO169" s="30"/>
      <c r="AS169" s="30">
        <v>0.1425561474951211</v>
      </c>
      <c r="AT169" s="43">
        <v>-4.3600000000000003E-4</v>
      </c>
      <c r="AU169" s="43">
        <v>-3.9399999999999998E-4</v>
      </c>
      <c r="AV169" s="43">
        <v>-3.1000000000000001E-5</v>
      </c>
      <c r="AX169" s="30"/>
      <c r="BB169" s="30">
        <v>0.1425561474951211</v>
      </c>
      <c r="BC169" s="43">
        <v>-1.691E-3</v>
      </c>
      <c r="BD169" s="43">
        <v>-1.232E-3</v>
      </c>
      <c r="BE169" s="43">
        <v>2.7490000000000001E-3</v>
      </c>
      <c r="BG169" s="30"/>
      <c r="BK169" s="30">
        <v>0.1425561474951211</v>
      </c>
      <c r="BL169" s="43">
        <v>-4.2999999999999999E-4</v>
      </c>
      <c r="BM169" s="43">
        <v>-3.8900000000000002E-4</v>
      </c>
      <c r="BN169" s="43">
        <v>-2.9E-5</v>
      </c>
      <c r="BP169" s="30"/>
      <c r="BT169" s="30">
        <v>0.1425561474951211</v>
      </c>
      <c r="BU169" s="43">
        <v>-1.1069999999999999E-3</v>
      </c>
      <c r="BV169" s="43">
        <v>-6.4700000000000001E-4</v>
      </c>
      <c r="BW169" s="43">
        <v>3.359E-3</v>
      </c>
      <c r="BY169" s="30"/>
      <c r="CC169" s="30">
        <v>0.1425561474951211</v>
      </c>
      <c r="CD169" s="43">
        <v>-1.2899999999999999E-4</v>
      </c>
      <c r="CE169" s="43">
        <v>-1.21E-4</v>
      </c>
      <c r="CF169" s="43">
        <v>-4.3999999999999999E-5</v>
      </c>
      <c r="CH169" s="30"/>
      <c r="CL169" s="30">
        <v>0.1425561474951211</v>
      </c>
      <c r="CM169" s="43">
        <v>-2.8340000000000001E-3</v>
      </c>
      <c r="CN169" s="43">
        <v>-2.8579999999999999E-3</v>
      </c>
      <c r="CO169" s="43">
        <v>9.6019999999999994E-3</v>
      </c>
      <c r="CQ169" s="30"/>
      <c r="CU169" s="30">
        <v>0.1425561474951211</v>
      </c>
      <c r="CV169" s="43">
        <v>-3.4000000000000002E-4</v>
      </c>
      <c r="CW169" s="43">
        <v>-3.4000000000000002E-4</v>
      </c>
      <c r="CX169" s="43">
        <v>-9.8999999999999994E-5</v>
      </c>
    </row>
    <row r="170" spans="14:102" x14ac:dyDescent="0.3">
      <c r="N170" s="30"/>
      <c r="R170" s="30">
        <v>0.14352591989512112</v>
      </c>
      <c r="S170" s="43">
        <v>-2.8479999999999998E-3</v>
      </c>
      <c r="T170" s="43">
        <v>-2.065E-3</v>
      </c>
      <c r="U170" s="43">
        <v>5.4510000000000001E-3</v>
      </c>
      <c r="W170" s="30"/>
      <c r="AA170" s="30">
        <v>0.14352591989512112</v>
      </c>
      <c r="AB170" s="43">
        <v>-5.6400000000000005E-4</v>
      </c>
      <c r="AC170" s="43">
        <v>-5.0699999999999996E-4</v>
      </c>
      <c r="AD170" s="43">
        <v>3.4E-5</v>
      </c>
      <c r="AF170" s="30"/>
      <c r="AJ170" s="30">
        <v>0.14352591989512112</v>
      </c>
      <c r="AK170" s="43">
        <v>-1.7229999999999999E-3</v>
      </c>
      <c r="AL170" s="43">
        <v>-1.2570000000000001E-3</v>
      </c>
      <c r="AM170" s="43">
        <v>2.7899999999999999E-3</v>
      </c>
      <c r="AO170" s="30"/>
      <c r="AS170" s="30">
        <v>0.14352591989512112</v>
      </c>
      <c r="AT170" s="43">
        <v>-4.3899999999999999E-4</v>
      </c>
      <c r="AU170" s="43">
        <v>-3.97E-4</v>
      </c>
      <c r="AV170" s="43">
        <v>-2.9E-5</v>
      </c>
      <c r="AX170" s="30"/>
      <c r="BB170" s="30">
        <v>0.14352591989512112</v>
      </c>
      <c r="BC170" s="43">
        <v>-1.6999999999999999E-3</v>
      </c>
      <c r="BD170" s="43">
        <v>-1.2329999999999999E-3</v>
      </c>
      <c r="BE170" s="43">
        <v>2.8170000000000001E-3</v>
      </c>
      <c r="BG170" s="30"/>
      <c r="BK170" s="30">
        <v>0.14352591989512112</v>
      </c>
      <c r="BL170" s="43">
        <v>-4.3399999999999998E-4</v>
      </c>
      <c r="BM170" s="43">
        <v>-3.9199999999999999E-4</v>
      </c>
      <c r="BN170" s="43">
        <v>-2.5999999999999998E-5</v>
      </c>
      <c r="BP170" s="30"/>
      <c r="BT170" s="30">
        <v>0.14352591989512112</v>
      </c>
      <c r="BU170" s="43">
        <v>-1.1169999999999999E-3</v>
      </c>
      <c r="BV170" s="43">
        <v>-6.4999999999999997E-4</v>
      </c>
      <c r="BW170" s="43">
        <v>3.4169999999999999E-3</v>
      </c>
      <c r="BY170" s="30"/>
      <c r="CC170" s="30">
        <v>0.14352591989512112</v>
      </c>
      <c r="CD170" s="43">
        <v>-1.27E-4</v>
      </c>
      <c r="CE170" s="43">
        <v>-1.1900000000000001E-4</v>
      </c>
      <c r="CF170" s="43">
        <v>-4.5000000000000003E-5</v>
      </c>
      <c r="CH170" s="30"/>
      <c r="CL170" s="30">
        <v>0.14352591989512112</v>
      </c>
      <c r="CM170" s="43">
        <v>-2.8660000000000001E-3</v>
      </c>
      <c r="CN170" s="43">
        <v>-2.8909999999999999E-3</v>
      </c>
      <c r="CO170" s="43">
        <v>9.7380000000000001E-3</v>
      </c>
      <c r="CQ170" s="30"/>
      <c r="CU170" s="30">
        <v>0.14352591989512112</v>
      </c>
      <c r="CV170" s="43">
        <v>-3.3799999999999998E-4</v>
      </c>
      <c r="CW170" s="43">
        <v>-3.3799999999999998E-4</v>
      </c>
      <c r="CX170" s="43">
        <v>-1.01E-4</v>
      </c>
    </row>
    <row r="171" spans="14:102" x14ac:dyDescent="0.3">
      <c r="N171" s="30"/>
      <c r="R171" s="30">
        <v>0.14449569229512113</v>
      </c>
      <c r="S171" s="43">
        <v>-2.8879999999999999E-3</v>
      </c>
      <c r="T171" s="43">
        <v>-2.0920000000000001E-3</v>
      </c>
      <c r="U171" s="43">
        <v>5.5570000000000003E-3</v>
      </c>
      <c r="W171" s="30"/>
      <c r="AA171" s="30">
        <v>0.14449569229512113</v>
      </c>
      <c r="AB171" s="43">
        <v>-5.6599999999999999E-4</v>
      </c>
      <c r="AC171" s="43">
        <v>-5.0900000000000001E-4</v>
      </c>
      <c r="AD171" s="43">
        <v>3.4999999999999997E-5</v>
      </c>
      <c r="AF171" s="30"/>
      <c r="AJ171" s="30">
        <v>0.14449569229512113</v>
      </c>
      <c r="AK171" s="43">
        <v>-1.732E-3</v>
      </c>
      <c r="AL171" s="43">
        <v>-1.258E-3</v>
      </c>
      <c r="AM171" s="43">
        <v>2.8579999999999999E-3</v>
      </c>
      <c r="AO171" s="30"/>
      <c r="AS171" s="30">
        <v>0.14449569229512113</v>
      </c>
      <c r="AT171" s="43">
        <v>-4.4299999999999998E-4</v>
      </c>
      <c r="AU171" s="43">
        <v>-4.0000000000000002E-4</v>
      </c>
      <c r="AV171" s="43">
        <v>-2.5999999999999998E-5</v>
      </c>
      <c r="AX171" s="30"/>
      <c r="BB171" s="30">
        <v>0.14449569229512113</v>
      </c>
      <c r="BC171" s="43">
        <v>-1.709E-3</v>
      </c>
      <c r="BD171" s="43">
        <v>-1.2340000000000001E-3</v>
      </c>
      <c r="BE171" s="43">
        <v>2.885E-3</v>
      </c>
      <c r="BG171" s="30"/>
      <c r="BK171" s="30">
        <v>0.14449569229512113</v>
      </c>
      <c r="BL171" s="43">
        <v>-4.37E-4</v>
      </c>
      <c r="BM171" s="43">
        <v>-3.9500000000000001E-4</v>
      </c>
      <c r="BN171" s="43">
        <v>-2.3E-5</v>
      </c>
      <c r="BP171" s="30"/>
      <c r="BT171" s="30">
        <v>0.14449569229512113</v>
      </c>
      <c r="BU171" s="43">
        <v>-1.126E-3</v>
      </c>
      <c r="BV171" s="43">
        <v>-6.5300000000000004E-4</v>
      </c>
      <c r="BW171" s="43">
        <v>3.4749999999999998E-3</v>
      </c>
      <c r="BY171" s="30"/>
      <c r="CC171" s="30">
        <v>0.14449569229512113</v>
      </c>
      <c r="CD171" s="43">
        <v>-1.25E-4</v>
      </c>
      <c r="CE171" s="43">
        <v>-1.17E-4</v>
      </c>
      <c r="CF171" s="43">
        <v>-4.6999999999999997E-5</v>
      </c>
      <c r="CH171" s="30"/>
      <c r="CL171" s="30">
        <v>0.14449569229512113</v>
      </c>
      <c r="CM171" s="43">
        <v>-2.898E-3</v>
      </c>
      <c r="CN171" s="43">
        <v>-2.9229999999999998E-3</v>
      </c>
      <c r="CO171" s="43">
        <v>9.8750000000000001E-3</v>
      </c>
      <c r="CQ171" s="30"/>
      <c r="CU171" s="30">
        <v>0.14449569229512113</v>
      </c>
      <c r="CV171" s="43">
        <v>-3.3500000000000001E-4</v>
      </c>
      <c r="CW171" s="43">
        <v>-3.3500000000000001E-4</v>
      </c>
      <c r="CX171" s="43">
        <v>-1.0399999999999999E-4</v>
      </c>
    </row>
    <row r="172" spans="14:102" x14ac:dyDescent="0.3">
      <c r="N172" s="30"/>
      <c r="R172" s="30">
        <v>0.14546546469512109</v>
      </c>
      <c r="S172" s="43">
        <v>-2.9290000000000002E-3</v>
      </c>
      <c r="T172" s="43">
        <v>-2.1189999999999998E-3</v>
      </c>
      <c r="U172" s="43">
        <v>5.6639999999999998E-3</v>
      </c>
      <c r="W172" s="30"/>
      <c r="AA172" s="30">
        <v>0.14546546469512109</v>
      </c>
      <c r="AB172" s="43">
        <v>-5.6800000000000004E-4</v>
      </c>
      <c r="AC172" s="43">
        <v>-5.1099999999999995E-4</v>
      </c>
      <c r="AD172" s="43">
        <v>3.6999999999999998E-5</v>
      </c>
      <c r="AF172" s="30"/>
      <c r="AJ172" s="30">
        <v>0.14546546469512109</v>
      </c>
      <c r="AK172" s="43">
        <v>-1.7420000000000001E-3</v>
      </c>
      <c r="AL172" s="43">
        <v>-1.2589999999999999E-3</v>
      </c>
      <c r="AM172" s="43">
        <v>2.9269999999999999E-3</v>
      </c>
      <c r="AO172" s="30"/>
      <c r="AS172" s="30">
        <v>0.14546546469512109</v>
      </c>
      <c r="AT172" s="43">
        <v>-4.4700000000000002E-4</v>
      </c>
      <c r="AU172" s="43">
        <v>-4.0299999999999998E-4</v>
      </c>
      <c r="AV172" s="43">
        <v>-2.3E-5</v>
      </c>
      <c r="AX172" s="30"/>
      <c r="BB172" s="30">
        <v>0.14546546469512109</v>
      </c>
      <c r="BC172" s="43">
        <v>-1.7179999999999999E-3</v>
      </c>
      <c r="BD172" s="43">
        <v>-1.2359999999999999E-3</v>
      </c>
      <c r="BE172" s="43">
        <v>2.9529999999999999E-3</v>
      </c>
      <c r="BG172" s="30"/>
      <c r="BK172" s="30">
        <v>0.14546546469512109</v>
      </c>
      <c r="BL172" s="43">
        <v>-4.4099999999999999E-4</v>
      </c>
      <c r="BM172" s="43">
        <v>-3.9800000000000002E-4</v>
      </c>
      <c r="BN172" s="43">
        <v>-2.0000000000000002E-5</v>
      </c>
      <c r="BP172" s="30"/>
      <c r="BT172" s="30">
        <v>0.14546546469512109</v>
      </c>
      <c r="BU172" s="43">
        <v>-1.1360000000000001E-3</v>
      </c>
      <c r="BV172" s="43">
        <v>-6.5499999999999998E-4</v>
      </c>
      <c r="BW172" s="43">
        <v>3.5339999999999998E-3</v>
      </c>
      <c r="BY172" s="30"/>
      <c r="CC172" s="30">
        <v>0.14546546469512109</v>
      </c>
      <c r="CD172" s="43">
        <v>-1.2300000000000001E-4</v>
      </c>
      <c r="CE172" s="43">
        <v>-1.15E-4</v>
      </c>
      <c r="CF172" s="43">
        <v>-4.8000000000000001E-5</v>
      </c>
      <c r="CH172" s="30"/>
      <c r="CL172" s="30">
        <v>0.14546546469512109</v>
      </c>
      <c r="CM172" s="43">
        <v>-2.931E-3</v>
      </c>
      <c r="CN172" s="43">
        <v>-2.9559999999999999E-3</v>
      </c>
      <c r="CO172" s="43">
        <v>1.0012999999999999E-2</v>
      </c>
      <c r="CQ172" s="30"/>
      <c r="CU172" s="30">
        <v>0.14546546469512109</v>
      </c>
      <c r="CV172" s="43">
        <v>-3.3300000000000002E-4</v>
      </c>
      <c r="CW172" s="43">
        <v>-3.3300000000000002E-4</v>
      </c>
      <c r="CX172" s="43">
        <v>-1.06E-4</v>
      </c>
    </row>
    <row r="173" spans="14:102" x14ac:dyDescent="0.3">
      <c r="N173" s="30"/>
      <c r="R173" s="30">
        <v>0.14546546469512109</v>
      </c>
      <c r="S173" s="43">
        <v>-2.9290000000000002E-3</v>
      </c>
      <c r="T173" s="43">
        <v>-2.1189999999999998E-3</v>
      </c>
      <c r="U173" s="43">
        <v>5.6639999999999998E-3</v>
      </c>
      <c r="W173" s="30"/>
      <c r="AA173" s="30">
        <v>0.14546546469512109</v>
      </c>
      <c r="AB173" s="43">
        <v>-5.6800000000000004E-4</v>
      </c>
      <c r="AC173" s="43">
        <v>-5.1099999999999995E-4</v>
      </c>
      <c r="AD173" s="43">
        <v>3.6999999999999998E-5</v>
      </c>
      <c r="AF173" s="30"/>
      <c r="AJ173" s="30">
        <v>0.14546546469512109</v>
      </c>
      <c r="AK173" s="43">
        <v>-1.7420000000000001E-3</v>
      </c>
      <c r="AL173" s="43">
        <v>-1.2589999999999999E-3</v>
      </c>
      <c r="AM173" s="43">
        <v>2.9269999999999999E-3</v>
      </c>
      <c r="AO173" s="30"/>
      <c r="AS173" s="30">
        <v>0.14546546469512109</v>
      </c>
      <c r="AT173" s="43">
        <v>-4.4700000000000002E-4</v>
      </c>
      <c r="AU173" s="43">
        <v>-4.0299999999999998E-4</v>
      </c>
      <c r="AV173" s="43">
        <v>-2.3E-5</v>
      </c>
      <c r="AX173" s="30"/>
      <c r="BB173" s="30">
        <v>0.14546546469512109</v>
      </c>
      <c r="BC173" s="43">
        <v>-1.7179999999999999E-3</v>
      </c>
      <c r="BD173" s="43">
        <v>-1.2359999999999999E-3</v>
      </c>
      <c r="BE173" s="43">
        <v>2.9529999999999999E-3</v>
      </c>
      <c r="BG173" s="30"/>
      <c r="BK173" s="30">
        <v>0.14546546469512109</v>
      </c>
      <c r="BL173" s="43">
        <v>-4.4099999999999999E-4</v>
      </c>
      <c r="BM173" s="43">
        <v>-3.9800000000000002E-4</v>
      </c>
      <c r="BN173" s="43">
        <v>-2.0000000000000002E-5</v>
      </c>
      <c r="BP173" s="30"/>
      <c r="BT173" s="30">
        <v>0.14546546469512109</v>
      </c>
      <c r="BU173" s="43">
        <v>-1.1360000000000001E-3</v>
      </c>
      <c r="BV173" s="43">
        <v>-6.5499999999999998E-4</v>
      </c>
      <c r="BW173" s="43">
        <v>3.5339999999999998E-3</v>
      </c>
      <c r="BY173" s="30"/>
      <c r="CC173" s="30">
        <v>0.14546546469512109</v>
      </c>
      <c r="CD173" s="43">
        <v>-1.2300000000000001E-4</v>
      </c>
      <c r="CE173" s="43">
        <v>-1.15E-4</v>
      </c>
      <c r="CF173" s="43">
        <v>-4.8000000000000001E-5</v>
      </c>
      <c r="CH173" s="30"/>
      <c r="CL173" s="30">
        <v>0.14546546469512109</v>
      </c>
      <c r="CM173" s="43">
        <v>-2.931E-3</v>
      </c>
      <c r="CN173" s="43">
        <v>-2.9559999999999999E-3</v>
      </c>
      <c r="CO173" s="43">
        <v>1.0012999999999999E-2</v>
      </c>
      <c r="CQ173" s="30"/>
      <c r="CU173" s="30">
        <v>0.14546546469512109</v>
      </c>
      <c r="CV173" s="43">
        <v>-3.3300000000000002E-4</v>
      </c>
      <c r="CW173" s="43">
        <v>-3.3300000000000002E-4</v>
      </c>
      <c r="CX173" s="43">
        <v>-1.06E-4</v>
      </c>
    </row>
    <row r="174" spans="14:102" x14ac:dyDescent="0.3">
      <c r="N174" s="30"/>
      <c r="R174" s="30">
        <v>0.1464352370951211</v>
      </c>
      <c r="S174" s="43">
        <v>-2.97E-3</v>
      </c>
      <c r="T174" s="43">
        <v>-2.1459999999999999E-3</v>
      </c>
      <c r="U174" s="43">
        <v>5.7720000000000002E-3</v>
      </c>
      <c r="W174" s="30"/>
      <c r="AA174" s="30">
        <v>0.1464352370951211</v>
      </c>
      <c r="AB174" s="43">
        <v>-5.71E-4</v>
      </c>
      <c r="AC174" s="43">
        <v>-5.13E-4</v>
      </c>
      <c r="AD174" s="43">
        <v>3.8000000000000002E-5</v>
      </c>
      <c r="AF174" s="30"/>
      <c r="AJ174" s="30">
        <v>0.1464352370951211</v>
      </c>
      <c r="AK174" s="43">
        <v>-1.751E-3</v>
      </c>
      <c r="AL174" s="43">
        <v>-1.2600000000000001E-3</v>
      </c>
      <c r="AM174" s="43">
        <v>2.996E-3</v>
      </c>
      <c r="AO174" s="30"/>
      <c r="AS174" s="30">
        <v>0.1464352370951211</v>
      </c>
      <c r="AT174" s="43">
        <v>-4.4999999999999999E-4</v>
      </c>
      <c r="AU174" s="43">
        <v>-4.06E-4</v>
      </c>
      <c r="AV174" s="43">
        <v>-2.0000000000000002E-5</v>
      </c>
      <c r="AX174" s="30"/>
      <c r="BB174" s="30">
        <v>0.1464352370951211</v>
      </c>
      <c r="BC174" s="43">
        <v>-1.7279999999999999E-3</v>
      </c>
      <c r="BD174" s="43">
        <v>-1.237E-3</v>
      </c>
      <c r="BE174" s="43">
        <v>3.0219999999999999E-3</v>
      </c>
      <c r="BG174" s="30"/>
      <c r="BK174" s="30">
        <v>0.1464352370951211</v>
      </c>
      <c r="BL174" s="43">
        <v>-4.44E-4</v>
      </c>
      <c r="BM174" s="43">
        <v>-4.0000000000000002E-4</v>
      </c>
      <c r="BN174" s="43">
        <v>-1.8E-5</v>
      </c>
      <c r="BP174" s="30"/>
      <c r="BT174" s="30">
        <v>0.1464352370951211</v>
      </c>
      <c r="BU174" s="43">
        <v>-1.1460000000000001E-3</v>
      </c>
      <c r="BV174" s="43">
        <v>-6.5799999999999995E-4</v>
      </c>
      <c r="BW174" s="43">
        <v>3.5929999999999998E-3</v>
      </c>
      <c r="BY174" s="30"/>
      <c r="CC174" s="30">
        <v>0.1464352370951211</v>
      </c>
      <c r="CD174" s="43">
        <v>-1.21E-4</v>
      </c>
      <c r="CE174" s="43">
        <v>-1.1400000000000001E-4</v>
      </c>
      <c r="CF174" s="43">
        <v>-4.8999999999999998E-5</v>
      </c>
      <c r="CH174" s="30"/>
      <c r="CL174" s="30">
        <v>0.1464352370951211</v>
      </c>
      <c r="CM174" s="43">
        <v>-2.9629999999999999E-3</v>
      </c>
      <c r="CN174" s="43">
        <v>-2.9889999999999999E-3</v>
      </c>
      <c r="CO174" s="43">
        <v>1.0151E-2</v>
      </c>
      <c r="CQ174" s="30"/>
      <c r="CU174" s="30">
        <v>0.1464352370951211</v>
      </c>
      <c r="CV174" s="43">
        <v>-3.3E-4</v>
      </c>
      <c r="CW174" s="43">
        <v>-3.3E-4</v>
      </c>
      <c r="CX174" s="43">
        <v>-1.0900000000000001E-4</v>
      </c>
    </row>
    <row r="175" spans="14:102" x14ac:dyDescent="0.3">
      <c r="N175" s="30"/>
      <c r="R175" s="30">
        <v>0.14740500949512111</v>
      </c>
      <c r="S175" s="43">
        <v>-3.0140000000000002E-3</v>
      </c>
      <c r="T175" s="43">
        <v>-2.1749999999999999E-3</v>
      </c>
      <c r="U175" s="43">
        <v>5.875E-3</v>
      </c>
      <c r="W175" s="30"/>
      <c r="AA175" s="30">
        <v>0.14740500949512111</v>
      </c>
      <c r="AB175" s="43">
        <v>-5.7300000000000005E-4</v>
      </c>
      <c r="AC175" s="43">
        <v>-5.1500000000000005E-4</v>
      </c>
      <c r="AD175" s="43">
        <v>4.0000000000000003E-5</v>
      </c>
      <c r="AF175" s="30"/>
      <c r="AJ175" s="30">
        <v>0.14740500949512111</v>
      </c>
      <c r="AK175" s="43">
        <v>-1.761E-3</v>
      </c>
      <c r="AL175" s="43">
        <v>-1.2620000000000001E-3</v>
      </c>
      <c r="AM175" s="43">
        <v>3.065E-3</v>
      </c>
      <c r="AO175" s="30"/>
      <c r="AS175" s="30">
        <v>0.14740500949512111</v>
      </c>
      <c r="AT175" s="43">
        <v>-4.5399999999999998E-4</v>
      </c>
      <c r="AU175" s="43">
        <v>-4.0900000000000002E-4</v>
      </c>
      <c r="AV175" s="43">
        <v>-1.7E-5</v>
      </c>
      <c r="AX175" s="30"/>
      <c r="BB175" s="30">
        <v>0.14740500949512111</v>
      </c>
      <c r="BC175" s="43">
        <v>-1.737E-3</v>
      </c>
      <c r="BD175" s="43">
        <v>-1.238E-3</v>
      </c>
      <c r="BE175" s="43">
        <v>3.091E-3</v>
      </c>
      <c r="BG175" s="30"/>
      <c r="BK175" s="30">
        <v>0.14740500949512111</v>
      </c>
      <c r="BL175" s="43">
        <v>-4.4799999999999999E-4</v>
      </c>
      <c r="BM175" s="43">
        <v>-4.0299999999999998E-4</v>
      </c>
      <c r="BN175" s="43">
        <v>-1.5E-5</v>
      </c>
      <c r="BP175" s="30"/>
      <c r="BT175" s="30">
        <v>0.14740500949512111</v>
      </c>
      <c r="BU175" s="43">
        <v>-1.1559999999999999E-3</v>
      </c>
      <c r="BV175" s="43">
        <v>-6.6100000000000002E-4</v>
      </c>
      <c r="BW175" s="43">
        <v>3.6519999999999999E-3</v>
      </c>
      <c r="BY175" s="30"/>
      <c r="CC175" s="30">
        <v>0.14740500949512111</v>
      </c>
      <c r="CD175" s="43">
        <v>-1.1900000000000001E-4</v>
      </c>
      <c r="CE175" s="43">
        <v>-1.12E-4</v>
      </c>
      <c r="CF175" s="43">
        <v>-5.0000000000000002E-5</v>
      </c>
      <c r="CH175" s="30"/>
      <c r="CL175" s="30">
        <v>0.14740500949512111</v>
      </c>
      <c r="CM175" s="43">
        <v>-2.996E-3</v>
      </c>
      <c r="CN175" s="43">
        <v>-3.0209999999999998E-3</v>
      </c>
      <c r="CO175" s="43">
        <v>1.0290000000000001E-2</v>
      </c>
      <c r="CQ175" s="30"/>
      <c r="CU175" s="30">
        <v>0.14740500949512111</v>
      </c>
      <c r="CV175" s="43">
        <v>-3.28E-4</v>
      </c>
      <c r="CW175" s="43">
        <v>-3.28E-4</v>
      </c>
      <c r="CX175" s="43">
        <v>-1.12E-4</v>
      </c>
    </row>
    <row r="176" spans="14:102" x14ac:dyDescent="0.3">
      <c r="N176" s="30"/>
      <c r="R176" s="30">
        <v>0.14837478189512113</v>
      </c>
      <c r="S176" s="43">
        <v>-3.0560000000000001E-3</v>
      </c>
      <c r="T176" s="43">
        <v>-2.2039999999999998E-3</v>
      </c>
      <c r="U176" s="43">
        <v>5.9800000000000001E-3</v>
      </c>
      <c r="W176" s="30"/>
      <c r="AA176" s="30">
        <v>0.14837478189512113</v>
      </c>
      <c r="AB176" s="43">
        <v>-5.7499999999999999E-4</v>
      </c>
      <c r="AC176" s="43">
        <v>-5.1699999999999999E-4</v>
      </c>
      <c r="AD176" s="43">
        <v>4.1E-5</v>
      </c>
      <c r="AF176" s="30"/>
      <c r="AJ176" s="30">
        <v>0.14837478189512113</v>
      </c>
      <c r="AK176" s="43">
        <v>-1.7700000000000001E-3</v>
      </c>
      <c r="AL176" s="43">
        <v>-1.263E-3</v>
      </c>
      <c r="AM176" s="43">
        <v>3.1340000000000001E-3</v>
      </c>
      <c r="AO176" s="30"/>
      <c r="AS176" s="30">
        <v>0.14837478189512113</v>
      </c>
      <c r="AT176" s="43">
        <v>-4.5800000000000002E-4</v>
      </c>
      <c r="AU176" s="43">
        <v>-4.1199999999999999E-4</v>
      </c>
      <c r="AV176" s="43">
        <v>-1.4E-5</v>
      </c>
      <c r="AX176" s="30"/>
      <c r="BB176" s="30">
        <v>0.14837478189512113</v>
      </c>
      <c r="BC176" s="43">
        <v>-1.7459999999999999E-3</v>
      </c>
      <c r="BD176" s="43">
        <v>-1.2390000000000001E-3</v>
      </c>
      <c r="BE176" s="43">
        <v>3.1610000000000002E-3</v>
      </c>
      <c r="BG176" s="30"/>
      <c r="BK176" s="30">
        <v>0.14837478189512113</v>
      </c>
      <c r="BL176" s="43">
        <v>-4.5100000000000001E-4</v>
      </c>
      <c r="BM176" s="43">
        <v>-4.06E-4</v>
      </c>
      <c r="BN176" s="43">
        <v>-1.2E-5</v>
      </c>
      <c r="BP176" s="30"/>
      <c r="BT176" s="30">
        <v>0.14837478189512113</v>
      </c>
      <c r="BU176" s="43">
        <v>-1.1659999999999999E-3</v>
      </c>
      <c r="BV176" s="43">
        <v>-6.6299999999999996E-4</v>
      </c>
      <c r="BW176" s="43">
        <v>3.7109999999999999E-3</v>
      </c>
      <c r="BY176" s="30"/>
      <c r="CC176" s="30">
        <v>0.14837478189512113</v>
      </c>
      <c r="CD176" s="43">
        <v>-1.16E-4</v>
      </c>
      <c r="CE176" s="43">
        <v>-1.1E-4</v>
      </c>
      <c r="CF176" s="43">
        <v>-5.1999999999999997E-5</v>
      </c>
      <c r="CH176" s="30"/>
      <c r="CL176" s="30">
        <v>0.14837478189512113</v>
      </c>
      <c r="CM176" s="43">
        <v>-3.0279999999999999E-3</v>
      </c>
      <c r="CN176" s="43">
        <v>-3.0539999999999999E-3</v>
      </c>
      <c r="CO176" s="43">
        <v>1.0428E-2</v>
      </c>
      <c r="CQ176" s="30"/>
      <c r="CU176" s="30">
        <v>0.14837478189512113</v>
      </c>
      <c r="CV176" s="43">
        <v>-3.2499999999999999E-4</v>
      </c>
      <c r="CW176" s="43">
        <v>-3.2499999999999999E-4</v>
      </c>
      <c r="CX176" s="43">
        <v>-1.1400000000000001E-4</v>
      </c>
    </row>
    <row r="177" spans="14:102" x14ac:dyDescent="0.3">
      <c r="N177" s="30"/>
      <c r="R177" s="30">
        <v>0.14934455429512114</v>
      </c>
      <c r="S177" s="43">
        <v>-3.0990000000000002E-3</v>
      </c>
      <c r="T177" s="43">
        <v>-2.2330000000000002E-3</v>
      </c>
      <c r="U177" s="43">
        <v>6.084E-3</v>
      </c>
      <c r="W177" s="30"/>
      <c r="AA177" s="30">
        <v>0.14934455429512114</v>
      </c>
      <c r="AB177" s="43">
        <v>-5.7799999999999995E-4</v>
      </c>
      <c r="AC177" s="43">
        <v>-5.1900000000000004E-4</v>
      </c>
      <c r="AD177" s="43">
        <v>4.3000000000000002E-5</v>
      </c>
      <c r="AF177" s="30"/>
      <c r="AJ177" s="30">
        <v>0.14934455429512114</v>
      </c>
      <c r="AK177" s="43">
        <v>-1.7799999999999999E-3</v>
      </c>
      <c r="AL177" s="43">
        <v>-1.2650000000000001E-3</v>
      </c>
      <c r="AM177" s="43">
        <v>3.2030000000000001E-3</v>
      </c>
      <c r="AO177" s="30"/>
      <c r="AS177" s="30">
        <v>0.14934455429512114</v>
      </c>
      <c r="AT177" s="43">
        <v>-4.6200000000000001E-4</v>
      </c>
      <c r="AU177" s="43">
        <v>-4.15E-4</v>
      </c>
      <c r="AV177" s="43">
        <v>-1.1E-5</v>
      </c>
      <c r="AX177" s="30"/>
      <c r="BB177" s="30">
        <v>0.14934455429512114</v>
      </c>
      <c r="BC177" s="43">
        <v>-1.756E-3</v>
      </c>
      <c r="BD177" s="43">
        <v>-1.24E-3</v>
      </c>
      <c r="BE177" s="43">
        <v>3.2290000000000001E-3</v>
      </c>
      <c r="BG177" s="30"/>
      <c r="BK177" s="30">
        <v>0.14934455429512114</v>
      </c>
      <c r="BL177" s="43">
        <v>-4.55E-4</v>
      </c>
      <c r="BM177" s="43">
        <v>-4.0900000000000002E-4</v>
      </c>
      <c r="BN177" s="43">
        <v>-9.0000000000000002E-6</v>
      </c>
      <c r="BP177" s="30"/>
      <c r="BT177" s="30">
        <v>0.14934455429512114</v>
      </c>
      <c r="BU177" s="43">
        <v>-1.175E-3</v>
      </c>
      <c r="BV177" s="43">
        <v>-6.6600000000000003E-4</v>
      </c>
      <c r="BW177" s="43">
        <v>3.7699999999999999E-3</v>
      </c>
      <c r="BY177" s="30"/>
      <c r="CC177" s="30">
        <v>0.14934455429512114</v>
      </c>
      <c r="CD177" s="43">
        <v>-1.1400000000000001E-4</v>
      </c>
      <c r="CE177" s="43">
        <v>-1.08E-4</v>
      </c>
      <c r="CF177" s="43">
        <v>-5.3000000000000001E-5</v>
      </c>
      <c r="CH177" s="30"/>
      <c r="CL177" s="30">
        <v>0.14934455429512114</v>
      </c>
      <c r="CM177" s="43">
        <v>-3.0609999999999999E-3</v>
      </c>
      <c r="CN177" s="43">
        <v>-3.0869999999999999E-3</v>
      </c>
      <c r="CO177" s="43">
        <v>1.0567E-2</v>
      </c>
      <c r="CQ177" s="30"/>
      <c r="CU177" s="30">
        <v>0.14934455429512114</v>
      </c>
      <c r="CV177" s="43">
        <v>-3.2299999999999999E-4</v>
      </c>
      <c r="CW177" s="43">
        <v>-3.2299999999999999E-4</v>
      </c>
      <c r="CX177" s="43">
        <v>-1.17E-4</v>
      </c>
    </row>
    <row r="178" spans="14:102" x14ac:dyDescent="0.3">
      <c r="N178" s="30"/>
      <c r="R178" s="30">
        <v>0.15031432669512115</v>
      </c>
      <c r="S178" s="43">
        <v>-3.1419999999999998E-3</v>
      </c>
      <c r="T178" s="43">
        <v>-2.2620000000000001E-3</v>
      </c>
      <c r="U178" s="43">
        <v>6.1879999999999999E-3</v>
      </c>
      <c r="W178" s="30"/>
      <c r="AA178" s="30">
        <v>0.15031432669512115</v>
      </c>
      <c r="AB178" s="43">
        <v>-5.8E-4</v>
      </c>
      <c r="AC178" s="43">
        <v>-5.2099999999999998E-4</v>
      </c>
      <c r="AD178" s="43">
        <v>4.3999999999999999E-5</v>
      </c>
      <c r="AF178" s="30"/>
      <c r="AJ178" s="30">
        <v>0.15031432669512115</v>
      </c>
      <c r="AK178" s="43">
        <v>-1.789E-3</v>
      </c>
      <c r="AL178" s="43">
        <v>-1.266E-3</v>
      </c>
      <c r="AM178" s="43">
        <v>3.2720000000000002E-3</v>
      </c>
      <c r="AO178" s="30"/>
      <c r="AS178" s="30">
        <v>0.15031432669512115</v>
      </c>
      <c r="AT178" s="43">
        <v>-4.6500000000000003E-4</v>
      </c>
      <c r="AU178" s="43">
        <v>-4.1800000000000002E-4</v>
      </c>
      <c r="AV178" s="43">
        <v>-7.9999999999999996E-6</v>
      </c>
      <c r="AX178" s="30"/>
      <c r="BB178" s="30">
        <v>0.15031432669512115</v>
      </c>
      <c r="BC178" s="43">
        <v>-1.7650000000000001E-3</v>
      </c>
      <c r="BD178" s="43">
        <v>-1.242E-3</v>
      </c>
      <c r="BE178" s="43">
        <v>3.2980000000000002E-3</v>
      </c>
      <c r="BG178" s="30"/>
      <c r="BK178" s="30">
        <v>0.15031432669512115</v>
      </c>
      <c r="BL178" s="43">
        <v>-4.5899999999999999E-4</v>
      </c>
      <c r="BM178" s="43">
        <v>-4.1199999999999999E-4</v>
      </c>
      <c r="BN178" s="43">
        <v>-6.0000000000000002E-6</v>
      </c>
      <c r="BP178" s="30"/>
      <c r="BT178" s="30">
        <v>0.15031432669512115</v>
      </c>
      <c r="BU178" s="43">
        <v>-1.1850000000000001E-3</v>
      </c>
      <c r="BV178" s="43">
        <v>-6.69E-4</v>
      </c>
      <c r="BW178" s="43">
        <v>3.8289999999999999E-3</v>
      </c>
      <c r="BY178" s="30"/>
      <c r="CC178" s="30">
        <v>0.15031432669512115</v>
      </c>
      <c r="CD178" s="43">
        <v>-1.12E-4</v>
      </c>
      <c r="CE178" s="43">
        <v>-1.06E-4</v>
      </c>
      <c r="CF178" s="43">
        <v>-5.3999999999999998E-5</v>
      </c>
      <c r="CH178" s="30"/>
      <c r="CL178" s="30">
        <v>0.15031432669512115</v>
      </c>
      <c r="CM178" s="43">
        <v>-3.0929999999999998E-3</v>
      </c>
      <c r="CN178" s="43">
        <v>-3.1199999999999999E-3</v>
      </c>
      <c r="CO178" s="43">
        <v>1.0704999999999999E-2</v>
      </c>
      <c r="CQ178" s="30"/>
      <c r="CU178" s="30">
        <v>0.15031432669512115</v>
      </c>
      <c r="CV178" s="43">
        <v>-3.2000000000000003E-4</v>
      </c>
      <c r="CW178" s="43">
        <v>-3.2000000000000003E-4</v>
      </c>
      <c r="CX178" s="43">
        <v>-1.1900000000000001E-4</v>
      </c>
    </row>
    <row r="179" spans="14:102" x14ac:dyDescent="0.3">
      <c r="N179" s="30"/>
      <c r="R179" s="30">
        <v>0.15128409909512117</v>
      </c>
      <c r="S179" s="43">
        <v>-3.1840000000000002E-3</v>
      </c>
      <c r="T179" s="43">
        <v>-2.2899999999999999E-3</v>
      </c>
      <c r="U179" s="43">
        <v>6.293E-3</v>
      </c>
      <c r="W179" s="30"/>
      <c r="AA179" s="30">
        <v>0.15128409909512117</v>
      </c>
      <c r="AB179" s="43">
        <v>-5.8299999999999997E-4</v>
      </c>
      <c r="AC179" s="43">
        <v>-5.2300000000000003E-4</v>
      </c>
      <c r="AD179" s="43">
        <v>4.5000000000000003E-5</v>
      </c>
      <c r="AF179" s="30"/>
      <c r="AJ179" s="30">
        <v>0.15128409909512117</v>
      </c>
      <c r="AK179" s="43">
        <v>-1.799E-3</v>
      </c>
      <c r="AL179" s="43">
        <v>-1.2669999999999999E-3</v>
      </c>
      <c r="AM179" s="43">
        <v>3.3409999999999998E-3</v>
      </c>
      <c r="AO179" s="30"/>
      <c r="AS179" s="30">
        <v>0.15128409909512117</v>
      </c>
      <c r="AT179" s="43">
        <v>-4.6900000000000002E-4</v>
      </c>
      <c r="AU179" s="43">
        <v>-4.2099999999999999E-4</v>
      </c>
      <c r="AV179" s="43">
        <v>-5.0000000000000004E-6</v>
      </c>
      <c r="AX179" s="30"/>
      <c r="BB179" s="30">
        <v>0.15128409909512117</v>
      </c>
      <c r="BC179" s="43">
        <v>-1.774E-3</v>
      </c>
      <c r="BD179" s="43">
        <v>-1.243E-3</v>
      </c>
      <c r="BE179" s="43">
        <v>3.3670000000000002E-3</v>
      </c>
      <c r="BG179" s="30"/>
      <c r="BK179" s="30">
        <v>0.15128409909512117</v>
      </c>
      <c r="BL179" s="43">
        <v>-4.6200000000000001E-4</v>
      </c>
      <c r="BM179" s="43">
        <v>-4.15E-4</v>
      </c>
      <c r="BN179" s="43">
        <v>-3.0000000000000001E-6</v>
      </c>
      <c r="BP179" s="30"/>
      <c r="BT179" s="30">
        <v>0.15128409909512117</v>
      </c>
      <c r="BU179" s="43">
        <v>-1.1950000000000001E-3</v>
      </c>
      <c r="BV179" s="43">
        <v>-6.7100000000000005E-4</v>
      </c>
      <c r="BW179" s="43">
        <v>3.888E-3</v>
      </c>
      <c r="BY179" s="30"/>
      <c r="CC179" s="30">
        <v>0.15128409909512117</v>
      </c>
      <c r="CD179" s="43">
        <v>-1.1E-4</v>
      </c>
      <c r="CE179" s="43">
        <v>-1.05E-4</v>
      </c>
      <c r="CF179" s="43">
        <v>-5.5000000000000002E-5</v>
      </c>
      <c r="CH179" s="30"/>
      <c r="CL179" s="30">
        <v>0.15128409909512117</v>
      </c>
      <c r="CM179" s="43">
        <v>-3.1259999999999999E-3</v>
      </c>
      <c r="CN179" s="43">
        <v>-3.153E-3</v>
      </c>
      <c r="CO179" s="43">
        <v>1.0843E-2</v>
      </c>
      <c r="CQ179" s="30"/>
      <c r="CU179" s="30">
        <v>0.15128409909512117</v>
      </c>
      <c r="CV179" s="43">
        <v>-3.1799999999999998E-4</v>
      </c>
      <c r="CW179" s="43">
        <v>-3.1799999999999998E-4</v>
      </c>
      <c r="CX179" s="43">
        <v>-1.22E-4</v>
      </c>
    </row>
    <row r="180" spans="14:102" x14ac:dyDescent="0.3">
      <c r="N180" s="30"/>
      <c r="R180" s="30">
        <v>0.15225387149512115</v>
      </c>
      <c r="S180" s="43">
        <v>-3.2269999999999998E-3</v>
      </c>
      <c r="T180" s="43">
        <v>-2.3189999999999999E-3</v>
      </c>
      <c r="U180" s="43">
        <v>6.398E-3</v>
      </c>
      <c r="W180" s="30"/>
      <c r="AA180" s="30">
        <v>0.15225387149512115</v>
      </c>
      <c r="AB180" s="43">
        <v>-5.8500000000000002E-4</v>
      </c>
      <c r="AC180" s="43">
        <v>-5.2499999999999997E-4</v>
      </c>
      <c r="AD180" s="43">
        <v>4.6999999999999997E-5</v>
      </c>
      <c r="AF180" s="30"/>
      <c r="AJ180" s="30">
        <v>0.15225387149512115</v>
      </c>
      <c r="AK180" s="43">
        <v>-1.8079999999999999E-3</v>
      </c>
      <c r="AL180" s="43">
        <v>-1.2689999999999999E-3</v>
      </c>
      <c r="AM180" s="43">
        <v>3.4099999999999998E-3</v>
      </c>
      <c r="AO180" s="30"/>
      <c r="AS180" s="30">
        <v>0.15225387149512115</v>
      </c>
      <c r="AT180" s="43">
        <v>-4.73E-4</v>
      </c>
      <c r="AU180" s="43">
        <v>-4.2400000000000001E-4</v>
      </c>
      <c r="AV180" s="43">
        <v>-3.0000000000000001E-6</v>
      </c>
      <c r="AX180" s="30"/>
      <c r="BB180" s="30">
        <v>0.15225387149512115</v>
      </c>
      <c r="BC180" s="43">
        <v>-1.7830000000000001E-3</v>
      </c>
      <c r="BD180" s="43">
        <v>-1.2440000000000001E-3</v>
      </c>
      <c r="BE180" s="43">
        <v>3.437E-3</v>
      </c>
      <c r="BG180" s="30"/>
      <c r="BK180" s="30">
        <v>0.15225387149512115</v>
      </c>
      <c r="BL180" s="43">
        <v>-4.66E-4</v>
      </c>
      <c r="BM180" s="43">
        <v>-4.1800000000000002E-4</v>
      </c>
      <c r="BN180" s="43">
        <v>-4.8790000000000002E-7</v>
      </c>
      <c r="BP180" s="30"/>
      <c r="BT180" s="30">
        <v>0.15225387149512115</v>
      </c>
      <c r="BU180" s="43">
        <v>-1.2049999999999999E-3</v>
      </c>
      <c r="BV180" s="43">
        <v>-6.7400000000000001E-4</v>
      </c>
      <c r="BW180" s="43">
        <v>3.947E-3</v>
      </c>
      <c r="BY180" s="30"/>
      <c r="CC180" s="30">
        <v>0.15225387149512115</v>
      </c>
      <c r="CD180" s="43">
        <v>-1.08E-4</v>
      </c>
      <c r="CE180" s="43">
        <v>-1.03E-4</v>
      </c>
      <c r="CF180" s="43">
        <v>-5.7000000000000003E-5</v>
      </c>
      <c r="CH180" s="30"/>
      <c r="CL180" s="30">
        <v>0.15225387149512115</v>
      </c>
      <c r="CM180" s="43">
        <v>-3.1580000000000002E-3</v>
      </c>
      <c r="CN180" s="43">
        <v>-3.1849999999999999E-3</v>
      </c>
      <c r="CO180" s="43">
        <v>1.0982E-2</v>
      </c>
      <c r="CQ180" s="30"/>
      <c r="CU180" s="30">
        <v>0.15225387149512115</v>
      </c>
      <c r="CV180" s="43">
        <v>-3.1500000000000001E-4</v>
      </c>
      <c r="CW180" s="43">
        <v>-3.1500000000000001E-4</v>
      </c>
      <c r="CX180" s="43">
        <v>-1.2400000000000001E-4</v>
      </c>
    </row>
    <row r="181" spans="14:102" x14ac:dyDescent="0.3">
      <c r="N181" s="30"/>
      <c r="R181" s="30">
        <v>0.15322364389512116</v>
      </c>
      <c r="S181" s="43">
        <v>-3.2699999999999999E-3</v>
      </c>
      <c r="T181" s="43">
        <v>-2.3479999999999998E-3</v>
      </c>
      <c r="U181" s="43">
        <v>6.5030000000000001E-3</v>
      </c>
      <c r="W181" s="30"/>
      <c r="AA181" s="30">
        <v>0.15322364389512116</v>
      </c>
      <c r="AB181" s="43">
        <v>-5.8699999999999996E-4</v>
      </c>
      <c r="AC181" s="43">
        <v>-5.2700000000000002E-4</v>
      </c>
      <c r="AD181" s="43">
        <v>4.8000000000000001E-5</v>
      </c>
      <c r="AF181" s="30"/>
      <c r="AJ181" s="30">
        <v>0.15322364389512116</v>
      </c>
      <c r="AK181" s="43">
        <v>-1.817E-3</v>
      </c>
      <c r="AL181" s="43">
        <v>-1.2700000000000001E-3</v>
      </c>
      <c r="AM181" s="43">
        <v>3.4770000000000001E-3</v>
      </c>
      <c r="AO181" s="30"/>
      <c r="AS181" s="30">
        <v>0.15322364389512116</v>
      </c>
      <c r="AT181" s="43">
        <v>-4.75E-4</v>
      </c>
      <c r="AU181" s="43">
        <v>-4.26E-4</v>
      </c>
      <c r="AV181" s="43">
        <v>-4.2580000000000001E-7</v>
      </c>
      <c r="AX181" s="30"/>
      <c r="BB181" s="30">
        <v>0.15322364389512116</v>
      </c>
      <c r="BC181" s="43">
        <v>-1.792E-3</v>
      </c>
      <c r="BD181" s="43">
        <v>-1.245E-3</v>
      </c>
      <c r="BE181" s="43">
        <v>3.5040000000000002E-3</v>
      </c>
      <c r="BG181" s="30"/>
      <c r="BK181" s="30">
        <v>0.15322364389512116</v>
      </c>
      <c r="BL181" s="43">
        <v>-4.6900000000000002E-4</v>
      </c>
      <c r="BM181" s="43">
        <v>-4.2000000000000002E-4</v>
      </c>
      <c r="BN181" s="43">
        <v>1.9999999999999999E-6</v>
      </c>
      <c r="BP181" s="30"/>
      <c r="BT181" s="30">
        <v>0.15322364389512116</v>
      </c>
      <c r="BU181" s="43">
        <v>-1.214E-3</v>
      </c>
      <c r="BV181" s="43">
        <v>-6.7699999999999998E-4</v>
      </c>
      <c r="BW181" s="43">
        <v>4.006E-3</v>
      </c>
      <c r="BY181" s="30"/>
      <c r="CC181" s="30">
        <v>0.15322364389512116</v>
      </c>
      <c r="CD181" s="43">
        <v>-1.06E-4</v>
      </c>
      <c r="CE181" s="43">
        <v>-1.01E-4</v>
      </c>
      <c r="CF181" s="43">
        <v>-5.8E-5</v>
      </c>
      <c r="CH181" s="30"/>
      <c r="CL181" s="30">
        <v>0.15322364389512116</v>
      </c>
      <c r="CM181" s="43">
        <v>-3.1909999999999998E-3</v>
      </c>
      <c r="CN181" s="43">
        <v>-3.2179999999999999E-3</v>
      </c>
      <c r="CO181" s="43">
        <v>1.1121000000000001E-2</v>
      </c>
      <c r="CQ181" s="30"/>
      <c r="CU181" s="30">
        <v>0.15322364389512116</v>
      </c>
      <c r="CV181" s="43">
        <v>-3.1300000000000002E-4</v>
      </c>
      <c r="CW181" s="43">
        <v>-3.1300000000000002E-4</v>
      </c>
      <c r="CX181" s="43">
        <v>-1.27E-4</v>
      </c>
    </row>
    <row r="182" spans="14:102" x14ac:dyDescent="0.3">
      <c r="N182" s="30"/>
      <c r="R182" s="30">
        <v>0.15419341629512118</v>
      </c>
      <c r="S182" s="43">
        <v>-3.313E-3</v>
      </c>
      <c r="T182" s="43">
        <v>-2.3770000000000002E-3</v>
      </c>
      <c r="U182" s="43">
        <v>6.607E-3</v>
      </c>
      <c r="W182" s="30"/>
      <c r="AA182" s="30">
        <v>0.15419341629512118</v>
      </c>
      <c r="AB182" s="43">
        <v>-5.9000000000000003E-4</v>
      </c>
      <c r="AC182" s="43">
        <v>-5.2899999999999996E-4</v>
      </c>
      <c r="AD182" s="43">
        <v>5.0000000000000002E-5</v>
      </c>
      <c r="AF182" s="30"/>
      <c r="AJ182" s="30">
        <v>0.15419341629512118</v>
      </c>
      <c r="AK182" s="43">
        <v>-1.8270000000000001E-3</v>
      </c>
      <c r="AL182" s="43">
        <v>-1.271E-3</v>
      </c>
      <c r="AM182" s="43">
        <v>3.545E-3</v>
      </c>
      <c r="AO182" s="30"/>
      <c r="AS182" s="30">
        <v>0.15419341629512118</v>
      </c>
      <c r="AT182" s="43">
        <v>-4.7899999999999999E-4</v>
      </c>
      <c r="AU182" s="43">
        <v>-4.2900000000000002E-4</v>
      </c>
      <c r="AV182" s="43">
        <v>1.9999999999999999E-6</v>
      </c>
      <c r="AX182" s="30"/>
      <c r="BB182" s="30">
        <v>0.15419341629512118</v>
      </c>
      <c r="BC182" s="43">
        <v>-1.8010000000000001E-3</v>
      </c>
      <c r="BD182" s="43">
        <v>-1.2459999999999999E-3</v>
      </c>
      <c r="BE182" s="43">
        <v>3.5729999999999998E-3</v>
      </c>
      <c r="BG182" s="30"/>
      <c r="BK182" s="30">
        <v>0.15419341629512118</v>
      </c>
      <c r="BL182" s="43">
        <v>-4.7199999999999998E-4</v>
      </c>
      <c r="BM182" s="43">
        <v>-4.2299999999999998E-4</v>
      </c>
      <c r="BN182" s="43">
        <v>3.9999999999999998E-6</v>
      </c>
      <c r="BP182" s="30"/>
      <c r="BT182" s="30">
        <v>0.15419341629512118</v>
      </c>
      <c r="BU182" s="43">
        <v>-1.224E-3</v>
      </c>
      <c r="BV182" s="43">
        <v>-6.7900000000000002E-4</v>
      </c>
      <c r="BW182" s="43">
        <v>4.065E-3</v>
      </c>
      <c r="BY182" s="30"/>
      <c r="CC182" s="30">
        <v>0.15419341629512118</v>
      </c>
      <c r="CD182" s="43">
        <v>-1.0399999999999999E-4</v>
      </c>
      <c r="CE182" s="43">
        <v>-9.8999999999999994E-5</v>
      </c>
      <c r="CF182" s="43">
        <v>-5.8999999999999998E-5</v>
      </c>
      <c r="CH182" s="30"/>
      <c r="CL182" s="30">
        <v>0.15419341629512118</v>
      </c>
      <c r="CM182" s="43">
        <v>-3.2230000000000002E-3</v>
      </c>
      <c r="CN182" s="43">
        <v>-3.251E-3</v>
      </c>
      <c r="CO182" s="43">
        <v>1.1259999999999999E-2</v>
      </c>
      <c r="CQ182" s="30"/>
      <c r="CU182" s="30">
        <v>0.15419341629512118</v>
      </c>
      <c r="CV182" s="43">
        <v>-3.1E-4</v>
      </c>
      <c r="CW182" s="43">
        <v>-3.1E-4</v>
      </c>
      <c r="CX182" s="43">
        <v>-1.2899999999999999E-4</v>
      </c>
    </row>
    <row r="183" spans="14:102" x14ac:dyDescent="0.3">
      <c r="N183" s="30"/>
      <c r="R183" s="30">
        <v>0.15516318869512108</v>
      </c>
      <c r="S183" s="43">
        <v>-3.356E-3</v>
      </c>
      <c r="T183" s="43">
        <v>-2.4060000000000002E-3</v>
      </c>
      <c r="U183" s="43">
        <v>6.7130000000000002E-3</v>
      </c>
      <c r="W183" s="30"/>
      <c r="AA183" s="30">
        <v>0.15516318869512108</v>
      </c>
      <c r="AB183" s="43">
        <v>-5.9199999999999997E-4</v>
      </c>
      <c r="AC183" s="43">
        <v>-5.3200000000000003E-4</v>
      </c>
      <c r="AD183" s="43">
        <v>5.1E-5</v>
      </c>
      <c r="AF183" s="30"/>
      <c r="AJ183" s="30">
        <v>0.15516318869512108</v>
      </c>
      <c r="AK183" s="43">
        <v>-1.836E-3</v>
      </c>
      <c r="AL183" s="43">
        <v>-1.2719999999999999E-3</v>
      </c>
      <c r="AM183" s="43">
        <v>3.614E-3</v>
      </c>
      <c r="AO183" s="30"/>
      <c r="AS183" s="30">
        <v>0.15516318869512108</v>
      </c>
      <c r="AT183" s="43">
        <v>-4.8200000000000001E-4</v>
      </c>
      <c r="AU183" s="43">
        <v>-4.3199999999999998E-4</v>
      </c>
      <c r="AV183" s="43">
        <v>5.0000000000000004E-6</v>
      </c>
      <c r="AX183" s="30"/>
      <c r="BB183" s="30">
        <v>0.15516318869512108</v>
      </c>
      <c r="BC183" s="43">
        <v>-1.8109999999999999E-3</v>
      </c>
      <c r="BD183" s="43">
        <v>-1.2470000000000001E-3</v>
      </c>
      <c r="BE183" s="43">
        <v>3.6419999999999998E-3</v>
      </c>
      <c r="BG183" s="30"/>
      <c r="BK183" s="30">
        <v>0.15516318869512108</v>
      </c>
      <c r="BL183" s="43">
        <v>-4.75E-4</v>
      </c>
      <c r="BM183" s="43">
        <v>-4.2499999999999998E-4</v>
      </c>
      <c r="BN183" s="43">
        <v>6.9999999999999999E-6</v>
      </c>
      <c r="BP183" s="30"/>
      <c r="BT183" s="30">
        <v>0.15516318869512108</v>
      </c>
      <c r="BU183" s="43">
        <v>-1.2340000000000001E-3</v>
      </c>
      <c r="BV183" s="43">
        <v>-6.8199999999999999E-4</v>
      </c>
      <c r="BW183" s="43">
        <v>4.1250000000000002E-3</v>
      </c>
      <c r="BY183" s="30"/>
      <c r="CC183" s="30">
        <v>0.15516318869512108</v>
      </c>
      <c r="CD183" s="43">
        <v>-1.02E-4</v>
      </c>
      <c r="CE183" s="43">
        <v>-9.7999999999999997E-5</v>
      </c>
      <c r="CF183" s="43">
        <v>-6.0000000000000002E-5</v>
      </c>
      <c r="CH183" s="30"/>
      <c r="CL183" s="30">
        <v>0.15516318869512108</v>
      </c>
      <c r="CM183" s="43">
        <v>-3.2460000000000002E-3</v>
      </c>
      <c r="CN183" s="43">
        <v>-3.274E-3</v>
      </c>
      <c r="CO183" s="43">
        <v>1.1413E-2</v>
      </c>
      <c r="CQ183" s="30"/>
      <c r="CU183" s="30">
        <v>0.15516318869512108</v>
      </c>
      <c r="CV183" s="43">
        <v>-3.0800000000000001E-4</v>
      </c>
      <c r="CW183" s="43">
        <v>-3.0800000000000001E-4</v>
      </c>
      <c r="CX183" s="43">
        <v>-1.3200000000000001E-4</v>
      </c>
    </row>
    <row r="184" spans="14:102" x14ac:dyDescent="0.3">
      <c r="N184" s="30"/>
      <c r="R184" s="30">
        <v>0.15516318869512108</v>
      </c>
      <c r="S184" s="43">
        <v>-3.356E-3</v>
      </c>
      <c r="T184" s="43">
        <v>-2.4060000000000002E-3</v>
      </c>
      <c r="U184" s="43">
        <v>6.7130000000000002E-3</v>
      </c>
      <c r="W184" s="30"/>
      <c r="AA184" s="30">
        <v>0.15516318869512108</v>
      </c>
      <c r="AB184" s="43">
        <v>-5.9199999999999997E-4</v>
      </c>
      <c r="AC184" s="43">
        <v>-5.3200000000000003E-4</v>
      </c>
      <c r="AD184" s="43">
        <v>5.1E-5</v>
      </c>
      <c r="AF184" s="30"/>
      <c r="AJ184" s="30">
        <v>0.15516318869512108</v>
      </c>
      <c r="AK184" s="43">
        <v>-1.836E-3</v>
      </c>
      <c r="AL184" s="43">
        <v>-1.2719999999999999E-3</v>
      </c>
      <c r="AM184" s="43">
        <v>3.614E-3</v>
      </c>
      <c r="AO184" s="30"/>
      <c r="AS184" s="30">
        <v>0.15516318869512108</v>
      </c>
      <c r="AT184" s="43">
        <v>-4.8200000000000001E-4</v>
      </c>
      <c r="AU184" s="43">
        <v>-4.3199999999999998E-4</v>
      </c>
      <c r="AV184" s="43">
        <v>5.0000000000000004E-6</v>
      </c>
      <c r="AX184" s="30"/>
      <c r="BB184" s="30">
        <v>0.15516318869512108</v>
      </c>
      <c r="BC184" s="43">
        <v>-1.8109999999999999E-3</v>
      </c>
      <c r="BD184" s="43">
        <v>-1.2470000000000001E-3</v>
      </c>
      <c r="BE184" s="43">
        <v>3.6419999999999998E-3</v>
      </c>
      <c r="BG184" s="30"/>
      <c r="BK184" s="30">
        <v>0.15516318869512108</v>
      </c>
      <c r="BL184" s="43">
        <v>-4.75E-4</v>
      </c>
      <c r="BM184" s="43">
        <v>-4.2499999999999998E-4</v>
      </c>
      <c r="BN184" s="43">
        <v>6.9999999999999999E-6</v>
      </c>
      <c r="BP184" s="30"/>
      <c r="BT184" s="30">
        <v>0.15516318869512108</v>
      </c>
      <c r="BU184" s="43">
        <v>-1.2340000000000001E-3</v>
      </c>
      <c r="BV184" s="43">
        <v>-6.8199999999999999E-4</v>
      </c>
      <c r="BW184" s="43">
        <v>4.1250000000000002E-3</v>
      </c>
      <c r="BY184" s="30"/>
      <c r="CC184" s="30">
        <v>0.15516318869512108</v>
      </c>
      <c r="CD184" s="43">
        <v>-1.02E-4</v>
      </c>
      <c r="CE184" s="43">
        <v>-9.7999999999999997E-5</v>
      </c>
      <c r="CF184" s="43">
        <v>-6.0000000000000002E-5</v>
      </c>
      <c r="CH184" s="30"/>
      <c r="CL184" s="30">
        <v>0.15516318869512108</v>
      </c>
      <c r="CM184" s="43">
        <v>-3.2460000000000002E-3</v>
      </c>
      <c r="CN184" s="43">
        <v>-3.274E-3</v>
      </c>
      <c r="CO184" s="43">
        <v>1.1413E-2</v>
      </c>
      <c r="CQ184" s="30"/>
      <c r="CU184" s="30">
        <v>0.15516318869512108</v>
      </c>
      <c r="CV184" s="43">
        <v>-3.0800000000000001E-4</v>
      </c>
      <c r="CW184" s="43">
        <v>-3.0800000000000001E-4</v>
      </c>
      <c r="CX184" s="43">
        <v>-1.3200000000000001E-4</v>
      </c>
    </row>
    <row r="185" spans="14:102" x14ac:dyDescent="0.3">
      <c r="N185" s="30"/>
      <c r="R185" s="30">
        <v>0.15613296109512109</v>
      </c>
      <c r="S185" s="43">
        <v>-3.3990000000000001E-3</v>
      </c>
      <c r="T185" s="43">
        <v>-2.4350000000000001E-3</v>
      </c>
      <c r="U185" s="43">
        <v>6.8190000000000004E-3</v>
      </c>
      <c r="W185" s="30"/>
      <c r="AA185" s="30">
        <v>0.15613296109512109</v>
      </c>
      <c r="AB185" s="43">
        <v>-5.9500000000000004E-4</v>
      </c>
      <c r="AC185" s="43">
        <v>-5.3399999999999997E-4</v>
      </c>
      <c r="AD185" s="43">
        <v>5.3000000000000001E-5</v>
      </c>
      <c r="AF185" s="30"/>
      <c r="AJ185" s="30">
        <v>0.15613296109512109</v>
      </c>
      <c r="AK185" s="43">
        <v>-1.8450000000000001E-3</v>
      </c>
      <c r="AL185" s="43">
        <v>-1.274E-3</v>
      </c>
      <c r="AM185" s="43">
        <v>3.6819999999999999E-3</v>
      </c>
      <c r="AO185" s="30"/>
      <c r="AS185" s="30">
        <v>0.15613296109512109</v>
      </c>
      <c r="AT185" s="43">
        <v>-4.8500000000000003E-4</v>
      </c>
      <c r="AU185" s="43">
        <v>-4.3399999999999998E-4</v>
      </c>
      <c r="AV185" s="43">
        <v>6.9999999999999999E-6</v>
      </c>
      <c r="AX185" s="30"/>
      <c r="BB185" s="30">
        <v>0.15613296109512109</v>
      </c>
      <c r="BC185" s="43">
        <v>-1.82E-3</v>
      </c>
      <c r="BD185" s="43">
        <v>-1.248E-3</v>
      </c>
      <c r="BE185" s="43">
        <v>3.7100000000000002E-3</v>
      </c>
      <c r="BG185" s="30"/>
      <c r="BK185" s="30">
        <v>0.15613296109512109</v>
      </c>
      <c r="BL185" s="43">
        <v>-4.7800000000000002E-4</v>
      </c>
      <c r="BM185" s="43">
        <v>-4.28E-4</v>
      </c>
      <c r="BN185" s="43">
        <v>1.0000000000000001E-5</v>
      </c>
      <c r="BP185" s="30"/>
      <c r="BT185" s="30">
        <v>0.15613296109512109</v>
      </c>
      <c r="BU185" s="43">
        <v>-1.2440000000000001E-3</v>
      </c>
      <c r="BV185" s="43">
        <v>-6.8499999999999995E-4</v>
      </c>
      <c r="BW185" s="43">
        <v>4.1840000000000002E-3</v>
      </c>
      <c r="BY185" s="30"/>
      <c r="CC185" s="30">
        <v>0.15613296109512109</v>
      </c>
      <c r="CD185" s="43">
        <v>-9.8999999999999994E-5</v>
      </c>
      <c r="CE185" s="43">
        <v>-9.6000000000000002E-5</v>
      </c>
      <c r="CF185" s="43">
        <v>-6.2000000000000003E-5</v>
      </c>
      <c r="CH185" s="30"/>
      <c r="CL185" s="30">
        <v>0.15613296109512109</v>
      </c>
      <c r="CM185" s="43">
        <v>-3.2729999999999999E-3</v>
      </c>
      <c r="CN185" s="43">
        <v>-3.3019999999999998E-3</v>
      </c>
      <c r="CO185" s="43">
        <v>1.1559E-2</v>
      </c>
      <c r="CQ185" s="30"/>
      <c r="CU185" s="30">
        <v>0.15613296109512109</v>
      </c>
      <c r="CV185" s="43">
        <v>-3.0499999999999999E-4</v>
      </c>
      <c r="CW185" s="43">
        <v>-3.0499999999999999E-4</v>
      </c>
      <c r="CX185" s="43">
        <v>-1.35E-4</v>
      </c>
    </row>
    <row r="186" spans="14:102" x14ac:dyDescent="0.3">
      <c r="N186" s="30"/>
      <c r="R186" s="30">
        <v>0.15710273349512111</v>
      </c>
      <c r="S186" s="43">
        <v>-3.441E-3</v>
      </c>
      <c r="T186" s="43">
        <v>-2.464E-3</v>
      </c>
      <c r="U186" s="43">
        <v>6.9239999999999996E-3</v>
      </c>
      <c r="W186" s="30"/>
      <c r="AA186" s="30">
        <v>0.15710273349512111</v>
      </c>
      <c r="AB186" s="43">
        <v>-5.9699999999999998E-4</v>
      </c>
      <c r="AC186" s="43">
        <v>-5.3600000000000002E-4</v>
      </c>
      <c r="AD186" s="43">
        <v>5.3999999999999998E-5</v>
      </c>
      <c r="AF186" s="30"/>
      <c r="AJ186" s="30">
        <v>0.15710273349512111</v>
      </c>
      <c r="AK186" s="43">
        <v>-1.854E-3</v>
      </c>
      <c r="AL186" s="43">
        <v>-1.2750000000000001E-3</v>
      </c>
      <c r="AM186" s="43">
        <v>3.7499999999999999E-3</v>
      </c>
      <c r="AO186" s="30"/>
      <c r="AS186" s="30">
        <v>0.15710273349512111</v>
      </c>
      <c r="AT186" s="43">
        <v>-4.8799999999999999E-4</v>
      </c>
      <c r="AU186" s="43">
        <v>-4.37E-4</v>
      </c>
      <c r="AV186" s="43">
        <v>1.0000000000000001E-5</v>
      </c>
      <c r="AX186" s="30"/>
      <c r="BB186" s="30">
        <v>0.15710273349512111</v>
      </c>
      <c r="BC186" s="43">
        <v>-1.8289999999999999E-3</v>
      </c>
      <c r="BD186" s="43">
        <v>-1.2489999999999999E-3</v>
      </c>
      <c r="BE186" s="43">
        <v>3.7789999999999998E-3</v>
      </c>
      <c r="BG186" s="30"/>
      <c r="BK186" s="30">
        <v>0.15710273349512111</v>
      </c>
      <c r="BL186" s="43">
        <v>-4.8099999999999998E-4</v>
      </c>
      <c r="BM186" s="43">
        <v>-4.2999999999999999E-4</v>
      </c>
      <c r="BN186" s="43">
        <v>1.2E-5</v>
      </c>
      <c r="BP186" s="30"/>
      <c r="BT186" s="30">
        <v>0.15710273349512111</v>
      </c>
      <c r="BU186" s="43">
        <v>-1.2539999999999999E-3</v>
      </c>
      <c r="BV186" s="43">
        <v>-6.87E-4</v>
      </c>
      <c r="BW186" s="43">
        <v>4.2430000000000002E-3</v>
      </c>
      <c r="BY186" s="30"/>
      <c r="CC186" s="30">
        <v>0.15710273349512111</v>
      </c>
      <c r="CD186" s="43">
        <v>-9.7E-5</v>
      </c>
      <c r="CE186" s="43">
        <v>-9.3999999999999994E-5</v>
      </c>
      <c r="CF186" s="43">
        <v>-6.3E-5</v>
      </c>
      <c r="CH186" s="30"/>
      <c r="CL186" s="30">
        <v>0.15710273349512111</v>
      </c>
      <c r="CM186" s="43">
        <v>-3.3E-3</v>
      </c>
      <c r="CN186" s="43">
        <v>-3.3289999999999999E-3</v>
      </c>
      <c r="CO186" s="43">
        <v>1.1705E-2</v>
      </c>
      <c r="CQ186" s="30"/>
      <c r="CU186" s="30">
        <v>0.15710273349512111</v>
      </c>
      <c r="CV186" s="43">
        <v>-3.0299999999999999E-4</v>
      </c>
      <c r="CW186" s="43">
        <v>-3.0299999999999999E-4</v>
      </c>
      <c r="CX186" s="43">
        <v>-1.37E-4</v>
      </c>
    </row>
    <row r="187" spans="14:102" x14ac:dyDescent="0.3">
      <c r="N187" s="30"/>
      <c r="R187" s="30">
        <v>0.15807250589512112</v>
      </c>
      <c r="S187" s="43">
        <v>-3.4840000000000001E-3</v>
      </c>
      <c r="T187" s="43">
        <v>-2.493E-3</v>
      </c>
      <c r="U187" s="43">
        <v>7.0299999999999998E-3</v>
      </c>
      <c r="W187" s="30"/>
      <c r="AA187" s="30">
        <v>0.15807250589512112</v>
      </c>
      <c r="AB187" s="43">
        <v>-5.9900000000000003E-4</v>
      </c>
      <c r="AC187" s="43">
        <v>-5.3799999999999996E-4</v>
      </c>
      <c r="AD187" s="43">
        <v>5.5999999999999999E-5</v>
      </c>
      <c r="AF187" s="30"/>
      <c r="AJ187" s="30">
        <v>0.15807250589512112</v>
      </c>
      <c r="AK187" s="43">
        <v>-1.864E-3</v>
      </c>
      <c r="AL187" s="43">
        <v>-1.276E-3</v>
      </c>
      <c r="AM187" s="43">
        <v>3.8180000000000002E-3</v>
      </c>
      <c r="AO187" s="30"/>
      <c r="AS187" s="30">
        <v>0.15807250589512112</v>
      </c>
      <c r="AT187" s="43">
        <v>-4.9100000000000001E-4</v>
      </c>
      <c r="AU187" s="43">
        <v>-4.3899999999999999E-4</v>
      </c>
      <c r="AV187" s="43">
        <v>1.2E-5</v>
      </c>
      <c r="AX187" s="30"/>
      <c r="BB187" s="30">
        <v>0.15807250589512112</v>
      </c>
      <c r="BC187" s="43">
        <v>-1.838E-3</v>
      </c>
      <c r="BD187" s="43">
        <v>-1.25E-3</v>
      </c>
      <c r="BE187" s="43">
        <v>3.8479999999999999E-3</v>
      </c>
      <c r="BG187" s="30"/>
      <c r="BK187" s="30">
        <v>0.15807250589512112</v>
      </c>
      <c r="BL187" s="43">
        <v>-4.84E-4</v>
      </c>
      <c r="BM187" s="43">
        <v>-4.3300000000000001E-4</v>
      </c>
      <c r="BN187" s="43">
        <v>1.5E-5</v>
      </c>
      <c r="BP187" s="30"/>
      <c r="BT187" s="30">
        <v>0.15807250589512112</v>
      </c>
      <c r="BU187" s="43">
        <v>-1.263E-3</v>
      </c>
      <c r="BV187" s="43">
        <v>-6.8999999999999997E-4</v>
      </c>
      <c r="BW187" s="43">
        <v>4.3020000000000003E-3</v>
      </c>
      <c r="BY187" s="30"/>
      <c r="CC187" s="30">
        <v>0.15807250589512112</v>
      </c>
      <c r="CD187" s="43">
        <v>-9.5000000000000005E-5</v>
      </c>
      <c r="CE187" s="43">
        <v>-9.2E-5</v>
      </c>
      <c r="CF187" s="43">
        <v>-6.3999999999999997E-5</v>
      </c>
      <c r="CH187" s="30"/>
      <c r="CL187" s="30">
        <v>0.15807250589512112</v>
      </c>
      <c r="CM187" s="43">
        <v>-3.3279999999999998E-3</v>
      </c>
      <c r="CN187" s="43">
        <v>-3.3570000000000002E-3</v>
      </c>
      <c r="CO187" s="43">
        <v>1.1852E-2</v>
      </c>
      <c r="CQ187" s="30"/>
      <c r="CU187" s="30">
        <v>0.15807250589512112</v>
      </c>
      <c r="CV187" s="43">
        <v>-2.9999999999999997E-4</v>
      </c>
      <c r="CW187" s="43">
        <v>-2.9999999999999997E-4</v>
      </c>
      <c r="CX187" s="43">
        <v>-1.3999999999999999E-4</v>
      </c>
    </row>
    <row r="188" spans="14:102" x14ac:dyDescent="0.3">
      <c r="N188" s="30"/>
      <c r="R188" s="30">
        <v>0.15904227829512113</v>
      </c>
      <c r="S188" s="43">
        <v>-3.5270000000000002E-3</v>
      </c>
      <c r="T188" s="43">
        <v>-2.5209999999999998E-3</v>
      </c>
      <c r="U188" s="43">
        <v>7.1349999999999998E-3</v>
      </c>
      <c r="W188" s="30"/>
      <c r="AA188" s="30">
        <v>0.15904227829512113</v>
      </c>
      <c r="AB188" s="43">
        <v>-6.02E-4</v>
      </c>
      <c r="AC188" s="43">
        <v>-5.4000000000000001E-4</v>
      </c>
      <c r="AD188" s="43">
        <v>5.7000000000000003E-5</v>
      </c>
      <c r="AF188" s="30"/>
      <c r="AJ188" s="30">
        <v>0.15904227829512113</v>
      </c>
      <c r="AK188" s="43">
        <v>-1.8730000000000001E-3</v>
      </c>
      <c r="AL188" s="43">
        <v>-1.2769999999999999E-3</v>
      </c>
      <c r="AM188" s="43">
        <v>3.8860000000000001E-3</v>
      </c>
      <c r="AO188" s="30"/>
      <c r="AS188" s="30">
        <v>0.15904227829512113</v>
      </c>
      <c r="AT188" s="43">
        <v>-4.9399999999999997E-4</v>
      </c>
      <c r="AU188" s="43">
        <v>-4.4200000000000001E-4</v>
      </c>
      <c r="AV188" s="43">
        <v>1.5E-5</v>
      </c>
      <c r="AX188" s="30"/>
      <c r="BB188" s="30">
        <v>0.15904227829512113</v>
      </c>
      <c r="BC188" s="43">
        <v>-1.8469999999999999E-3</v>
      </c>
      <c r="BD188" s="43">
        <v>-1.2509999999999999E-3</v>
      </c>
      <c r="BE188" s="43">
        <v>3.9160000000000002E-3</v>
      </c>
      <c r="BG188" s="30"/>
      <c r="BK188" s="30">
        <v>0.15904227829512113</v>
      </c>
      <c r="BL188" s="43">
        <v>-4.8799999999999999E-4</v>
      </c>
      <c r="BM188" s="43">
        <v>-4.3600000000000003E-4</v>
      </c>
      <c r="BN188" s="43">
        <v>1.7E-5</v>
      </c>
      <c r="BP188" s="30"/>
      <c r="BT188" s="30">
        <v>0.15904227829512113</v>
      </c>
      <c r="BU188" s="43">
        <v>-1.273E-3</v>
      </c>
      <c r="BV188" s="43">
        <v>-6.9200000000000002E-4</v>
      </c>
      <c r="BW188" s="43">
        <v>4.3610000000000003E-3</v>
      </c>
      <c r="BY188" s="30"/>
      <c r="CC188" s="30">
        <v>0.15904227829512113</v>
      </c>
      <c r="CD188" s="43">
        <v>-9.2999999999999997E-5</v>
      </c>
      <c r="CE188" s="43">
        <v>-9.0000000000000006E-5</v>
      </c>
      <c r="CF188" s="43">
        <v>-6.4999999999999994E-5</v>
      </c>
      <c r="CH188" s="30"/>
      <c r="CL188" s="30">
        <v>0.15904227829512113</v>
      </c>
      <c r="CM188" s="43">
        <v>-3.3549999999999999E-3</v>
      </c>
      <c r="CN188" s="43">
        <v>-3.3839999999999999E-3</v>
      </c>
      <c r="CO188" s="43">
        <v>1.1997000000000001E-2</v>
      </c>
      <c r="CQ188" s="30"/>
      <c r="CU188" s="30">
        <v>0.15904227829512113</v>
      </c>
      <c r="CV188" s="43">
        <v>-2.9799999999999998E-4</v>
      </c>
      <c r="CW188" s="43">
        <v>-2.9799999999999998E-4</v>
      </c>
      <c r="CX188" s="43">
        <v>-1.4200000000000001E-4</v>
      </c>
    </row>
    <row r="189" spans="14:102" x14ac:dyDescent="0.3">
      <c r="N189" s="30"/>
      <c r="R189" s="30">
        <v>0.16001205069512114</v>
      </c>
      <c r="S189" s="43">
        <v>-3.578E-3</v>
      </c>
      <c r="T189" s="43">
        <v>-2.5579999999999999E-3</v>
      </c>
      <c r="U189" s="43">
        <v>7.2389999999999998E-3</v>
      </c>
      <c r="W189" s="30"/>
      <c r="AA189" s="30">
        <v>0.16001205069512114</v>
      </c>
      <c r="AB189" s="43">
        <v>-6.0400000000000004E-4</v>
      </c>
      <c r="AC189" s="43">
        <v>-5.4199999999999995E-4</v>
      </c>
      <c r="AD189" s="43">
        <v>5.8999999999999998E-5</v>
      </c>
      <c r="AF189" s="30"/>
      <c r="AJ189" s="30">
        <v>0.16001205069512114</v>
      </c>
      <c r="AK189" s="43">
        <v>-1.885E-3</v>
      </c>
      <c r="AL189" s="43">
        <v>-1.2819999999999999E-3</v>
      </c>
      <c r="AM189" s="43">
        <v>3.9430000000000003E-3</v>
      </c>
      <c r="AO189" s="30"/>
      <c r="AS189" s="30">
        <v>0.16001205069512114</v>
      </c>
      <c r="AT189" s="43">
        <v>-4.9700000000000005E-4</v>
      </c>
      <c r="AU189" s="43">
        <v>-4.44E-4</v>
      </c>
      <c r="AV189" s="43">
        <v>1.7E-5</v>
      </c>
      <c r="AX189" s="30"/>
      <c r="BB189" s="30">
        <v>0.16001205069512114</v>
      </c>
      <c r="BC189" s="43">
        <v>-1.8630000000000001E-3</v>
      </c>
      <c r="BD189" s="43">
        <v>-1.2600000000000001E-3</v>
      </c>
      <c r="BE189" s="43">
        <v>3.967E-3</v>
      </c>
      <c r="BG189" s="30"/>
      <c r="BK189" s="30">
        <v>0.16001205069512114</v>
      </c>
      <c r="BL189" s="43">
        <v>-4.9100000000000001E-4</v>
      </c>
      <c r="BM189" s="43">
        <v>-4.3800000000000002E-4</v>
      </c>
      <c r="BN189" s="43">
        <v>2.0000000000000002E-5</v>
      </c>
      <c r="BP189" s="30"/>
      <c r="BT189" s="30">
        <v>0.16001205069512114</v>
      </c>
      <c r="BU189" s="43">
        <v>-1.2819999999999999E-3</v>
      </c>
      <c r="BV189" s="43">
        <v>-6.9499999999999998E-4</v>
      </c>
      <c r="BW189" s="43">
        <v>4.4190000000000002E-3</v>
      </c>
      <c r="BY189" s="30"/>
      <c r="CC189" s="30">
        <v>0.16001205069512114</v>
      </c>
      <c r="CD189" s="43">
        <v>-9.1000000000000003E-5</v>
      </c>
      <c r="CE189" s="43">
        <v>-8.8999999999999995E-5</v>
      </c>
      <c r="CF189" s="43">
        <v>-6.7000000000000002E-5</v>
      </c>
      <c r="CH189" s="30"/>
      <c r="CL189" s="30">
        <v>0.16001205069512114</v>
      </c>
      <c r="CM189" s="43">
        <v>-3.3809999999999999E-3</v>
      </c>
      <c r="CN189" s="43">
        <v>-3.4120000000000001E-3</v>
      </c>
      <c r="CO189" s="43">
        <v>1.214E-2</v>
      </c>
      <c r="CQ189" s="30"/>
      <c r="CU189" s="30">
        <v>0.16001205069512114</v>
      </c>
      <c r="CV189" s="43">
        <v>-2.9599999999999998E-4</v>
      </c>
      <c r="CW189" s="43">
        <v>-2.9599999999999998E-4</v>
      </c>
      <c r="CX189" s="43">
        <v>-1.45E-4</v>
      </c>
    </row>
    <row r="190" spans="14:102" x14ac:dyDescent="0.3">
      <c r="N190" s="30"/>
      <c r="R190" s="30">
        <v>0.16098182309512116</v>
      </c>
      <c r="S190" s="43">
        <v>-3.6289999999999998E-3</v>
      </c>
      <c r="T190" s="43">
        <v>-2.594E-3</v>
      </c>
      <c r="U190" s="43">
        <v>7.3429999999999997E-3</v>
      </c>
      <c r="W190" s="30"/>
      <c r="AA190" s="30">
        <v>0.16098182309512116</v>
      </c>
      <c r="AB190" s="43">
        <v>-6.0700000000000001E-4</v>
      </c>
      <c r="AC190" s="43">
        <v>-5.44E-4</v>
      </c>
      <c r="AD190" s="43">
        <v>6.0999999999999999E-5</v>
      </c>
      <c r="AF190" s="30"/>
      <c r="AJ190" s="30">
        <v>0.16098182309512116</v>
      </c>
      <c r="AK190" s="43">
        <v>-1.8979999999999999E-3</v>
      </c>
      <c r="AL190" s="43">
        <v>-1.2880000000000001E-3</v>
      </c>
      <c r="AM190" s="43">
        <v>4.0020000000000003E-3</v>
      </c>
      <c r="AO190" s="30"/>
      <c r="AS190" s="30">
        <v>0.16098182309512116</v>
      </c>
      <c r="AT190" s="43">
        <v>-5.0100000000000003E-4</v>
      </c>
      <c r="AU190" s="43">
        <v>-4.4700000000000002E-4</v>
      </c>
      <c r="AV190" s="43">
        <v>2.0000000000000002E-5</v>
      </c>
      <c r="AX190" s="30"/>
      <c r="BB190" s="30">
        <v>0.16098182309512116</v>
      </c>
      <c r="BC190" s="43">
        <v>-1.8749999999999999E-3</v>
      </c>
      <c r="BD190" s="43">
        <v>-1.2650000000000001E-3</v>
      </c>
      <c r="BE190" s="43">
        <v>4.0260000000000001E-3</v>
      </c>
      <c r="BG190" s="30"/>
      <c r="BK190" s="30">
        <v>0.16098182309512116</v>
      </c>
      <c r="BL190" s="43">
        <v>-4.9399999999999997E-4</v>
      </c>
      <c r="BM190" s="43">
        <v>-4.4099999999999999E-4</v>
      </c>
      <c r="BN190" s="43">
        <v>2.3E-5</v>
      </c>
      <c r="BP190" s="30"/>
      <c r="BT190" s="30">
        <v>0.16098182309512116</v>
      </c>
      <c r="BU190" s="43">
        <v>-1.292E-3</v>
      </c>
      <c r="BV190" s="43">
        <v>-6.9700000000000003E-4</v>
      </c>
      <c r="BW190" s="43">
        <v>4.4770000000000001E-3</v>
      </c>
      <c r="BY190" s="30"/>
      <c r="CC190" s="30">
        <v>0.16098182309512116</v>
      </c>
      <c r="CD190" s="43">
        <v>-8.8999999999999995E-5</v>
      </c>
      <c r="CE190" s="43">
        <v>-8.7000000000000001E-5</v>
      </c>
      <c r="CF190" s="43">
        <v>-6.7999999999999999E-5</v>
      </c>
      <c r="CH190" s="30"/>
      <c r="CL190" s="30">
        <v>0.16098182309512116</v>
      </c>
      <c r="CM190" s="43">
        <v>-3.408E-3</v>
      </c>
      <c r="CN190" s="43">
        <v>-3.4390000000000002E-3</v>
      </c>
      <c r="CO190" s="43">
        <v>1.2284E-2</v>
      </c>
      <c r="CQ190" s="30"/>
      <c r="CU190" s="30">
        <v>0.16098182309512116</v>
      </c>
      <c r="CV190" s="43">
        <v>-2.9300000000000002E-4</v>
      </c>
      <c r="CW190" s="43">
        <v>-2.9300000000000002E-4</v>
      </c>
      <c r="CX190" s="43">
        <v>-1.47E-4</v>
      </c>
    </row>
    <row r="191" spans="14:102" x14ac:dyDescent="0.3">
      <c r="N191" s="30"/>
      <c r="R191" s="30">
        <v>0.16195159549512117</v>
      </c>
      <c r="S191" s="43">
        <v>-3.6770000000000001E-3</v>
      </c>
      <c r="T191" s="43">
        <v>-2.6259999999999999E-3</v>
      </c>
      <c r="U191" s="43">
        <v>7.4710000000000002E-3</v>
      </c>
      <c r="W191" s="30"/>
      <c r="AA191" s="30">
        <v>0.16195159549512117</v>
      </c>
      <c r="AB191" s="43">
        <v>-6.0899999999999995E-4</v>
      </c>
      <c r="AC191" s="43">
        <v>-5.4600000000000004E-4</v>
      </c>
      <c r="AD191" s="43">
        <v>6.2000000000000003E-5</v>
      </c>
      <c r="AF191" s="30"/>
      <c r="AJ191" s="30">
        <v>0.16195159549512117</v>
      </c>
      <c r="AK191" s="43">
        <v>-1.9109999999999999E-3</v>
      </c>
      <c r="AL191" s="43">
        <v>-1.2930000000000001E-3</v>
      </c>
      <c r="AM191" s="43">
        <v>4.0600000000000002E-3</v>
      </c>
      <c r="AO191" s="30"/>
      <c r="AS191" s="30">
        <v>0.16195159549512117</v>
      </c>
      <c r="AT191" s="43">
        <v>-5.04E-4</v>
      </c>
      <c r="AU191" s="43">
        <v>-4.4999999999999999E-4</v>
      </c>
      <c r="AV191" s="43">
        <v>2.1999999999999999E-5</v>
      </c>
      <c r="AX191" s="30"/>
      <c r="BB191" s="30">
        <v>0.16195159549512117</v>
      </c>
      <c r="BC191" s="43">
        <v>-1.8879999999999999E-3</v>
      </c>
      <c r="BD191" s="43">
        <v>-1.2700000000000001E-3</v>
      </c>
      <c r="BE191" s="43">
        <v>4.0850000000000001E-3</v>
      </c>
      <c r="BG191" s="30"/>
      <c r="BK191" s="30">
        <v>0.16195159549512117</v>
      </c>
      <c r="BL191" s="43">
        <v>-4.9700000000000005E-4</v>
      </c>
      <c r="BM191" s="43">
        <v>-4.4299999999999998E-4</v>
      </c>
      <c r="BN191" s="43">
        <v>2.5000000000000001E-5</v>
      </c>
      <c r="BP191" s="30"/>
      <c r="BT191" s="30">
        <v>0.16195159549512117</v>
      </c>
      <c r="BU191" s="43">
        <v>-1.302E-3</v>
      </c>
      <c r="BV191" s="43">
        <v>-6.9999999999999999E-4</v>
      </c>
      <c r="BW191" s="43">
        <v>4.5360000000000001E-3</v>
      </c>
      <c r="BY191" s="30"/>
      <c r="CC191" s="30">
        <v>0.16195159549512117</v>
      </c>
      <c r="CD191" s="43">
        <v>-8.7000000000000001E-5</v>
      </c>
      <c r="CE191" s="43">
        <v>-8.5000000000000006E-5</v>
      </c>
      <c r="CF191" s="43">
        <v>-6.8999999999999997E-5</v>
      </c>
      <c r="CH191" s="30"/>
      <c r="CL191" s="30">
        <v>0.16195159549512117</v>
      </c>
      <c r="CM191" s="43">
        <v>-3.4350000000000001E-3</v>
      </c>
      <c r="CN191" s="43">
        <v>-3.4659999999999999E-3</v>
      </c>
      <c r="CO191" s="43">
        <v>1.2428E-2</v>
      </c>
      <c r="CQ191" s="30"/>
      <c r="CU191" s="30">
        <v>0.16195159549512117</v>
      </c>
      <c r="CV191" s="43">
        <v>-2.9100000000000003E-4</v>
      </c>
      <c r="CW191" s="43">
        <v>-2.9100000000000003E-4</v>
      </c>
      <c r="CX191" s="43">
        <v>-1.4999999999999999E-4</v>
      </c>
    </row>
    <row r="192" spans="14:102" x14ac:dyDescent="0.3">
      <c r="N192" s="30"/>
      <c r="R192" s="30">
        <v>0.16292136789512116</v>
      </c>
      <c r="S192" s="43">
        <v>-3.7269999999999998E-3</v>
      </c>
      <c r="T192" s="43">
        <v>-2.66E-3</v>
      </c>
      <c r="U192" s="43">
        <v>7.587E-3</v>
      </c>
      <c r="W192" s="30"/>
      <c r="AA192" s="30">
        <v>0.16292136789512116</v>
      </c>
      <c r="AB192" s="43">
        <v>-6.1200000000000002E-4</v>
      </c>
      <c r="AC192" s="43">
        <v>-5.4799999999999998E-4</v>
      </c>
      <c r="AD192" s="43">
        <v>6.3999999999999997E-5</v>
      </c>
      <c r="AF192" s="30"/>
      <c r="AJ192" s="30">
        <v>0.16292136789512116</v>
      </c>
      <c r="AK192" s="43">
        <v>-1.9239999999999999E-3</v>
      </c>
      <c r="AL192" s="43">
        <v>-1.299E-3</v>
      </c>
      <c r="AM192" s="43">
        <v>4.1180000000000001E-3</v>
      </c>
      <c r="AO192" s="30"/>
      <c r="AS192" s="30">
        <v>0.16292136789512116</v>
      </c>
      <c r="AT192" s="43">
        <v>-5.0699999999999996E-4</v>
      </c>
      <c r="AU192" s="43">
        <v>-4.5199999999999998E-4</v>
      </c>
      <c r="AV192" s="43">
        <v>2.5000000000000001E-5</v>
      </c>
      <c r="AX192" s="30"/>
      <c r="BB192" s="30">
        <v>0.16292136789512116</v>
      </c>
      <c r="BC192" s="43">
        <v>-1.9E-3</v>
      </c>
      <c r="BD192" s="43">
        <v>-1.2750000000000001E-3</v>
      </c>
      <c r="BE192" s="43">
        <v>4.1440000000000001E-3</v>
      </c>
      <c r="BG192" s="30"/>
      <c r="BK192" s="30">
        <v>0.16292136789512116</v>
      </c>
      <c r="BL192" s="43">
        <v>-5.0000000000000001E-4</v>
      </c>
      <c r="BM192" s="43">
        <v>-4.46E-4</v>
      </c>
      <c r="BN192" s="43">
        <v>2.8E-5</v>
      </c>
      <c r="BP192" s="30"/>
      <c r="BT192" s="30">
        <v>0.16292136789512116</v>
      </c>
      <c r="BU192" s="43">
        <v>-1.3110000000000001E-3</v>
      </c>
      <c r="BV192" s="43">
        <v>-7.0299999999999996E-4</v>
      </c>
      <c r="BW192" s="43">
        <v>4.5950000000000001E-3</v>
      </c>
      <c r="BY192" s="30"/>
      <c r="CC192" s="30">
        <v>0.16292136789512116</v>
      </c>
      <c r="CD192" s="43">
        <v>-8.5000000000000006E-5</v>
      </c>
      <c r="CE192" s="43">
        <v>-8.2999999999999998E-5</v>
      </c>
      <c r="CF192" s="43">
        <v>-6.9999999999999994E-5</v>
      </c>
      <c r="CH192" s="30"/>
      <c r="CL192" s="30">
        <v>0.16292136789512116</v>
      </c>
      <c r="CM192" s="43">
        <v>-3.4619999999999998E-3</v>
      </c>
      <c r="CN192" s="43">
        <v>-3.493E-3</v>
      </c>
      <c r="CO192" s="43">
        <v>1.2572E-2</v>
      </c>
      <c r="CQ192" s="30"/>
      <c r="CU192" s="30">
        <v>0.16292136789512116</v>
      </c>
      <c r="CV192" s="43">
        <v>-2.8899999999999998E-4</v>
      </c>
      <c r="CW192" s="43">
        <v>-2.8899999999999998E-4</v>
      </c>
      <c r="CX192" s="43">
        <v>-1.5200000000000001E-4</v>
      </c>
    </row>
    <row r="193" spans="14:102" x14ac:dyDescent="0.3">
      <c r="N193" s="30"/>
      <c r="R193" s="30">
        <v>0.16389114029512117</v>
      </c>
      <c r="S193" s="43">
        <v>-3.7750000000000001E-3</v>
      </c>
      <c r="T193" s="43">
        <v>-2.6919999999999999E-3</v>
      </c>
      <c r="U193" s="43">
        <v>7.7000000000000002E-3</v>
      </c>
      <c r="W193" s="30"/>
      <c r="AA193" s="30">
        <v>0.16389114029512117</v>
      </c>
      <c r="AB193" s="43">
        <v>-6.1399999999999996E-4</v>
      </c>
      <c r="AC193" s="43">
        <v>-5.5000000000000003E-4</v>
      </c>
      <c r="AD193" s="43">
        <v>6.6000000000000005E-5</v>
      </c>
      <c r="AF193" s="30"/>
      <c r="AJ193" s="30">
        <v>0.16389114029512117</v>
      </c>
      <c r="AK193" s="43">
        <v>-1.936E-3</v>
      </c>
      <c r="AL193" s="43">
        <v>-1.304E-3</v>
      </c>
      <c r="AM193" s="43">
        <v>4.1749999999999999E-3</v>
      </c>
      <c r="AO193" s="30"/>
      <c r="AS193" s="30">
        <v>0.16389114029512117</v>
      </c>
      <c r="AT193" s="43">
        <v>-5.1000000000000004E-4</v>
      </c>
      <c r="AU193" s="43">
        <v>-4.55E-4</v>
      </c>
      <c r="AV193" s="43">
        <v>2.6999999999999999E-5</v>
      </c>
      <c r="AX193" s="30"/>
      <c r="BB193" s="30">
        <v>0.16389114029512117</v>
      </c>
      <c r="BC193" s="43">
        <v>-1.9120000000000001E-3</v>
      </c>
      <c r="BD193" s="43">
        <v>-1.2800000000000001E-3</v>
      </c>
      <c r="BE193" s="43">
        <v>4.2009999999999999E-3</v>
      </c>
      <c r="BG193" s="30"/>
      <c r="BK193" s="30">
        <v>0.16389114029512117</v>
      </c>
      <c r="BL193" s="43">
        <v>-5.0299999999999997E-4</v>
      </c>
      <c r="BM193" s="43">
        <v>-4.4799999999999999E-4</v>
      </c>
      <c r="BN193" s="43">
        <v>3.0000000000000001E-5</v>
      </c>
      <c r="BP193" s="30"/>
      <c r="BT193" s="30">
        <v>0.16389114029512117</v>
      </c>
      <c r="BU193" s="43">
        <v>-1.3209999999999999E-3</v>
      </c>
      <c r="BV193" s="43">
        <v>-7.0500000000000001E-4</v>
      </c>
      <c r="BW193" s="43">
        <v>4.6519999999999999E-3</v>
      </c>
      <c r="BY193" s="30"/>
      <c r="CC193" s="30">
        <v>0.16389114029512117</v>
      </c>
      <c r="CD193" s="43">
        <v>-8.2000000000000001E-5</v>
      </c>
      <c r="CE193" s="43">
        <v>-8.1000000000000004E-5</v>
      </c>
      <c r="CF193" s="43">
        <v>-7.2000000000000002E-5</v>
      </c>
      <c r="CH193" s="30"/>
      <c r="CL193" s="30">
        <v>0.16389114029512117</v>
      </c>
      <c r="CM193" s="43">
        <v>-3.4889999999999999E-3</v>
      </c>
      <c r="CN193" s="43">
        <v>-3.5200000000000001E-3</v>
      </c>
      <c r="CO193" s="43">
        <v>1.2710000000000001E-2</v>
      </c>
      <c r="CQ193" s="30"/>
      <c r="CU193" s="30">
        <v>0.16389114029512117</v>
      </c>
      <c r="CV193" s="43">
        <v>-2.8699999999999998E-4</v>
      </c>
      <c r="CW193" s="43">
        <v>-2.8699999999999998E-4</v>
      </c>
      <c r="CX193" s="43">
        <v>-1.54E-4</v>
      </c>
    </row>
    <row r="194" spans="14:102" x14ac:dyDescent="0.3">
      <c r="N194" s="30"/>
      <c r="R194" s="30">
        <v>0.16486091269512107</v>
      </c>
      <c r="S194" s="43">
        <v>-3.826E-3</v>
      </c>
      <c r="T194" s="43">
        <v>-2.728E-3</v>
      </c>
      <c r="U194" s="43">
        <v>7.8130000000000005E-3</v>
      </c>
      <c r="W194" s="30"/>
      <c r="AA194" s="30">
        <v>0.16486091269512107</v>
      </c>
      <c r="AB194" s="43">
        <v>-6.1700000000000004E-4</v>
      </c>
      <c r="AC194" s="43">
        <v>-5.5199999999999997E-4</v>
      </c>
      <c r="AD194" s="43">
        <v>6.7000000000000002E-5</v>
      </c>
      <c r="AF194" s="30"/>
      <c r="AJ194" s="30">
        <v>0.16486091269512107</v>
      </c>
      <c r="AK194" s="43">
        <v>-1.9480000000000001E-3</v>
      </c>
      <c r="AL194" s="43">
        <v>-1.3090000000000001E-3</v>
      </c>
      <c r="AM194" s="43">
        <v>4.2329999999999998E-3</v>
      </c>
      <c r="AO194" s="30"/>
      <c r="AS194" s="30">
        <v>0.16486091269512107</v>
      </c>
      <c r="AT194" s="43">
        <v>-5.13E-4</v>
      </c>
      <c r="AU194" s="43">
        <v>-4.57E-4</v>
      </c>
      <c r="AV194" s="43">
        <v>2.9E-5</v>
      </c>
      <c r="AX194" s="30"/>
      <c r="BB194" s="30">
        <v>0.16486091269512107</v>
      </c>
      <c r="BC194" s="43">
        <v>-1.9250000000000001E-3</v>
      </c>
      <c r="BD194" s="43">
        <v>-1.2849999999999999E-3</v>
      </c>
      <c r="BE194" s="43">
        <v>4.2589999999999998E-3</v>
      </c>
      <c r="BG194" s="30"/>
      <c r="BK194" s="30">
        <v>0.16486091269512107</v>
      </c>
      <c r="BL194" s="43">
        <v>-5.0600000000000005E-4</v>
      </c>
      <c r="BM194" s="43">
        <v>-4.5100000000000001E-4</v>
      </c>
      <c r="BN194" s="43">
        <v>3.3000000000000003E-5</v>
      </c>
      <c r="BP194" s="30"/>
      <c r="BT194" s="30">
        <v>0.16486091269512107</v>
      </c>
      <c r="BU194" s="43">
        <v>-1.33E-3</v>
      </c>
      <c r="BV194" s="43">
        <v>-7.0799999999999997E-4</v>
      </c>
      <c r="BW194" s="43">
        <v>4.7099999999999998E-3</v>
      </c>
      <c r="BY194" s="30"/>
      <c r="CC194" s="30">
        <v>0.16486091269512107</v>
      </c>
      <c r="CD194" s="43">
        <v>-8.0000000000000007E-5</v>
      </c>
      <c r="CE194" s="43">
        <v>-8.0000000000000007E-5</v>
      </c>
      <c r="CF194" s="43">
        <v>-7.2999999999999999E-5</v>
      </c>
      <c r="CH194" s="30"/>
      <c r="CL194" s="30">
        <v>0.16486091269512107</v>
      </c>
      <c r="CM194" s="43">
        <v>-3.516E-3</v>
      </c>
      <c r="CN194" s="43">
        <v>-3.5469999999999998E-3</v>
      </c>
      <c r="CO194" s="43">
        <v>1.2851E-2</v>
      </c>
      <c r="CQ194" s="30"/>
      <c r="CU194" s="30">
        <v>0.16486091269512107</v>
      </c>
      <c r="CV194" s="43">
        <v>-2.8400000000000002E-4</v>
      </c>
      <c r="CW194" s="43">
        <v>-2.8400000000000002E-4</v>
      </c>
      <c r="CX194" s="43">
        <v>-1.56E-4</v>
      </c>
    </row>
    <row r="195" spans="14:102" x14ac:dyDescent="0.3">
      <c r="N195" s="30"/>
      <c r="R195" s="30">
        <v>0.16486091269512107</v>
      </c>
      <c r="S195" s="43">
        <v>-3.826E-3</v>
      </c>
      <c r="T195" s="43">
        <v>-2.728E-3</v>
      </c>
      <c r="U195" s="43">
        <v>7.8130000000000005E-3</v>
      </c>
      <c r="W195" s="30"/>
      <c r="AA195" s="30">
        <v>0.16486091269512107</v>
      </c>
      <c r="AB195" s="43">
        <v>-6.1700000000000004E-4</v>
      </c>
      <c r="AC195" s="43">
        <v>-5.5199999999999997E-4</v>
      </c>
      <c r="AD195" s="43">
        <v>6.7000000000000002E-5</v>
      </c>
      <c r="AF195" s="30"/>
      <c r="AJ195" s="30">
        <v>0.16486091269512107</v>
      </c>
      <c r="AK195" s="43">
        <v>-1.9480000000000001E-3</v>
      </c>
      <c r="AL195" s="43">
        <v>-1.3090000000000001E-3</v>
      </c>
      <c r="AM195" s="43">
        <v>4.2329999999999998E-3</v>
      </c>
      <c r="AO195" s="30"/>
      <c r="AS195" s="30">
        <v>0.16486091269512107</v>
      </c>
      <c r="AT195" s="43">
        <v>-5.13E-4</v>
      </c>
      <c r="AU195" s="43">
        <v>-4.57E-4</v>
      </c>
      <c r="AV195" s="43">
        <v>2.9E-5</v>
      </c>
      <c r="AX195" s="30"/>
      <c r="BB195" s="30">
        <v>0.16486091269512107</v>
      </c>
      <c r="BC195" s="43">
        <v>-1.9250000000000001E-3</v>
      </c>
      <c r="BD195" s="43">
        <v>-1.2849999999999999E-3</v>
      </c>
      <c r="BE195" s="43">
        <v>4.2589999999999998E-3</v>
      </c>
      <c r="BG195" s="30"/>
      <c r="BK195" s="30">
        <v>0.16486091269512107</v>
      </c>
      <c r="BL195" s="43">
        <v>-5.0600000000000005E-4</v>
      </c>
      <c r="BM195" s="43">
        <v>-4.5100000000000001E-4</v>
      </c>
      <c r="BN195" s="43">
        <v>3.3000000000000003E-5</v>
      </c>
      <c r="BP195" s="30"/>
      <c r="BT195" s="30">
        <v>0.16486091269512107</v>
      </c>
      <c r="BU195" s="43">
        <v>-1.33E-3</v>
      </c>
      <c r="BV195" s="43">
        <v>-7.0799999999999997E-4</v>
      </c>
      <c r="BW195" s="43">
        <v>4.7099999999999998E-3</v>
      </c>
      <c r="BY195" s="30"/>
      <c r="CC195" s="30">
        <v>0.16486091269512107</v>
      </c>
      <c r="CD195" s="43">
        <v>-8.0000000000000007E-5</v>
      </c>
      <c r="CE195" s="43">
        <v>-8.0000000000000007E-5</v>
      </c>
      <c r="CF195" s="43">
        <v>-7.2999999999999999E-5</v>
      </c>
      <c r="CH195" s="30"/>
      <c r="CL195" s="30">
        <v>0.16486091269512107</v>
      </c>
      <c r="CM195" s="43">
        <v>-3.516E-3</v>
      </c>
      <c r="CN195" s="43">
        <v>-3.5469999999999998E-3</v>
      </c>
      <c r="CO195" s="43">
        <v>1.2851E-2</v>
      </c>
      <c r="CQ195" s="30"/>
      <c r="CU195" s="30">
        <v>0.16486091269512107</v>
      </c>
      <c r="CV195" s="43">
        <v>-2.8400000000000002E-4</v>
      </c>
      <c r="CW195" s="43">
        <v>-2.8400000000000002E-4</v>
      </c>
      <c r="CX195" s="43">
        <v>-1.56E-4</v>
      </c>
    </row>
    <row r="196" spans="14:102" x14ac:dyDescent="0.3">
      <c r="N196" s="30"/>
      <c r="R196" s="30">
        <v>0.16583068509512108</v>
      </c>
      <c r="S196" s="43">
        <v>-3.8830000000000002E-3</v>
      </c>
      <c r="T196" s="43">
        <v>-2.7690000000000002E-3</v>
      </c>
      <c r="U196" s="43">
        <v>7.9229999999999995E-3</v>
      </c>
      <c r="W196" s="30"/>
      <c r="AA196" s="30">
        <v>0.16583068509512108</v>
      </c>
      <c r="AB196" s="43">
        <v>-6.1899999999999998E-4</v>
      </c>
      <c r="AC196" s="43">
        <v>-5.5400000000000002E-4</v>
      </c>
      <c r="AD196" s="43">
        <v>6.8999999999999997E-5</v>
      </c>
      <c r="AF196" s="30"/>
      <c r="AJ196" s="30">
        <v>0.16583068509512108</v>
      </c>
      <c r="AK196" s="43">
        <v>-1.9610000000000001E-3</v>
      </c>
      <c r="AL196" s="43">
        <v>-1.3140000000000001E-3</v>
      </c>
      <c r="AM196" s="43">
        <v>4.2909999999999997E-3</v>
      </c>
      <c r="AO196" s="30"/>
      <c r="AS196" s="30">
        <v>0.16583068509512108</v>
      </c>
      <c r="AT196" s="43">
        <v>-5.1599999999999997E-4</v>
      </c>
      <c r="AU196" s="43">
        <v>-4.6000000000000001E-4</v>
      </c>
      <c r="AV196" s="43">
        <v>3.1999999999999999E-5</v>
      </c>
      <c r="AX196" s="30"/>
      <c r="BB196" s="30">
        <v>0.16583068509512108</v>
      </c>
      <c r="BC196" s="43">
        <v>-1.9369999999999999E-3</v>
      </c>
      <c r="BD196" s="43">
        <v>-1.2899999999999999E-3</v>
      </c>
      <c r="BE196" s="43">
        <v>4.3179999999999998E-3</v>
      </c>
      <c r="BG196" s="30"/>
      <c r="BK196" s="30">
        <v>0.16583068509512108</v>
      </c>
      <c r="BL196" s="43">
        <v>-5.1000000000000004E-4</v>
      </c>
      <c r="BM196" s="43">
        <v>-4.5300000000000001E-4</v>
      </c>
      <c r="BN196" s="43">
        <v>3.4999999999999997E-5</v>
      </c>
      <c r="BP196" s="30"/>
      <c r="BT196" s="30">
        <v>0.16583068509512108</v>
      </c>
      <c r="BU196" s="43">
        <v>-1.34E-3</v>
      </c>
      <c r="BV196" s="43">
        <v>-7.1000000000000002E-4</v>
      </c>
      <c r="BW196" s="43">
        <v>4.7689999999999998E-3</v>
      </c>
      <c r="BY196" s="30"/>
      <c r="CC196" s="30">
        <v>0.16583068509512108</v>
      </c>
      <c r="CD196" s="43">
        <v>-7.7999999999999999E-5</v>
      </c>
      <c r="CE196" s="43">
        <v>-7.7999999999999999E-5</v>
      </c>
      <c r="CF196" s="43">
        <v>-7.4999999999999993E-5</v>
      </c>
      <c r="CH196" s="30"/>
      <c r="CL196" s="30">
        <v>0.16583068509512108</v>
      </c>
      <c r="CM196" s="43">
        <v>-3.5439999999999998E-3</v>
      </c>
      <c r="CN196" s="43">
        <v>-3.5760000000000002E-3</v>
      </c>
      <c r="CO196" s="43">
        <v>1.2994E-2</v>
      </c>
      <c r="CQ196" s="30"/>
      <c r="CU196" s="30">
        <v>0.16583068509512108</v>
      </c>
      <c r="CV196" s="43">
        <v>-2.8200000000000002E-4</v>
      </c>
      <c r="CW196" s="43">
        <v>-2.8200000000000002E-4</v>
      </c>
      <c r="CX196" s="43">
        <v>-1.5899999999999999E-4</v>
      </c>
    </row>
    <row r="197" spans="14:102" x14ac:dyDescent="0.3">
      <c r="N197" s="30"/>
      <c r="R197" s="30">
        <v>0.1668004574951211</v>
      </c>
      <c r="S197" s="43">
        <v>-3.9399999999999999E-3</v>
      </c>
      <c r="T197" s="43">
        <v>-2.8110000000000001E-3</v>
      </c>
      <c r="U197" s="43">
        <v>8.0339999999999995E-3</v>
      </c>
      <c r="W197" s="30"/>
      <c r="AA197" s="30">
        <v>0.1668004574951211</v>
      </c>
      <c r="AB197" s="43">
        <v>-6.2100000000000002E-4</v>
      </c>
      <c r="AC197" s="43">
        <v>-5.5599999999999996E-4</v>
      </c>
      <c r="AD197" s="43">
        <v>7.1000000000000005E-5</v>
      </c>
      <c r="AF197" s="30"/>
      <c r="AJ197" s="30">
        <v>0.1668004574951211</v>
      </c>
      <c r="AK197" s="43">
        <v>-1.9729999999999999E-3</v>
      </c>
      <c r="AL197" s="43">
        <v>-1.32E-3</v>
      </c>
      <c r="AM197" s="43">
        <v>4.3489999999999996E-3</v>
      </c>
      <c r="AO197" s="30"/>
      <c r="AS197" s="30">
        <v>0.1668004574951211</v>
      </c>
      <c r="AT197" s="43">
        <v>-5.1900000000000004E-4</v>
      </c>
      <c r="AU197" s="43">
        <v>-4.6200000000000001E-4</v>
      </c>
      <c r="AV197" s="43">
        <v>3.4E-5</v>
      </c>
      <c r="AX197" s="30"/>
      <c r="BB197" s="30">
        <v>0.1668004574951211</v>
      </c>
      <c r="BC197" s="43">
        <v>-1.9499999999999999E-3</v>
      </c>
      <c r="BD197" s="43">
        <v>-1.2949999999999999E-3</v>
      </c>
      <c r="BE197" s="43">
        <v>4.3769999999999998E-3</v>
      </c>
      <c r="BG197" s="30"/>
      <c r="BK197" s="30">
        <v>0.1668004574951211</v>
      </c>
      <c r="BL197" s="43">
        <v>-5.13E-4</v>
      </c>
      <c r="BM197" s="43">
        <v>-4.5600000000000003E-4</v>
      </c>
      <c r="BN197" s="43">
        <v>3.8000000000000002E-5</v>
      </c>
      <c r="BP197" s="30"/>
      <c r="BT197" s="30">
        <v>0.1668004574951211</v>
      </c>
      <c r="BU197" s="43">
        <v>-1.3500000000000001E-3</v>
      </c>
      <c r="BV197" s="43">
        <v>-7.1299999999999998E-4</v>
      </c>
      <c r="BW197" s="43">
        <v>4.8279999999999998E-3</v>
      </c>
      <c r="BY197" s="30"/>
      <c r="CC197" s="30">
        <v>0.1668004574951211</v>
      </c>
      <c r="CD197" s="43">
        <v>-7.8999999999999996E-5</v>
      </c>
      <c r="CE197" s="43">
        <v>-7.8999999999999996E-5</v>
      </c>
      <c r="CF197" s="43">
        <v>-7.2999999999999999E-5</v>
      </c>
      <c r="CH197" s="30"/>
      <c r="CL197" s="30">
        <v>0.1668004574951211</v>
      </c>
      <c r="CM197" s="43">
        <v>-3.571E-3</v>
      </c>
      <c r="CN197" s="43">
        <v>-3.604E-3</v>
      </c>
      <c r="CO197" s="43">
        <v>1.3136E-2</v>
      </c>
      <c r="CQ197" s="30"/>
      <c r="CU197" s="30">
        <v>0.1668004574951211</v>
      </c>
      <c r="CV197" s="43">
        <v>-2.7999999999999998E-4</v>
      </c>
      <c r="CW197" s="43">
        <v>-2.7999999999999998E-4</v>
      </c>
      <c r="CX197" s="43">
        <v>-1.6100000000000001E-4</v>
      </c>
    </row>
    <row r="198" spans="14:102" x14ac:dyDescent="0.3">
      <c r="N198" s="30"/>
      <c r="R198" s="30">
        <v>0.16777022989512111</v>
      </c>
      <c r="S198" s="43">
        <v>-3.9969999999999997E-3</v>
      </c>
      <c r="T198" s="43">
        <v>-2.8519999999999999E-3</v>
      </c>
      <c r="U198" s="43">
        <v>8.1429999999999992E-3</v>
      </c>
      <c r="W198" s="30"/>
      <c r="AA198" s="30">
        <v>0.16777022989512111</v>
      </c>
      <c r="AB198" s="43">
        <v>-6.2399999999999999E-4</v>
      </c>
      <c r="AC198" s="43">
        <v>-5.5800000000000001E-4</v>
      </c>
      <c r="AD198" s="43">
        <v>7.2000000000000002E-5</v>
      </c>
      <c r="AF198" s="30"/>
      <c r="AJ198" s="30">
        <v>0.16777022989512111</v>
      </c>
      <c r="AK198" s="43">
        <v>-1.9859999999999999E-3</v>
      </c>
      <c r="AL198" s="43">
        <v>-1.325E-3</v>
      </c>
      <c r="AM198" s="43">
        <v>4.4070000000000003E-3</v>
      </c>
      <c r="AO198" s="30"/>
      <c r="AS198" s="30">
        <v>0.16777022989512111</v>
      </c>
      <c r="AT198" s="43">
        <v>-5.22E-4</v>
      </c>
      <c r="AU198" s="43">
        <v>-4.6500000000000003E-4</v>
      </c>
      <c r="AV198" s="43">
        <v>3.6999999999999998E-5</v>
      </c>
      <c r="AX198" s="30"/>
      <c r="BB198" s="30">
        <v>0.16777022989512111</v>
      </c>
      <c r="BC198" s="43">
        <v>-1.9620000000000002E-3</v>
      </c>
      <c r="BD198" s="43">
        <v>-1.2999999999999999E-3</v>
      </c>
      <c r="BE198" s="43">
        <v>4.4349999999999997E-3</v>
      </c>
      <c r="BG198" s="30"/>
      <c r="BK198" s="30">
        <v>0.16777022989512111</v>
      </c>
      <c r="BL198" s="43">
        <v>-5.1599999999999997E-4</v>
      </c>
      <c r="BM198" s="43">
        <v>-4.5899999999999999E-4</v>
      </c>
      <c r="BN198" s="43">
        <v>4.1E-5</v>
      </c>
      <c r="BP198" s="30"/>
      <c r="BT198" s="30">
        <v>0.16777022989512111</v>
      </c>
      <c r="BU198" s="43">
        <v>-1.3600000000000001E-3</v>
      </c>
      <c r="BV198" s="43">
        <v>-7.1599999999999995E-4</v>
      </c>
      <c r="BW198" s="43">
        <v>4.8859999999999997E-3</v>
      </c>
      <c r="BY198" s="30"/>
      <c r="CC198" s="30">
        <v>0.16777022989512111</v>
      </c>
      <c r="CD198" s="43">
        <v>-8.1000000000000004E-5</v>
      </c>
      <c r="CE198" s="43">
        <v>-8.1000000000000004E-5</v>
      </c>
      <c r="CF198" s="43">
        <v>-7.1000000000000005E-5</v>
      </c>
      <c r="CH198" s="30"/>
      <c r="CL198" s="30">
        <v>0.16777022989512111</v>
      </c>
      <c r="CM198" s="43">
        <v>-3.5990000000000002E-3</v>
      </c>
      <c r="CN198" s="43">
        <v>-3.6319999999999998E-3</v>
      </c>
      <c r="CO198" s="43">
        <v>1.3278E-2</v>
      </c>
      <c r="CQ198" s="30"/>
      <c r="CU198" s="30">
        <v>0.16777022989512111</v>
      </c>
      <c r="CV198" s="43">
        <v>-2.7700000000000001E-4</v>
      </c>
      <c r="CW198" s="43">
        <v>-2.7700000000000001E-4</v>
      </c>
      <c r="CX198" s="43">
        <v>-1.64E-4</v>
      </c>
    </row>
    <row r="199" spans="14:102" x14ac:dyDescent="0.3">
      <c r="N199" s="30"/>
      <c r="R199" s="30">
        <v>0.16874000229512112</v>
      </c>
      <c r="S199" s="43">
        <v>-4.0540000000000003E-3</v>
      </c>
      <c r="T199" s="43">
        <v>-2.8930000000000002E-3</v>
      </c>
      <c r="U199" s="43">
        <v>8.2529999999999999E-3</v>
      </c>
      <c r="W199" s="30"/>
      <c r="AA199" s="30">
        <v>0.16874000229512112</v>
      </c>
      <c r="AB199" s="43">
        <v>-6.2600000000000004E-4</v>
      </c>
      <c r="AC199" s="43">
        <v>-5.5999999999999995E-4</v>
      </c>
      <c r="AD199" s="43">
        <v>7.3999999999999996E-5</v>
      </c>
      <c r="AF199" s="30"/>
      <c r="AJ199" s="30">
        <v>0.16874000229512112</v>
      </c>
      <c r="AK199" s="43">
        <v>-1.9980000000000002E-3</v>
      </c>
      <c r="AL199" s="43">
        <v>-1.33E-3</v>
      </c>
      <c r="AM199" s="43">
        <v>4.4650000000000002E-3</v>
      </c>
      <c r="AO199" s="30"/>
      <c r="AS199" s="30">
        <v>0.16874000229512112</v>
      </c>
      <c r="AT199" s="43">
        <v>-5.2499999999999997E-4</v>
      </c>
      <c r="AU199" s="43">
        <v>-4.6700000000000002E-4</v>
      </c>
      <c r="AV199" s="43">
        <v>3.8999999999999999E-5</v>
      </c>
      <c r="AX199" s="30"/>
      <c r="BB199" s="30">
        <v>0.16874000229512112</v>
      </c>
      <c r="BC199" s="43">
        <v>-1.9740000000000001E-3</v>
      </c>
      <c r="BD199" s="43">
        <v>-1.305E-3</v>
      </c>
      <c r="BE199" s="43">
        <v>4.4939999999999997E-3</v>
      </c>
      <c r="BG199" s="30"/>
      <c r="BK199" s="30">
        <v>0.16874000229512112</v>
      </c>
      <c r="BL199" s="43">
        <v>-5.2099999999999998E-4</v>
      </c>
      <c r="BM199" s="43">
        <v>-4.6200000000000001E-4</v>
      </c>
      <c r="BN199" s="43">
        <v>4.5000000000000003E-5</v>
      </c>
      <c r="BP199" s="30"/>
      <c r="BT199" s="30">
        <v>0.16874000229512112</v>
      </c>
      <c r="BU199" s="43">
        <v>-1.369E-3</v>
      </c>
      <c r="BV199" s="43">
        <v>-7.18E-4</v>
      </c>
      <c r="BW199" s="43">
        <v>4.9439999999999996E-3</v>
      </c>
      <c r="BY199" s="30"/>
      <c r="CC199" s="30">
        <v>0.16874000229512112</v>
      </c>
      <c r="CD199" s="43">
        <v>-8.2999999999999998E-5</v>
      </c>
      <c r="CE199" s="43">
        <v>-8.2000000000000001E-5</v>
      </c>
      <c r="CF199" s="43">
        <v>-6.8999999999999997E-5</v>
      </c>
      <c r="CH199" s="30"/>
      <c r="CL199" s="30">
        <v>0.16874000229512112</v>
      </c>
      <c r="CM199" s="43">
        <v>-3.627E-3</v>
      </c>
      <c r="CN199" s="43">
        <v>-3.6600000000000001E-3</v>
      </c>
      <c r="CO199" s="43">
        <v>1.3419E-2</v>
      </c>
      <c r="CQ199" s="30"/>
      <c r="CU199" s="30">
        <v>0.16874000229512112</v>
      </c>
      <c r="CV199" s="43">
        <v>-2.7500000000000002E-4</v>
      </c>
      <c r="CW199" s="43">
        <v>-2.7500000000000002E-4</v>
      </c>
      <c r="CX199" s="43">
        <v>-1.66E-4</v>
      </c>
    </row>
    <row r="200" spans="14:102" x14ac:dyDescent="0.3">
      <c r="N200" s="30"/>
      <c r="R200" s="30">
        <v>0.16970977469512114</v>
      </c>
      <c r="S200" s="43">
        <v>-4.1120000000000002E-3</v>
      </c>
      <c r="T200" s="43">
        <v>-2.9350000000000001E-3</v>
      </c>
      <c r="U200" s="43">
        <v>8.3610000000000004E-3</v>
      </c>
      <c r="W200" s="30"/>
      <c r="AA200" s="30">
        <v>0.16970977469512114</v>
      </c>
      <c r="AB200" s="43">
        <v>-6.29E-4</v>
      </c>
      <c r="AC200" s="43">
        <v>-5.62E-4</v>
      </c>
      <c r="AD200" s="43">
        <v>7.4999999999999993E-5</v>
      </c>
      <c r="AF200" s="30"/>
      <c r="AJ200" s="30">
        <v>0.16970977469512114</v>
      </c>
      <c r="AK200" s="43">
        <v>-2.0110000000000002E-3</v>
      </c>
      <c r="AL200" s="43">
        <v>-1.335E-3</v>
      </c>
      <c r="AM200" s="43">
        <v>4.522E-3</v>
      </c>
      <c r="AO200" s="30"/>
      <c r="AS200" s="30">
        <v>0.16970977469512114</v>
      </c>
      <c r="AT200" s="43">
        <v>-5.2800000000000004E-4</v>
      </c>
      <c r="AU200" s="43">
        <v>-4.6999999999999999E-4</v>
      </c>
      <c r="AV200" s="43">
        <v>4.1999999999999998E-5</v>
      </c>
      <c r="AX200" s="30"/>
      <c r="BB200" s="30">
        <v>0.16970977469512114</v>
      </c>
      <c r="BC200" s="43">
        <v>-1.9880000000000002E-3</v>
      </c>
      <c r="BD200" s="43">
        <v>-1.3110000000000001E-3</v>
      </c>
      <c r="BE200" s="43">
        <v>4.5539999999999999E-3</v>
      </c>
      <c r="BG200" s="30"/>
      <c r="BK200" s="30">
        <v>0.16970977469512114</v>
      </c>
      <c r="BL200" s="43">
        <v>-5.2400000000000005E-4</v>
      </c>
      <c r="BM200" s="43">
        <v>-4.6500000000000003E-4</v>
      </c>
      <c r="BN200" s="43">
        <v>4.6999999999999997E-5</v>
      </c>
      <c r="BP200" s="30"/>
      <c r="BT200" s="30">
        <v>0.16970977469512114</v>
      </c>
      <c r="BU200" s="43">
        <v>-1.379E-3</v>
      </c>
      <c r="BV200" s="43">
        <v>-7.2099999999999996E-4</v>
      </c>
      <c r="BW200" s="43">
        <v>5.0029999999999996E-3</v>
      </c>
      <c r="BY200" s="30"/>
      <c r="CC200" s="30">
        <v>0.16970977469512114</v>
      </c>
      <c r="CD200" s="43">
        <v>-8.5000000000000006E-5</v>
      </c>
      <c r="CE200" s="43">
        <v>-8.2999999999999998E-5</v>
      </c>
      <c r="CF200" s="43">
        <v>-6.7000000000000002E-5</v>
      </c>
      <c r="CH200" s="30"/>
      <c r="CL200" s="30">
        <v>0.16970977469512114</v>
      </c>
      <c r="CM200" s="43">
        <v>-3.6540000000000001E-3</v>
      </c>
      <c r="CN200" s="43">
        <v>-3.6870000000000002E-3</v>
      </c>
      <c r="CO200" s="43">
        <v>1.3561E-2</v>
      </c>
      <c r="CQ200" s="30"/>
      <c r="CU200" s="30">
        <v>0.16970977469512114</v>
      </c>
      <c r="CV200" s="43">
        <v>-2.7300000000000002E-4</v>
      </c>
      <c r="CW200" s="43">
        <v>-2.7300000000000002E-4</v>
      </c>
      <c r="CX200" s="43">
        <v>-1.6799999999999999E-4</v>
      </c>
    </row>
    <row r="201" spans="14:102" x14ac:dyDescent="0.3">
      <c r="N201" s="30"/>
      <c r="R201" s="30">
        <v>0.17067954709512115</v>
      </c>
      <c r="S201" s="43">
        <v>-4.169E-3</v>
      </c>
      <c r="T201" s="43">
        <v>-2.977E-3</v>
      </c>
      <c r="U201" s="43">
        <v>8.4690000000000008E-3</v>
      </c>
      <c r="W201" s="30"/>
      <c r="AA201" s="30">
        <v>0.17067954709512115</v>
      </c>
      <c r="AB201" s="43">
        <v>-6.3100000000000005E-4</v>
      </c>
      <c r="AC201" s="43">
        <v>-5.6400000000000005E-4</v>
      </c>
      <c r="AD201" s="43">
        <v>7.7000000000000001E-5</v>
      </c>
      <c r="AF201" s="30"/>
      <c r="AJ201" s="30">
        <v>0.17067954709512115</v>
      </c>
      <c r="AK201" s="43">
        <v>-2.0270000000000002E-3</v>
      </c>
      <c r="AL201" s="43">
        <v>-1.3439999999999999E-3</v>
      </c>
      <c r="AM201" s="43">
        <v>4.5789999999999997E-3</v>
      </c>
      <c r="AO201" s="30"/>
      <c r="AS201" s="30">
        <v>0.17067954709512115</v>
      </c>
      <c r="AT201" s="43">
        <v>-5.3200000000000003E-4</v>
      </c>
      <c r="AU201" s="43">
        <v>-4.7199999999999998E-4</v>
      </c>
      <c r="AV201" s="43">
        <v>4.3999999999999999E-5</v>
      </c>
      <c r="AX201" s="30"/>
      <c r="BB201" s="30">
        <v>0.17067954709512115</v>
      </c>
      <c r="BC201" s="43">
        <v>-2E-3</v>
      </c>
      <c r="BD201" s="43">
        <v>-1.317E-3</v>
      </c>
      <c r="BE201" s="43">
        <v>4.6119999999999998E-3</v>
      </c>
      <c r="BG201" s="30"/>
      <c r="BK201" s="30">
        <v>0.17067954709512115</v>
      </c>
      <c r="BL201" s="43">
        <v>-5.2700000000000002E-4</v>
      </c>
      <c r="BM201" s="43">
        <v>-4.6799999999999999E-4</v>
      </c>
      <c r="BN201" s="43">
        <v>5.0000000000000002E-5</v>
      </c>
      <c r="BP201" s="30"/>
      <c r="BT201" s="30">
        <v>0.17067954709512115</v>
      </c>
      <c r="BU201" s="43">
        <v>-1.389E-3</v>
      </c>
      <c r="BV201" s="43">
        <v>-7.2400000000000003E-4</v>
      </c>
      <c r="BW201" s="43">
        <v>5.0610000000000004E-3</v>
      </c>
      <c r="BY201" s="30"/>
      <c r="CC201" s="30">
        <v>0.17067954709512115</v>
      </c>
      <c r="CD201" s="43">
        <v>-8.7000000000000001E-5</v>
      </c>
      <c r="CE201" s="43">
        <v>-8.5000000000000006E-5</v>
      </c>
      <c r="CF201" s="43">
        <v>-6.4999999999999994E-5</v>
      </c>
      <c r="CH201" s="30"/>
      <c r="CL201" s="30">
        <v>0.17067954709512115</v>
      </c>
      <c r="CM201" s="43">
        <v>-3.6809999999999998E-3</v>
      </c>
      <c r="CN201" s="43">
        <v>-3.715E-3</v>
      </c>
      <c r="CO201" s="43">
        <v>1.3702000000000001E-2</v>
      </c>
      <c r="CQ201" s="30"/>
      <c r="CU201" s="30">
        <v>0.17067954709512115</v>
      </c>
      <c r="CV201" s="43">
        <v>-2.7E-4</v>
      </c>
      <c r="CW201" s="43">
        <v>-2.7E-4</v>
      </c>
      <c r="CX201" s="43">
        <v>-1.7100000000000001E-4</v>
      </c>
    </row>
    <row r="202" spans="14:102" x14ac:dyDescent="0.3">
      <c r="N202" s="30"/>
      <c r="R202" s="30">
        <v>0.17164931949512116</v>
      </c>
      <c r="S202" s="43">
        <v>-4.2259999999999997E-3</v>
      </c>
      <c r="T202" s="43">
        <v>-3.0179999999999998E-3</v>
      </c>
      <c r="U202" s="43">
        <v>8.5760000000000003E-3</v>
      </c>
      <c r="W202" s="30"/>
      <c r="AA202" s="30">
        <v>0.17164931949512116</v>
      </c>
      <c r="AB202" s="43">
        <v>-6.3400000000000001E-4</v>
      </c>
      <c r="AC202" s="43">
        <v>-5.6599999999999999E-4</v>
      </c>
      <c r="AD202" s="43">
        <v>7.8999999999999996E-5</v>
      </c>
      <c r="AF202" s="30"/>
      <c r="AJ202" s="30">
        <v>0.17164931949512116</v>
      </c>
      <c r="AK202" s="43">
        <v>-2.0409999999999998E-3</v>
      </c>
      <c r="AL202" s="43">
        <v>-1.351E-3</v>
      </c>
      <c r="AM202" s="43">
        <v>4.6360000000000004E-3</v>
      </c>
      <c r="AO202" s="30"/>
      <c r="AS202" s="30">
        <v>0.17164931949512116</v>
      </c>
      <c r="AT202" s="43">
        <v>-5.3499999999999999E-4</v>
      </c>
      <c r="AU202" s="43">
        <v>-4.75E-4</v>
      </c>
      <c r="AV202" s="43">
        <v>4.6999999999999997E-5</v>
      </c>
      <c r="AX202" s="30"/>
      <c r="BB202" s="30">
        <v>0.17164931949512116</v>
      </c>
      <c r="BC202" s="43">
        <v>-2.0140000000000002E-3</v>
      </c>
      <c r="BD202" s="43">
        <v>-1.323E-3</v>
      </c>
      <c r="BE202" s="43">
        <v>4.6699999999999997E-3</v>
      </c>
      <c r="BG202" s="30"/>
      <c r="BK202" s="30">
        <v>0.17164931949512116</v>
      </c>
      <c r="BL202" s="43">
        <v>-5.31E-4</v>
      </c>
      <c r="BM202" s="43">
        <v>-4.7100000000000001E-4</v>
      </c>
      <c r="BN202" s="43">
        <v>5.1999999999999997E-5</v>
      </c>
      <c r="BP202" s="30"/>
      <c r="BT202" s="30">
        <v>0.17164931949512116</v>
      </c>
      <c r="BU202" s="43">
        <v>-1.3990000000000001E-3</v>
      </c>
      <c r="BV202" s="43">
        <v>-7.27E-4</v>
      </c>
      <c r="BW202" s="43">
        <v>5.1190000000000003E-3</v>
      </c>
      <c r="BY202" s="30"/>
      <c r="CC202" s="30">
        <v>0.17164931949512116</v>
      </c>
      <c r="CD202" s="43">
        <v>-8.8999999999999995E-5</v>
      </c>
      <c r="CE202" s="43">
        <v>-8.6000000000000003E-5</v>
      </c>
      <c r="CF202" s="43">
        <v>-6.3E-5</v>
      </c>
      <c r="CH202" s="30"/>
      <c r="CL202" s="30">
        <v>0.17164931949512116</v>
      </c>
      <c r="CM202" s="43">
        <v>-3.7090000000000001E-3</v>
      </c>
      <c r="CN202" s="43">
        <v>-3.7420000000000001E-3</v>
      </c>
      <c r="CO202" s="43">
        <v>1.3840999999999999E-2</v>
      </c>
      <c r="CQ202" s="30"/>
      <c r="CU202" s="30">
        <v>0.17164931949512116</v>
      </c>
      <c r="CV202" s="43">
        <v>-2.6800000000000001E-4</v>
      </c>
      <c r="CW202" s="43">
        <v>-2.6800000000000001E-4</v>
      </c>
      <c r="CX202" s="43">
        <v>-1.73E-4</v>
      </c>
    </row>
    <row r="203" spans="14:102" x14ac:dyDescent="0.3">
      <c r="N203" s="30"/>
      <c r="R203" s="30">
        <v>0.17261909189512117</v>
      </c>
      <c r="S203" s="43">
        <v>-4.2760000000000003E-3</v>
      </c>
      <c r="T203" s="43">
        <v>-3.0539999999999999E-3</v>
      </c>
      <c r="U203" s="43">
        <v>8.6800000000000002E-3</v>
      </c>
      <c r="W203" s="30"/>
      <c r="AA203" s="30">
        <v>0.17261909189512117</v>
      </c>
      <c r="AB203" s="43">
        <v>-6.3599999999999996E-4</v>
      </c>
      <c r="AC203" s="43">
        <v>-5.6800000000000004E-4</v>
      </c>
      <c r="AD203" s="43">
        <v>8.0000000000000007E-5</v>
      </c>
      <c r="AF203" s="30"/>
      <c r="AJ203" s="30">
        <v>0.17261909189512117</v>
      </c>
      <c r="AK203" s="43">
        <v>-2.0560000000000001E-3</v>
      </c>
      <c r="AL203" s="43">
        <v>-1.358E-3</v>
      </c>
      <c r="AM203" s="43">
        <v>4.692E-3</v>
      </c>
      <c r="AO203" s="30"/>
      <c r="AS203" s="30">
        <v>0.17261909189512117</v>
      </c>
      <c r="AT203" s="43">
        <v>-5.3899999999999998E-4</v>
      </c>
      <c r="AU203" s="43">
        <v>-4.7800000000000002E-4</v>
      </c>
      <c r="AV203" s="43">
        <v>5.0000000000000002E-5</v>
      </c>
      <c r="AX203" s="30"/>
      <c r="BB203" s="30">
        <v>0.17261909189512117</v>
      </c>
      <c r="BC203" s="43">
        <v>-2.029E-3</v>
      </c>
      <c r="BD203" s="43">
        <v>-1.33E-3</v>
      </c>
      <c r="BE203" s="43">
        <v>4.7270000000000003E-3</v>
      </c>
      <c r="BG203" s="30"/>
      <c r="BK203" s="30">
        <v>0.17261909189512117</v>
      </c>
      <c r="BL203" s="43">
        <v>-5.3399999999999997E-4</v>
      </c>
      <c r="BM203" s="43">
        <v>-4.7399999999999997E-4</v>
      </c>
      <c r="BN203" s="43">
        <v>5.5000000000000002E-5</v>
      </c>
      <c r="BP203" s="30"/>
      <c r="BT203" s="30">
        <v>0.17261909189512117</v>
      </c>
      <c r="BU203" s="43">
        <v>-1.408E-3</v>
      </c>
      <c r="BV203" s="43">
        <v>-7.2900000000000005E-4</v>
      </c>
      <c r="BW203" s="43">
        <v>5.176E-3</v>
      </c>
      <c r="BY203" s="30"/>
      <c r="CC203" s="30">
        <v>0.17261909189512117</v>
      </c>
      <c r="CD203" s="43">
        <v>-9.0000000000000006E-5</v>
      </c>
      <c r="CE203" s="43">
        <v>-8.7999999999999998E-5</v>
      </c>
      <c r="CF203" s="43">
        <v>-6.0999999999999999E-5</v>
      </c>
      <c r="CH203" s="30"/>
      <c r="CL203" s="30">
        <v>0.17261909189512117</v>
      </c>
      <c r="CM203" s="43">
        <v>-3.735E-3</v>
      </c>
      <c r="CN203" s="43">
        <v>-3.7699999999999999E-3</v>
      </c>
      <c r="CO203" s="43">
        <v>1.3979999999999999E-2</v>
      </c>
      <c r="CQ203" s="30"/>
      <c r="CU203" s="30">
        <v>0.17261909189512117</v>
      </c>
      <c r="CV203" s="43">
        <v>-2.6600000000000001E-4</v>
      </c>
      <c r="CW203" s="43">
        <v>-2.6600000000000001E-4</v>
      </c>
      <c r="CX203" s="43">
        <v>-1.75E-4</v>
      </c>
    </row>
    <row r="204" spans="14:102" x14ac:dyDescent="0.3">
      <c r="N204" s="30"/>
      <c r="R204" s="30">
        <v>0.17358886429512116</v>
      </c>
      <c r="S204" s="43">
        <v>-4.3290000000000004E-3</v>
      </c>
      <c r="T204" s="43">
        <v>-3.0920000000000001E-3</v>
      </c>
      <c r="U204" s="43">
        <v>8.7849999999999994E-3</v>
      </c>
      <c r="W204" s="30"/>
      <c r="AA204" s="30">
        <v>0.17358886429512116</v>
      </c>
      <c r="AB204" s="43">
        <v>-6.38E-4</v>
      </c>
      <c r="AC204" s="43">
        <v>-5.71E-4</v>
      </c>
      <c r="AD204" s="43">
        <v>8.2000000000000001E-5</v>
      </c>
      <c r="AF204" s="30"/>
      <c r="AJ204" s="30">
        <v>0.17358886429512116</v>
      </c>
      <c r="AK204" s="43">
        <v>-2.0699999999999998E-3</v>
      </c>
      <c r="AL204" s="43">
        <v>-1.3649999999999999E-3</v>
      </c>
      <c r="AM204" s="43">
        <v>4.7479999999999996E-3</v>
      </c>
      <c r="AO204" s="30"/>
      <c r="AS204" s="30">
        <v>0.17358886429512116</v>
      </c>
      <c r="AT204" s="43">
        <v>-5.4199999999999995E-4</v>
      </c>
      <c r="AU204" s="43">
        <v>-4.8099999999999998E-4</v>
      </c>
      <c r="AV204" s="43">
        <v>5.1999999999999997E-5</v>
      </c>
      <c r="AX204" s="30"/>
      <c r="BB204" s="30">
        <v>0.17358886429512116</v>
      </c>
      <c r="BC204" s="43">
        <v>-2.0430000000000001E-3</v>
      </c>
      <c r="BD204" s="43">
        <v>-1.3370000000000001E-3</v>
      </c>
      <c r="BE204" s="43">
        <v>4.7829999999999999E-3</v>
      </c>
      <c r="BG204" s="30"/>
      <c r="BK204" s="30">
        <v>0.17358886429512116</v>
      </c>
      <c r="BL204" s="43">
        <v>-5.3799999999999996E-4</v>
      </c>
      <c r="BM204" s="43">
        <v>-4.7600000000000002E-4</v>
      </c>
      <c r="BN204" s="43">
        <v>5.8E-5</v>
      </c>
      <c r="BP204" s="30"/>
      <c r="BT204" s="30">
        <v>0.17358886429512116</v>
      </c>
      <c r="BU204" s="43">
        <v>-1.4189999999999999E-3</v>
      </c>
      <c r="BV204" s="43">
        <v>-7.3300000000000004E-4</v>
      </c>
      <c r="BW204" s="43">
        <v>5.2339999999999999E-3</v>
      </c>
      <c r="BY204" s="30"/>
      <c r="CC204" s="30">
        <v>0.17358886429512116</v>
      </c>
      <c r="CD204" s="43">
        <v>-9.2E-5</v>
      </c>
      <c r="CE204" s="43">
        <v>-8.8999999999999995E-5</v>
      </c>
      <c r="CF204" s="43">
        <v>-5.8999999999999998E-5</v>
      </c>
      <c r="CH204" s="30"/>
      <c r="CL204" s="30">
        <v>0.17358886429512116</v>
      </c>
      <c r="CM204" s="43">
        <v>-3.7620000000000002E-3</v>
      </c>
      <c r="CN204" s="43">
        <v>-3.797E-3</v>
      </c>
      <c r="CO204" s="43">
        <v>1.4119E-2</v>
      </c>
      <c r="CQ204" s="30"/>
      <c r="CU204" s="30">
        <v>0.17358886429512116</v>
      </c>
      <c r="CV204" s="43">
        <v>-2.6400000000000002E-4</v>
      </c>
      <c r="CW204" s="43">
        <v>-2.6400000000000002E-4</v>
      </c>
      <c r="CX204" s="43">
        <v>-1.7799999999999999E-4</v>
      </c>
    </row>
    <row r="205" spans="14:102" x14ac:dyDescent="0.3">
      <c r="N205" s="30"/>
      <c r="R205" s="30">
        <v>0.17455863669512106</v>
      </c>
      <c r="S205" s="43">
        <v>-4.3819999999999996E-3</v>
      </c>
      <c r="T205" s="43">
        <v>-3.13E-3</v>
      </c>
      <c r="U205" s="43">
        <v>8.8889999999999993E-3</v>
      </c>
      <c r="W205" s="30"/>
      <c r="AA205" s="30">
        <v>0.17455863669512106</v>
      </c>
      <c r="AB205" s="43">
        <v>-6.4099999999999997E-4</v>
      </c>
      <c r="AC205" s="43">
        <v>-5.7300000000000005E-4</v>
      </c>
      <c r="AD205" s="43">
        <v>8.2999999999999998E-5</v>
      </c>
      <c r="AF205" s="30"/>
      <c r="AJ205" s="30">
        <v>0.17455863669512106</v>
      </c>
      <c r="AK205" s="43">
        <v>-2.085E-3</v>
      </c>
      <c r="AL205" s="43">
        <v>-1.372E-3</v>
      </c>
      <c r="AM205" s="43">
        <v>4.8040000000000001E-3</v>
      </c>
      <c r="AO205" s="30"/>
      <c r="AS205" s="30">
        <v>0.17455863669512106</v>
      </c>
      <c r="AT205" s="43">
        <v>-5.4500000000000002E-4</v>
      </c>
      <c r="AU205" s="43">
        <v>-4.84E-4</v>
      </c>
      <c r="AV205" s="43">
        <v>5.5000000000000002E-5</v>
      </c>
      <c r="AX205" s="30"/>
      <c r="BB205" s="30">
        <v>0.17455863669512106</v>
      </c>
      <c r="BC205" s="43">
        <v>-2.0569999999999998E-3</v>
      </c>
      <c r="BD205" s="43">
        <v>-1.3439999999999999E-3</v>
      </c>
      <c r="BE205" s="43">
        <v>4.8399999999999997E-3</v>
      </c>
      <c r="BG205" s="30"/>
      <c r="BK205" s="30">
        <v>0.17455863669512106</v>
      </c>
      <c r="BL205" s="43">
        <v>-5.4199999999999995E-4</v>
      </c>
      <c r="BM205" s="43">
        <v>-4.8000000000000001E-4</v>
      </c>
      <c r="BN205" s="43">
        <v>6.0999999999999999E-5</v>
      </c>
      <c r="BP205" s="30"/>
      <c r="BT205" s="30">
        <v>0.17455863669512106</v>
      </c>
      <c r="BU205" s="43">
        <v>-1.4300000000000001E-3</v>
      </c>
      <c r="BV205" s="43">
        <v>-7.3700000000000002E-4</v>
      </c>
      <c r="BW205" s="43">
        <v>5.2909999999999997E-3</v>
      </c>
      <c r="BY205" s="30"/>
      <c r="CC205" s="30">
        <v>0.17455863669512106</v>
      </c>
      <c r="CD205" s="43">
        <v>-9.3999999999999994E-5</v>
      </c>
      <c r="CE205" s="43">
        <v>-9.1000000000000003E-5</v>
      </c>
      <c r="CF205" s="43">
        <v>-5.7000000000000003E-5</v>
      </c>
      <c r="CH205" s="30"/>
      <c r="CL205" s="30">
        <v>0.17455863669512106</v>
      </c>
      <c r="CM205" s="43">
        <v>-3.7889999999999998E-3</v>
      </c>
      <c r="CN205" s="43">
        <v>-3.8240000000000001E-3</v>
      </c>
      <c r="CO205" s="43">
        <v>1.4257000000000001E-2</v>
      </c>
      <c r="CQ205" s="30"/>
      <c r="CU205" s="30">
        <v>0.17455863669512106</v>
      </c>
      <c r="CV205" s="43">
        <v>-2.61E-4</v>
      </c>
      <c r="CW205" s="43">
        <v>-2.61E-4</v>
      </c>
      <c r="CX205" s="43">
        <v>-1.8000000000000001E-4</v>
      </c>
    </row>
    <row r="206" spans="14:102" x14ac:dyDescent="0.3">
      <c r="N206" s="30"/>
      <c r="R206" s="30">
        <v>0.17455863669512106</v>
      </c>
      <c r="S206" s="43">
        <v>-4.3819999999999996E-3</v>
      </c>
      <c r="T206" s="43">
        <v>-3.13E-3</v>
      </c>
      <c r="U206" s="43">
        <v>8.8889999999999993E-3</v>
      </c>
      <c r="W206" s="30"/>
      <c r="AA206" s="30">
        <v>0.17455863669512106</v>
      </c>
      <c r="AB206" s="43">
        <v>-6.4099999999999997E-4</v>
      </c>
      <c r="AC206" s="43">
        <v>-5.7300000000000005E-4</v>
      </c>
      <c r="AD206" s="43">
        <v>8.2999999999999998E-5</v>
      </c>
      <c r="AF206" s="30"/>
      <c r="AJ206" s="30">
        <v>0.17455863669512106</v>
      </c>
      <c r="AK206" s="43">
        <v>-2.085E-3</v>
      </c>
      <c r="AL206" s="43">
        <v>-1.372E-3</v>
      </c>
      <c r="AM206" s="43">
        <v>4.8040000000000001E-3</v>
      </c>
      <c r="AO206" s="30"/>
      <c r="AS206" s="30">
        <v>0.17455863669512106</v>
      </c>
      <c r="AT206" s="43">
        <v>-5.4500000000000002E-4</v>
      </c>
      <c r="AU206" s="43">
        <v>-4.84E-4</v>
      </c>
      <c r="AV206" s="43">
        <v>5.5000000000000002E-5</v>
      </c>
      <c r="AX206" s="30"/>
      <c r="BB206" s="30">
        <v>0.17455863669512106</v>
      </c>
      <c r="BC206" s="43">
        <v>-2.0569999999999998E-3</v>
      </c>
      <c r="BD206" s="43">
        <v>-1.3439999999999999E-3</v>
      </c>
      <c r="BE206" s="43">
        <v>4.8399999999999997E-3</v>
      </c>
      <c r="BG206" s="30"/>
      <c r="BK206" s="30">
        <v>0.17455863669512106</v>
      </c>
      <c r="BL206" s="43">
        <v>-5.4199999999999995E-4</v>
      </c>
      <c r="BM206" s="43">
        <v>-4.8000000000000001E-4</v>
      </c>
      <c r="BN206" s="43">
        <v>6.0999999999999999E-5</v>
      </c>
      <c r="BP206" s="30"/>
      <c r="BT206" s="30">
        <v>0.17455863669512106</v>
      </c>
      <c r="BU206" s="43">
        <v>-1.4300000000000001E-3</v>
      </c>
      <c r="BV206" s="43">
        <v>-7.3700000000000002E-4</v>
      </c>
      <c r="BW206" s="43">
        <v>5.2909999999999997E-3</v>
      </c>
      <c r="BY206" s="30"/>
      <c r="CC206" s="30">
        <v>0.17455863669512106</v>
      </c>
      <c r="CD206" s="43">
        <v>-9.3999999999999994E-5</v>
      </c>
      <c r="CE206" s="43">
        <v>-9.1000000000000003E-5</v>
      </c>
      <c r="CF206" s="43">
        <v>-5.7000000000000003E-5</v>
      </c>
      <c r="CH206" s="30"/>
      <c r="CL206" s="30">
        <v>0.17455863669512106</v>
      </c>
      <c r="CM206" s="43">
        <v>-3.7889999999999998E-3</v>
      </c>
      <c r="CN206" s="43">
        <v>-3.8240000000000001E-3</v>
      </c>
      <c r="CO206" s="43">
        <v>1.4257000000000001E-2</v>
      </c>
      <c r="CQ206" s="30"/>
      <c r="CU206" s="30">
        <v>0.17455863669512106</v>
      </c>
      <c r="CV206" s="43">
        <v>-2.61E-4</v>
      </c>
      <c r="CW206" s="43">
        <v>-2.61E-4</v>
      </c>
      <c r="CX206" s="43">
        <v>-1.8000000000000001E-4</v>
      </c>
    </row>
    <row r="207" spans="14:102" x14ac:dyDescent="0.3">
      <c r="N207" s="30"/>
      <c r="R207" s="30">
        <v>0.17552840909512107</v>
      </c>
      <c r="S207" s="43">
        <v>-4.4349999999999997E-3</v>
      </c>
      <c r="T207" s="43">
        <v>-3.1679999999999998E-3</v>
      </c>
      <c r="U207" s="43">
        <v>8.9929999999999993E-3</v>
      </c>
      <c r="W207" s="30"/>
      <c r="AA207" s="30">
        <v>0.17552840909512107</v>
      </c>
      <c r="AB207" s="43">
        <v>-6.4300000000000002E-4</v>
      </c>
      <c r="AC207" s="43">
        <v>-5.7499999999999999E-4</v>
      </c>
      <c r="AD207" s="43">
        <v>8.5000000000000006E-5</v>
      </c>
      <c r="AF207" s="30"/>
      <c r="AJ207" s="30">
        <v>0.17552840909512107</v>
      </c>
      <c r="AK207" s="43">
        <v>-2.0990000000000002E-3</v>
      </c>
      <c r="AL207" s="43">
        <v>-1.3799999999999999E-3</v>
      </c>
      <c r="AM207" s="43">
        <v>4.8609999999999999E-3</v>
      </c>
      <c r="AO207" s="30"/>
      <c r="AS207" s="30">
        <v>0.17552840909512107</v>
      </c>
      <c r="AT207" s="43">
        <v>-5.4900000000000001E-4</v>
      </c>
      <c r="AU207" s="43">
        <v>-4.86E-4</v>
      </c>
      <c r="AV207" s="43">
        <v>5.7000000000000003E-5</v>
      </c>
      <c r="AX207" s="30"/>
      <c r="BB207" s="30">
        <v>0.17552840909512107</v>
      </c>
      <c r="BC207" s="43">
        <v>-2.0709999999999999E-3</v>
      </c>
      <c r="BD207" s="43">
        <v>-1.351E-3</v>
      </c>
      <c r="BE207" s="43">
        <v>4.8970000000000003E-3</v>
      </c>
      <c r="BG207" s="30"/>
      <c r="BK207" s="30">
        <v>0.17552840909512107</v>
      </c>
      <c r="BL207" s="43">
        <v>-5.4600000000000004E-4</v>
      </c>
      <c r="BM207" s="43">
        <v>-4.8299999999999998E-4</v>
      </c>
      <c r="BN207" s="43">
        <v>6.6000000000000005E-5</v>
      </c>
      <c r="BP207" s="30"/>
      <c r="BT207" s="30">
        <v>0.17552840909512107</v>
      </c>
      <c r="BU207" s="43">
        <v>-1.441E-3</v>
      </c>
      <c r="BV207" s="43">
        <v>-7.4100000000000001E-4</v>
      </c>
      <c r="BW207" s="43">
        <v>5.3480000000000003E-3</v>
      </c>
      <c r="BY207" s="30"/>
      <c r="CC207" s="30">
        <v>0.17552840909512107</v>
      </c>
      <c r="CD207" s="43">
        <v>-9.6000000000000002E-5</v>
      </c>
      <c r="CE207" s="43">
        <v>-9.2E-5</v>
      </c>
      <c r="CF207" s="43">
        <v>-5.5000000000000002E-5</v>
      </c>
      <c r="CH207" s="30"/>
      <c r="CL207" s="30">
        <v>0.17552840909512107</v>
      </c>
      <c r="CM207" s="43">
        <v>-3.8159999999999999E-3</v>
      </c>
      <c r="CN207" s="43">
        <v>-3.8509999999999998E-3</v>
      </c>
      <c r="CO207" s="43">
        <v>1.4396000000000001E-2</v>
      </c>
      <c r="CQ207" s="30"/>
      <c r="CU207" s="30">
        <v>0.17552840909512107</v>
      </c>
      <c r="CV207" s="43">
        <v>-2.5900000000000001E-4</v>
      </c>
      <c r="CW207" s="43">
        <v>-2.5900000000000001E-4</v>
      </c>
      <c r="CX207" s="43">
        <v>-1.83E-4</v>
      </c>
    </row>
    <row r="208" spans="14:102" x14ac:dyDescent="0.3">
      <c r="N208" s="30"/>
      <c r="R208" s="30">
        <v>0.17649818149512109</v>
      </c>
      <c r="S208" s="43">
        <v>-4.4879999999999998E-3</v>
      </c>
      <c r="T208" s="43">
        <v>-3.2070000000000002E-3</v>
      </c>
      <c r="U208" s="43">
        <v>9.0989999999999994E-3</v>
      </c>
      <c r="W208" s="30"/>
      <c r="AA208" s="30">
        <v>0.17649818149512109</v>
      </c>
      <c r="AB208" s="43">
        <v>-6.4599999999999998E-4</v>
      </c>
      <c r="AC208" s="43">
        <v>-5.7700000000000004E-4</v>
      </c>
      <c r="AD208" s="43">
        <v>8.7000000000000001E-5</v>
      </c>
      <c r="AF208" s="30"/>
      <c r="AJ208" s="30">
        <v>0.17649818149512109</v>
      </c>
      <c r="AK208" s="43">
        <v>-2.114E-3</v>
      </c>
      <c r="AL208" s="43">
        <v>-1.387E-3</v>
      </c>
      <c r="AM208" s="43">
        <v>4.9170000000000004E-3</v>
      </c>
      <c r="AO208" s="30"/>
      <c r="AS208" s="30">
        <v>0.17649818149512109</v>
      </c>
      <c r="AT208" s="43">
        <v>-5.53E-4</v>
      </c>
      <c r="AU208" s="43">
        <v>-4.8999999999999998E-4</v>
      </c>
      <c r="AV208" s="43">
        <v>6.2000000000000003E-5</v>
      </c>
      <c r="AX208" s="30"/>
      <c r="BB208" s="30">
        <v>0.17649818149512109</v>
      </c>
      <c r="BC208" s="43">
        <v>-2.0860000000000002E-3</v>
      </c>
      <c r="BD208" s="43">
        <v>-1.358E-3</v>
      </c>
      <c r="BE208" s="43">
        <v>4.9540000000000001E-3</v>
      </c>
      <c r="BG208" s="30"/>
      <c r="BK208" s="30">
        <v>0.17649818149512109</v>
      </c>
      <c r="BL208" s="43">
        <v>-5.5000000000000003E-4</v>
      </c>
      <c r="BM208" s="43">
        <v>-4.86E-4</v>
      </c>
      <c r="BN208" s="43">
        <v>6.9999999999999994E-5</v>
      </c>
      <c r="BP208" s="30"/>
      <c r="BT208" s="30">
        <v>0.17649818149512109</v>
      </c>
      <c r="BU208" s="43">
        <v>-1.4519999999999999E-3</v>
      </c>
      <c r="BV208" s="43">
        <v>-7.45E-4</v>
      </c>
      <c r="BW208" s="43">
        <v>5.4039999999999999E-3</v>
      </c>
      <c r="BY208" s="30"/>
      <c r="CC208" s="30">
        <v>0.17649818149512109</v>
      </c>
      <c r="CD208" s="43">
        <v>-9.7999999999999997E-5</v>
      </c>
      <c r="CE208" s="43">
        <v>-9.2999999999999997E-5</v>
      </c>
      <c r="CF208" s="43">
        <v>-5.3000000000000001E-5</v>
      </c>
      <c r="CH208" s="30"/>
      <c r="CL208" s="30">
        <v>0.17649818149512109</v>
      </c>
      <c r="CM208" s="43">
        <v>-3.8430000000000001E-3</v>
      </c>
      <c r="CN208" s="43">
        <v>-3.8790000000000001E-3</v>
      </c>
      <c r="CO208" s="43">
        <v>1.4536E-2</v>
      </c>
      <c r="CQ208" s="30"/>
      <c r="CU208" s="30">
        <v>0.17649818149512109</v>
      </c>
      <c r="CV208" s="43">
        <v>-2.5700000000000001E-4</v>
      </c>
      <c r="CW208" s="43">
        <v>-2.5700000000000001E-4</v>
      </c>
      <c r="CX208" s="43">
        <v>-1.85E-4</v>
      </c>
    </row>
    <row r="209" spans="14:102" x14ac:dyDescent="0.3">
      <c r="N209" s="30"/>
      <c r="R209" s="30">
        <v>0.1774679538951211</v>
      </c>
      <c r="S209" s="43">
        <v>-4.542E-3</v>
      </c>
      <c r="T209" s="43">
        <v>-3.2450000000000001E-3</v>
      </c>
      <c r="U209" s="43">
        <v>9.2040000000000004E-3</v>
      </c>
      <c r="W209" s="30"/>
      <c r="AA209" s="30">
        <v>0.1774679538951211</v>
      </c>
      <c r="AB209" s="43">
        <v>-6.4800000000000003E-4</v>
      </c>
      <c r="AC209" s="43">
        <v>-5.7899999999999998E-4</v>
      </c>
      <c r="AD209" s="43">
        <v>8.7999999999999998E-5</v>
      </c>
      <c r="AF209" s="30"/>
      <c r="AJ209" s="30">
        <v>0.1774679538951211</v>
      </c>
      <c r="AK209" s="43">
        <v>-2.1280000000000001E-3</v>
      </c>
      <c r="AL209" s="43">
        <v>-1.3940000000000001E-3</v>
      </c>
      <c r="AM209" s="43">
        <v>4.973E-3</v>
      </c>
      <c r="AO209" s="30"/>
      <c r="AS209" s="30">
        <v>0.1774679538951211</v>
      </c>
      <c r="AT209" s="43">
        <v>-5.5699999999999999E-4</v>
      </c>
      <c r="AU209" s="43">
        <v>-4.9299999999999995E-4</v>
      </c>
      <c r="AV209" s="43">
        <v>6.6000000000000005E-5</v>
      </c>
      <c r="AX209" s="30"/>
      <c r="BB209" s="30">
        <v>0.1774679538951211</v>
      </c>
      <c r="BC209" s="43">
        <v>-2.0999999999999999E-3</v>
      </c>
      <c r="BD209" s="43">
        <v>-1.364E-3</v>
      </c>
      <c r="BE209" s="43">
        <v>5.0109999999999998E-3</v>
      </c>
      <c r="BG209" s="30"/>
      <c r="BK209" s="30">
        <v>0.1774679538951211</v>
      </c>
      <c r="BL209" s="43">
        <v>-5.5400000000000002E-4</v>
      </c>
      <c r="BM209" s="43">
        <v>-4.8899999999999996E-4</v>
      </c>
      <c r="BN209" s="43">
        <v>7.4999999999999993E-5</v>
      </c>
      <c r="BP209" s="30"/>
      <c r="BT209" s="30">
        <v>0.1774679538951211</v>
      </c>
      <c r="BU209" s="43">
        <v>-1.4630000000000001E-3</v>
      </c>
      <c r="BV209" s="43">
        <v>-7.5000000000000002E-4</v>
      </c>
      <c r="BW209" s="43">
        <v>5.4609999999999997E-3</v>
      </c>
      <c r="BY209" s="30"/>
      <c r="CC209" s="30">
        <v>0.1774679538951211</v>
      </c>
      <c r="CD209" s="43">
        <v>-9.8999999999999994E-5</v>
      </c>
      <c r="CE209" s="43">
        <v>-9.5000000000000005E-5</v>
      </c>
      <c r="CF209" s="43">
        <v>-5.1E-5</v>
      </c>
      <c r="CH209" s="30"/>
      <c r="CL209" s="30">
        <v>0.1774679538951211</v>
      </c>
      <c r="CM209" s="43">
        <v>-3.8700000000000002E-3</v>
      </c>
      <c r="CN209" s="43">
        <v>-3.9060000000000002E-3</v>
      </c>
      <c r="CO209" s="43">
        <v>1.4675000000000001E-2</v>
      </c>
      <c r="CQ209" s="30"/>
      <c r="CU209" s="30">
        <v>0.1774679538951211</v>
      </c>
      <c r="CV209" s="43">
        <v>-2.5500000000000002E-4</v>
      </c>
      <c r="CW209" s="43">
        <v>-2.5399999999999999E-4</v>
      </c>
      <c r="CX209" s="43">
        <v>-1.8699999999999999E-4</v>
      </c>
    </row>
    <row r="210" spans="14:102" x14ac:dyDescent="0.3">
      <c r="N210" s="30"/>
      <c r="R210" s="30">
        <v>0.17843772629512111</v>
      </c>
      <c r="S210" s="43">
        <v>-4.5950000000000001E-3</v>
      </c>
      <c r="T210" s="43">
        <v>-3.2829999999999999E-3</v>
      </c>
      <c r="U210" s="43">
        <v>9.3089999999999996E-3</v>
      </c>
      <c r="W210" s="30"/>
      <c r="AA210" s="30">
        <v>0.17843772629512111</v>
      </c>
      <c r="AB210" s="43">
        <v>-6.5099999999999999E-4</v>
      </c>
      <c r="AC210" s="43">
        <v>-5.8100000000000003E-4</v>
      </c>
      <c r="AD210" s="43">
        <v>9.0000000000000006E-5</v>
      </c>
      <c r="AF210" s="30"/>
      <c r="AJ210" s="30">
        <v>0.17843772629512111</v>
      </c>
      <c r="AK210" s="43">
        <v>-2.1429999999999999E-3</v>
      </c>
      <c r="AL210" s="43">
        <v>-1.4009999999999999E-3</v>
      </c>
      <c r="AM210" s="43">
        <v>5.0289999999999996E-3</v>
      </c>
      <c r="AO210" s="30"/>
      <c r="AS210" s="30">
        <v>0.17843772629512111</v>
      </c>
      <c r="AT210" s="43">
        <v>-5.6099999999999998E-4</v>
      </c>
      <c r="AU210" s="43">
        <v>-4.9600000000000002E-4</v>
      </c>
      <c r="AV210" s="43">
        <v>6.9999999999999994E-5</v>
      </c>
      <c r="AX210" s="30"/>
      <c r="BB210" s="30">
        <v>0.17843772629512111</v>
      </c>
      <c r="BC210" s="43">
        <v>-2.114E-3</v>
      </c>
      <c r="BD210" s="43">
        <v>-1.371E-3</v>
      </c>
      <c r="BE210" s="43">
        <v>5.0689999999999997E-3</v>
      </c>
      <c r="BG210" s="30"/>
      <c r="BK210" s="30">
        <v>0.17843772629512111</v>
      </c>
      <c r="BL210" s="43">
        <v>-5.5800000000000001E-4</v>
      </c>
      <c r="BM210" s="43">
        <v>-4.9299999999999995E-4</v>
      </c>
      <c r="BN210" s="43">
        <v>7.8999999999999996E-5</v>
      </c>
      <c r="BP210" s="30"/>
      <c r="BT210" s="30">
        <v>0.17843772629512111</v>
      </c>
      <c r="BU210" s="43">
        <v>-1.475E-3</v>
      </c>
      <c r="BV210" s="43">
        <v>-7.54E-4</v>
      </c>
      <c r="BW210" s="43">
        <v>5.5180000000000003E-3</v>
      </c>
      <c r="BY210" s="30"/>
      <c r="CC210" s="30">
        <v>0.17843772629512111</v>
      </c>
      <c r="CD210" s="43">
        <v>-1.01E-4</v>
      </c>
      <c r="CE210" s="43">
        <v>-9.6000000000000002E-5</v>
      </c>
      <c r="CF210" s="43">
        <v>-4.8999999999999998E-5</v>
      </c>
      <c r="CH210" s="30"/>
      <c r="CL210" s="30">
        <v>0.17843772629512111</v>
      </c>
      <c r="CM210" s="43">
        <v>-3.8969999999999999E-3</v>
      </c>
      <c r="CN210" s="43">
        <v>-3.9329999999999999E-3</v>
      </c>
      <c r="CO210" s="43">
        <v>1.4814000000000001E-2</v>
      </c>
      <c r="CQ210" s="30"/>
      <c r="CU210" s="30">
        <v>0.17843772629512111</v>
      </c>
      <c r="CV210" s="43">
        <v>-2.52E-4</v>
      </c>
      <c r="CW210" s="43">
        <v>-2.52E-4</v>
      </c>
      <c r="CX210" s="43">
        <v>-1.9000000000000001E-4</v>
      </c>
    </row>
    <row r="211" spans="14:102" x14ac:dyDescent="0.3">
      <c r="N211" s="30"/>
      <c r="R211" s="30">
        <v>0.17940749869512113</v>
      </c>
      <c r="S211" s="43">
        <v>-4.6490000000000004E-3</v>
      </c>
      <c r="T211" s="43">
        <v>-3.3219999999999999E-3</v>
      </c>
      <c r="U211" s="43">
        <v>9.4149999999999998E-3</v>
      </c>
      <c r="W211" s="30"/>
      <c r="AA211" s="30">
        <v>0.17940749869512113</v>
      </c>
      <c r="AB211" s="43">
        <v>-6.5300000000000004E-4</v>
      </c>
      <c r="AC211" s="43">
        <v>-5.8299999999999997E-4</v>
      </c>
      <c r="AD211" s="43">
        <v>9.1000000000000003E-5</v>
      </c>
      <c r="AF211" s="30"/>
      <c r="AJ211" s="30">
        <v>0.17940749869512113</v>
      </c>
      <c r="AK211" s="43">
        <v>-2.1570000000000001E-3</v>
      </c>
      <c r="AL211" s="43">
        <v>-1.408E-3</v>
      </c>
      <c r="AM211" s="43">
        <v>5.0860000000000002E-3</v>
      </c>
      <c r="AO211" s="30"/>
      <c r="AS211" s="30">
        <v>0.17940749869512113</v>
      </c>
      <c r="AT211" s="43">
        <v>-5.6499999999999996E-4</v>
      </c>
      <c r="AU211" s="43">
        <v>-5.0000000000000001E-4</v>
      </c>
      <c r="AV211" s="43">
        <v>7.3999999999999996E-5</v>
      </c>
      <c r="AX211" s="30"/>
      <c r="BB211" s="30">
        <v>0.17940749869512113</v>
      </c>
      <c r="BC211" s="43">
        <v>-2.1280000000000001E-3</v>
      </c>
      <c r="BD211" s="43">
        <v>-1.3780000000000001E-3</v>
      </c>
      <c r="BE211" s="43">
        <v>5.1260000000000003E-3</v>
      </c>
      <c r="BG211" s="30"/>
      <c r="BK211" s="30">
        <v>0.17940749869512113</v>
      </c>
      <c r="BL211" s="43">
        <v>-5.62E-4</v>
      </c>
      <c r="BM211" s="43">
        <v>-4.9600000000000002E-4</v>
      </c>
      <c r="BN211" s="43">
        <v>8.2999999999999998E-5</v>
      </c>
      <c r="BP211" s="30"/>
      <c r="BT211" s="30">
        <v>0.17940749869512113</v>
      </c>
      <c r="BU211" s="43">
        <v>-1.4859999999999999E-3</v>
      </c>
      <c r="BV211" s="43">
        <v>-7.5799999999999999E-4</v>
      </c>
      <c r="BW211" s="43">
        <v>5.5750000000000001E-3</v>
      </c>
      <c r="BY211" s="30"/>
      <c r="CC211" s="30">
        <v>0.17940749869512113</v>
      </c>
      <c r="CD211" s="43">
        <v>-1.03E-4</v>
      </c>
      <c r="CE211" s="43">
        <v>-9.7999999999999997E-5</v>
      </c>
      <c r="CF211" s="43">
        <v>-4.6999999999999997E-5</v>
      </c>
      <c r="CH211" s="30"/>
      <c r="CL211" s="30">
        <v>0.17940749869512113</v>
      </c>
      <c r="CM211" s="43">
        <v>-3.9240000000000004E-3</v>
      </c>
      <c r="CN211" s="43">
        <v>-3.9610000000000001E-3</v>
      </c>
      <c r="CO211" s="43">
        <v>1.4954E-2</v>
      </c>
      <c r="CQ211" s="30"/>
      <c r="CU211" s="30">
        <v>0.17940749869512113</v>
      </c>
      <c r="CV211" s="43">
        <v>-2.5000000000000001E-4</v>
      </c>
      <c r="CW211" s="43">
        <v>-2.5000000000000001E-4</v>
      </c>
      <c r="CX211" s="43">
        <v>-1.92E-4</v>
      </c>
    </row>
    <row r="212" spans="14:102" x14ac:dyDescent="0.3">
      <c r="N212" s="30"/>
      <c r="R212" s="30">
        <v>0.18037727109512114</v>
      </c>
      <c r="S212" s="43">
        <v>-4.7019999999999996E-3</v>
      </c>
      <c r="T212" s="43">
        <v>-3.3600000000000001E-3</v>
      </c>
      <c r="U212" s="43">
        <v>9.5209999999999999E-3</v>
      </c>
      <c r="W212" s="30"/>
      <c r="AA212" s="30">
        <v>0.18037727109512114</v>
      </c>
      <c r="AB212" s="43">
        <v>-6.5499999999999998E-4</v>
      </c>
      <c r="AC212" s="43">
        <v>-5.8500000000000002E-4</v>
      </c>
      <c r="AD212" s="43">
        <v>9.2999999999999997E-5</v>
      </c>
      <c r="AF212" s="30"/>
      <c r="AJ212" s="30">
        <v>0.18037727109512114</v>
      </c>
      <c r="AK212" s="43">
        <v>-2.1719999999999999E-3</v>
      </c>
      <c r="AL212" s="43">
        <v>-1.415E-3</v>
      </c>
      <c r="AM212" s="43">
        <v>5.143E-3</v>
      </c>
      <c r="AO212" s="30"/>
      <c r="AS212" s="30">
        <v>0.18037727109512114</v>
      </c>
      <c r="AT212" s="43">
        <v>-5.6999999999999998E-4</v>
      </c>
      <c r="AU212" s="43">
        <v>-5.0299999999999997E-4</v>
      </c>
      <c r="AV212" s="43">
        <v>7.8999999999999996E-5</v>
      </c>
      <c r="AX212" s="30"/>
      <c r="BB212" s="30">
        <v>0.18037727109512114</v>
      </c>
      <c r="BC212" s="43">
        <v>-2.1429999999999999E-3</v>
      </c>
      <c r="BD212" s="43">
        <v>-1.3849999999999999E-3</v>
      </c>
      <c r="BE212" s="43">
        <v>5.1840000000000002E-3</v>
      </c>
      <c r="BG212" s="30"/>
      <c r="BK212" s="30">
        <v>0.18037727109512114</v>
      </c>
      <c r="BL212" s="43">
        <v>-5.6700000000000001E-4</v>
      </c>
      <c r="BM212" s="43">
        <v>-4.9899999999999999E-4</v>
      </c>
      <c r="BN212" s="43">
        <v>8.7999999999999998E-5</v>
      </c>
      <c r="BP212" s="30"/>
      <c r="BT212" s="30">
        <v>0.18037727109512114</v>
      </c>
      <c r="BU212" s="43">
        <v>-1.4970000000000001E-3</v>
      </c>
      <c r="BV212" s="43">
        <v>-7.6199999999999998E-4</v>
      </c>
      <c r="BW212" s="43">
        <v>5.6319999999999999E-3</v>
      </c>
      <c r="BY212" s="30"/>
      <c r="CC212" s="30">
        <v>0.18037727109512114</v>
      </c>
      <c r="CD212" s="43">
        <v>-1.05E-4</v>
      </c>
      <c r="CE212" s="43">
        <v>-9.8999999999999994E-5</v>
      </c>
      <c r="CF212" s="43">
        <v>-4.5000000000000003E-5</v>
      </c>
      <c r="CH212" s="30"/>
      <c r="CL212" s="30">
        <v>0.18037727109512114</v>
      </c>
      <c r="CM212" s="43">
        <v>-3.9519999999999998E-3</v>
      </c>
      <c r="CN212" s="43">
        <v>-3.9890000000000004E-3</v>
      </c>
      <c r="CO212" s="43">
        <v>1.5094E-2</v>
      </c>
      <c r="CQ212" s="30"/>
      <c r="CU212" s="30">
        <v>0.18037727109512114</v>
      </c>
      <c r="CV212" s="43">
        <v>-2.4800000000000001E-4</v>
      </c>
      <c r="CW212" s="43">
        <v>-2.4699999999999999E-4</v>
      </c>
      <c r="CX212" s="43">
        <v>-1.94E-4</v>
      </c>
    </row>
    <row r="213" spans="14:102" x14ac:dyDescent="0.3">
      <c r="N213" s="30"/>
      <c r="R213" s="30">
        <v>0.18134704349512115</v>
      </c>
      <c r="S213" s="43">
        <v>-4.7559999999999998E-3</v>
      </c>
      <c r="T213" s="43">
        <v>-3.3990000000000001E-3</v>
      </c>
      <c r="U213" s="43">
        <v>9.6270000000000001E-3</v>
      </c>
      <c r="W213" s="30"/>
      <c r="AA213" s="30">
        <v>0.18134704349512115</v>
      </c>
      <c r="AB213" s="43">
        <v>-6.5799999999999995E-4</v>
      </c>
      <c r="AC213" s="43">
        <v>-5.8699999999999996E-4</v>
      </c>
      <c r="AD213" s="43">
        <v>9.5000000000000005E-5</v>
      </c>
      <c r="AF213" s="30"/>
      <c r="AJ213" s="30">
        <v>0.18134704349512115</v>
      </c>
      <c r="AK213" s="43">
        <v>-2.186E-3</v>
      </c>
      <c r="AL213" s="43">
        <v>-1.423E-3</v>
      </c>
      <c r="AM213" s="43">
        <v>5.1989999999999996E-3</v>
      </c>
      <c r="AO213" s="30"/>
      <c r="AS213" s="30">
        <v>0.18134704349512115</v>
      </c>
      <c r="AT213" s="43">
        <v>-5.7399999999999997E-4</v>
      </c>
      <c r="AU213" s="43">
        <v>-5.0600000000000005E-4</v>
      </c>
      <c r="AV213" s="43">
        <v>8.2999999999999998E-5</v>
      </c>
      <c r="AX213" s="30"/>
      <c r="BB213" s="30">
        <v>0.18134704349512115</v>
      </c>
      <c r="BC213" s="43">
        <v>-2.1570000000000001E-3</v>
      </c>
      <c r="BD213" s="43">
        <v>-1.392E-3</v>
      </c>
      <c r="BE213" s="43">
        <v>5.241E-3</v>
      </c>
      <c r="BG213" s="30"/>
      <c r="BK213" s="30">
        <v>0.18134704349512115</v>
      </c>
      <c r="BL213" s="43">
        <v>-5.71E-4</v>
      </c>
      <c r="BM213" s="43">
        <v>-5.0299999999999997E-4</v>
      </c>
      <c r="BN213" s="43">
        <v>9.2E-5</v>
      </c>
      <c r="BP213" s="30"/>
      <c r="BT213" s="30">
        <v>0.18134704349512115</v>
      </c>
      <c r="BU213" s="43">
        <v>-1.508E-3</v>
      </c>
      <c r="BV213" s="43">
        <v>-7.6599999999999997E-4</v>
      </c>
      <c r="BW213" s="43">
        <v>5.6889999999999996E-3</v>
      </c>
      <c r="BY213" s="30"/>
      <c r="CC213" s="30">
        <v>0.18134704349512115</v>
      </c>
      <c r="CD213" s="43">
        <v>-1.07E-4</v>
      </c>
      <c r="CE213" s="43">
        <v>-1.01E-4</v>
      </c>
      <c r="CF213" s="43">
        <v>-4.3000000000000002E-5</v>
      </c>
      <c r="CH213" s="30"/>
      <c r="CL213" s="30">
        <v>0.18134704349512115</v>
      </c>
      <c r="CM213" s="43">
        <v>-3.9789999999999999E-3</v>
      </c>
      <c r="CN213" s="43">
        <v>-4.0159999999999996E-3</v>
      </c>
      <c r="CO213" s="43">
        <v>1.5233999999999999E-2</v>
      </c>
      <c r="CQ213" s="30"/>
      <c r="CU213" s="30">
        <v>0.18134704349512115</v>
      </c>
      <c r="CV213" s="43">
        <v>-2.4499999999999999E-4</v>
      </c>
      <c r="CW213" s="43">
        <v>-2.4499999999999999E-4</v>
      </c>
      <c r="CX213" s="43">
        <v>-1.9699999999999999E-4</v>
      </c>
    </row>
    <row r="214" spans="14:102" x14ac:dyDescent="0.3">
      <c r="N214" s="30"/>
      <c r="R214" s="30">
        <v>0.18231681589512116</v>
      </c>
      <c r="S214" s="43">
        <v>-4.8089999999999999E-3</v>
      </c>
      <c r="T214" s="43">
        <v>-3.4380000000000001E-3</v>
      </c>
      <c r="U214" s="43">
        <v>9.7330000000000003E-3</v>
      </c>
      <c r="W214" s="30"/>
      <c r="AA214" s="30">
        <v>0.18231681589512116</v>
      </c>
      <c r="AB214" s="43">
        <v>-6.6E-4</v>
      </c>
      <c r="AC214" s="43">
        <v>-5.8900000000000001E-4</v>
      </c>
      <c r="AD214" s="43">
        <v>9.6000000000000002E-5</v>
      </c>
      <c r="AF214" s="30"/>
      <c r="AJ214" s="30">
        <v>0.18231681589512116</v>
      </c>
      <c r="AK214" s="43">
        <v>-2.2009999999999998E-3</v>
      </c>
      <c r="AL214" s="43">
        <v>-1.4300000000000001E-3</v>
      </c>
      <c r="AM214" s="43">
        <v>5.2560000000000003E-3</v>
      </c>
      <c r="AO214" s="30"/>
      <c r="AS214" s="30">
        <v>0.18231681589512116</v>
      </c>
      <c r="AT214" s="43">
        <v>-5.7799999999999995E-4</v>
      </c>
      <c r="AU214" s="43">
        <v>-5.0900000000000001E-4</v>
      </c>
      <c r="AV214" s="43">
        <v>8.7000000000000001E-5</v>
      </c>
      <c r="AX214" s="30"/>
      <c r="BB214" s="30">
        <v>0.18231681589512116</v>
      </c>
      <c r="BC214" s="43">
        <v>-2.1710000000000002E-3</v>
      </c>
      <c r="BD214" s="43">
        <v>-1.3990000000000001E-3</v>
      </c>
      <c r="BE214" s="43">
        <v>5.2989999999999999E-3</v>
      </c>
      <c r="BG214" s="30"/>
      <c r="BK214" s="30">
        <v>0.18231681589512116</v>
      </c>
      <c r="BL214" s="43">
        <v>-5.7499999999999999E-4</v>
      </c>
      <c r="BM214" s="43">
        <v>-5.0600000000000005E-4</v>
      </c>
      <c r="BN214" s="43">
        <v>9.7E-5</v>
      </c>
      <c r="BP214" s="30"/>
      <c r="BT214" s="30">
        <v>0.18231681589512116</v>
      </c>
      <c r="BU214" s="43">
        <v>-1.5200000000000001E-3</v>
      </c>
      <c r="BV214" s="43">
        <v>-7.6999999999999996E-4</v>
      </c>
      <c r="BW214" s="43">
        <v>5.7460000000000002E-3</v>
      </c>
      <c r="BY214" s="30"/>
      <c r="CC214" s="30">
        <v>0.18231681589512116</v>
      </c>
      <c r="CD214" s="43">
        <v>-1.0900000000000001E-4</v>
      </c>
      <c r="CE214" s="43">
        <v>-1.02E-4</v>
      </c>
      <c r="CF214" s="43">
        <v>-4.1E-5</v>
      </c>
      <c r="CH214" s="30"/>
      <c r="CL214" s="30">
        <v>0.18231681589512116</v>
      </c>
      <c r="CM214" s="43">
        <v>-4.0070000000000001E-3</v>
      </c>
      <c r="CN214" s="43">
        <v>-4.0439999999999999E-3</v>
      </c>
      <c r="CO214" s="43">
        <v>1.5375E-2</v>
      </c>
      <c r="CQ214" s="30"/>
      <c r="CU214" s="30">
        <v>0.18231681589512116</v>
      </c>
      <c r="CV214" s="43">
        <v>-2.43E-4</v>
      </c>
      <c r="CW214" s="43">
        <v>-2.43E-4</v>
      </c>
      <c r="CX214" s="43">
        <v>-1.9900000000000001E-4</v>
      </c>
    </row>
    <row r="215" spans="14:102" x14ac:dyDescent="0.3">
      <c r="N215" s="30"/>
      <c r="R215" s="30">
        <v>0.18328658829512118</v>
      </c>
      <c r="S215" s="43">
        <v>-4.8630000000000001E-3</v>
      </c>
      <c r="T215" s="43">
        <v>-3.4759999999999999E-3</v>
      </c>
      <c r="U215" s="43">
        <v>9.8379999999999995E-3</v>
      </c>
      <c r="W215" s="30"/>
      <c r="AA215" s="30">
        <v>0.18328658829512118</v>
      </c>
      <c r="AB215" s="43">
        <v>-6.6299999999999996E-4</v>
      </c>
      <c r="AC215" s="43">
        <v>-5.9100000000000005E-4</v>
      </c>
      <c r="AD215" s="43">
        <v>9.7999999999999997E-5</v>
      </c>
      <c r="AF215" s="30"/>
      <c r="AJ215" s="30">
        <v>0.18328658829512118</v>
      </c>
      <c r="AK215" s="43">
        <v>-2.2160000000000001E-3</v>
      </c>
      <c r="AL215" s="43">
        <v>-1.4369999999999999E-3</v>
      </c>
      <c r="AM215" s="43">
        <v>5.313E-3</v>
      </c>
      <c r="AO215" s="30"/>
      <c r="AS215" s="30">
        <v>0.18328658829512118</v>
      </c>
      <c r="AT215" s="43">
        <v>-5.8200000000000005E-4</v>
      </c>
      <c r="AU215" s="43">
        <v>-5.13E-4</v>
      </c>
      <c r="AV215" s="43">
        <v>9.1000000000000003E-5</v>
      </c>
      <c r="AX215" s="30"/>
      <c r="BB215" s="30">
        <v>0.18328658829512118</v>
      </c>
      <c r="BC215" s="43">
        <v>-2.186E-3</v>
      </c>
      <c r="BD215" s="43">
        <v>-1.4059999999999999E-3</v>
      </c>
      <c r="BE215" s="43">
        <v>5.3559999999999997E-3</v>
      </c>
      <c r="BG215" s="30"/>
      <c r="BK215" s="30">
        <v>0.18328658829512118</v>
      </c>
      <c r="BL215" s="43">
        <v>-5.7899999999999998E-4</v>
      </c>
      <c r="BM215" s="43">
        <v>-5.0900000000000001E-4</v>
      </c>
      <c r="BN215" s="43">
        <v>1.01E-4</v>
      </c>
      <c r="BP215" s="30"/>
      <c r="BT215" s="30">
        <v>0.18328658829512118</v>
      </c>
      <c r="BU215" s="43">
        <v>-1.531E-3</v>
      </c>
      <c r="BV215" s="43">
        <v>-7.7499999999999997E-4</v>
      </c>
      <c r="BW215" s="43">
        <v>5.803E-3</v>
      </c>
      <c r="BY215" s="30"/>
      <c r="CC215" s="30">
        <v>0.18328658829512118</v>
      </c>
      <c r="CD215" s="43">
        <v>-1.1E-4</v>
      </c>
      <c r="CE215" s="43">
        <v>-1.03E-4</v>
      </c>
      <c r="CF215" s="43">
        <v>-3.8999999999999999E-5</v>
      </c>
      <c r="CH215" s="30"/>
      <c r="CL215" s="30">
        <v>0.18328658829512118</v>
      </c>
      <c r="CM215" s="43">
        <v>-4.0340000000000003E-3</v>
      </c>
      <c r="CN215" s="43">
        <v>-4.0720000000000001E-3</v>
      </c>
      <c r="CO215" s="43">
        <v>1.5514999999999999E-2</v>
      </c>
      <c r="CQ215" s="30"/>
      <c r="CU215" s="30">
        <v>0.18328658829512118</v>
      </c>
      <c r="CV215" s="43">
        <v>-2.41E-4</v>
      </c>
      <c r="CW215" s="43">
        <v>-2.4000000000000001E-4</v>
      </c>
      <c r="CX215" s="43">
        <v>-2.02E-4</v>
      </c>
    </row>
    <row r="216" spans="14:102" x14ac:dyDescent="0.3">
      <c r="N216" s="30"/>
      <c r="R216" s="30">
        <v>0.18425636069512105</v>
      </c>
      <c r="S216" s="43">
        <v>-4.9170000000000004E-3</v>
      </c>
      <c r="T216" s="43">
        <v>-3.5149999999999999E-3</v>
      </c>
      <c r="U216" s="43">
        <v>9.9439999999999997E-3</v>
      </c>
      <c r="W216" s="30"/>
      <c r="AA216" s="30">
        <v>0.18425636069512105</v>
      </c>
      <c r="AB216" s="43">
        <v>-6.6500000000000001E-4</v>
      </c>
      <c r="AC216" s="43">
        <v>-5.9299999999999999E-4</v>
      </c>
      <c r="AD216" s="43">
        <v>9.8999999999999994E-5</v>
      </c>
      <c r="AF216" s="30"/>
      <c r="AJ216" s="30">
        <v>0.18425636069512105</v>
      </c>
      <c r="AK216" s="43">
        <v>-2.2300000000000002E-3</v>
      </c>
      <c r="AL216" s="43">
        <v>-1.444E-3</v>
      </c>
      <c r="AM216" s="43">
        <v>5.3699999999999998E-3</v>
      </c>
      <c r="AO216" s="30"/>
      <c r="AS216" s="30">
        <v>0.18425636069512105</v>
      </c>
      <c r="AT216" s="43">
        <v>-5.8600000000000004E-4</v>
      </c>
      <c r="AU216" s="43">
        <v>-5.1599999999999997E-4</v>
      </c>
      <c r="AV216" s="43">
        <v>9.5000000000000005E-5</v>
      </c>
      <c r="AX216" s="30"/>
      <c r="BB216" s="30">
        <v>0.18425636069512105</v>
      </c>
      <c r="BC216" s="43">
        <v>-2.2000000000000001E-3</v>
      </c>
      <c r="BD216" s="43">
        <v>-1.4120000000000001E-3</v>
      </c>
      <c r="BE216" s="43">
        <v>5.4140000000000004E-3</v>
      </c>
      <c r="BG216" s="30"/>
      <c r="BK216" s="30">
        <v>0.18425636069512105</v>
      </c>
      <c r="BL216" s="43">
        <v>-5.8299999999999997E-4</v>
      </c>
      <c r="BM216" s="43">
        <v>-5.1199999999999998E-4</v>
      </c>
      <c r="BN216" s="43">
        <v>1.06E-4</v>
      </c>
      <c r="BP216" s="30"/>
      <c r="BT216" s="30">
        <v>0.18425636069512105</v>
      </c>
      <c r="BU216" s="43">
        <v>-1.542E-3</v>
      </c>
      <c r="BV216" s="43">
        <v>-7.7899999999999996E-4</v>
      </c>
      <c r="BW216" s="43">
        <v>5.862E-3</v>
      </c>
      <c r="BY216" s="30"/>
      <c r="CC216" s="30">
        <v>0.18425636069512105</v>
      </c>
      <c r="CD216" s="43">
        <v>-1.12E-4</v>
      </c>
      <c r="CE216" s="43">
        <v>-1.05E-4</v>
      </c>
      <c r="CF216" s="43">
        <v>-3.6999999999999998E-5</v>
      </c>
      <c r="CH216" s="30"/>
      <c r="CL216" s="30">
        <v>0.18425636069512105</v>
      </c>
      <c r="CM216" s="43">
        <v>-4.0610000000000004E-3</v>
      </c>
      <c r="CN216" s="43">
        <v>-4.0990000000000002E-3</v>
      </c>
      <c r="CO216" s="43">
        <v>1.5654999999999999E-2</v>
      </c>
      <c r="CQ216" s="30"/>
      <c r="CU216" s="30">
        <v>0.18425636069512105</v>
      </c>
      <c r="CV216" s="43">
        <v>-2.3800000000000001E-4</v>
      </c>
      <c r="CW216" s="43">
        <v>-2.3800000000000001E-4</v>
      </c>
      <c r="CX216" s="43">
        <v>-2.04E-4</v>
      </c>
    </row>
    <row r="217" spans="14:102" x14ac:dyDescent="0.3">
      <c r="N217" s="30"/>
      <c r="R217" s="30">
        <v>0.18425636069512105</v>
      </c>
      <c r="S217" s="43">
        <v>-4.9170000000000004E-3</v>
      </c>
      <c r="T217" s="43">
        <v>-3.5149999999999999E-3</v>
      </c>
      <c r="U217" s="43">
        <v>9.9439999999999997E-3</v>
      </c>
      <c r="W217" s="30"/>
      <c r="AA217" s="30">
        <v>0.18425636069512105</v>
      </c>
      <c r="AB217" s="43">
        <v>-6.6500000000000001E-4</v>
      </c>
      <c r="AC217" s="43">
        <v>-5.9299999999999999E-4</v>
      </c>
      <c r="AD217" s="43">
        <v>9.8999999999999994E-5</v>
      </c>
      <c r="AF217" s="30"/>
      <c r="AJ217" s="30">
        <v>0.18425636069512105</v>
      </c>
      <c r="AK217" s="43">
        <v>-2.2300000000000002E-3</v>
      </c>
      <c r="AL217" s="43">
        <v>-1.444E-3</v>
      </c>
      <c r="AM217" s="43">
        <v>5.3699999999999998E-3</v>
      </c>
      <c r="AO217" s="30"/>
      <c r="AS217" s="30">
        <v>0.18425636069512105</v>
      </c>
      <c r="AT217" s="43">
        <v>-5.8600000000000004E-4</v>
      </c>
      <c r="AU217" s="43">
        <v>-5.1599999999999997E-4</v>
      </c>
      <c r="AV217" s="43">
        <v>9.5000000000000005E-5</v>
      </c>
      <c r="AX217" s="30"/>
      <c r="BB217" s="30">
        <v>0.18425636069512105</v>
      </c>
      <c r="BC217" s="43">
        <v>-2.2000000000000001E-3</v>
      </c>
      <c r="BD217" s="43">
        <v>-1.4120000000000001E-3</v>
      </c>
      <c r="BE217" s="43">
        <v>5.4140000000000004E-3</v>
      </c>
      <c r="BG217" s="30"/>
      <c r="BK217" s="30">
        <v>0.18425636069512105</v>
      </c>
      <c r="BL217" s="43">
        <v>-5.8299999999999997E-4</v>
      </c>
      <c r="BM217" s="43">
        <v>-5.1199999999999998E-4</v>
      </c>
      <c r="BN217" s="43">
        <v>1.06E-4</v>
      </c>
      <c r="BP217" s="30"/>
      <c r="BT217" s="30">
        <v>0.18425636069512105</v>
      </c>
      <c r="BU217" s="43">
        <v>-1.542E-3</v>
      </c>
      <c r="BV217" s="43">
        <v>-7.7899999999999996E-4</v>
      </c>
      <c r="BW217" s="43">
        <v>5.862E-3</v>
      </c>
      <c r="BY217" s="30"/>
      <c r="CC217" s="30">
        <v>0.18425636069512105</v>
      </c>
      <c r="CD217" s="43">
        <v>-1.12E-4</v>
      </c>
      <c r="CE217" s="43">
        <v>-1.05E-4</v>
      </c>
      <c r="CF217" s="43">
        <v>-3.6999999999999998E-5</v>
      </c>
      <c r="CH217" s="30"/>
      <c r="CL217" s="30">
        <v>0.18425636069512105</v>
      </c>
      <c r="CM217" s="43">
        <v>-4.0610000000000004E-3</v>
      </c>
      <c r="CN217" s="43">
        <v>-4.0990000000000002E-3</v>
      </c>
      <c r="CO217" s="43">
        <v>1.5654999999999999E-2</v>
      </c>
      <c r="CQ217" s="30"/>
      <c r="CU217" s="30">
        <v>0.18425636069512105</v>
      </c>
      <c r="CV217" s="43">
        <v>-2.3800000000000001E-4</v>
      </c>
      <c r="CW217" s="43">
        <v>-2.3800000000000001E-4</v>
      </c>
      <c r="CX217" s="43">
        <v>-2.04E-4</v>
      </c>
    </row>
    <row r="218" spans="14:102" x14ac:dyDescent="0.3">
      <c r="N218" s="30"/>
      <c r="R218" s="30">
        <v>0.18522613309512106</v>
      </c>
      <c r="S218" s="43">
        <v>-4.9959999999999996E-3</v>
      </c>
      <c r="T218" s="43">
        <v>-3.578E-3</v>
      </c>
      <c r="U218" s="43">
        <v>1.0038E-2</v>
      </c>
      <c r="W218" s="30"/>
      <c r="AA218" s="30">
        <v>0.18522613309512106</v>
      </c>
      <c r="AB218" s="43">
        <v>-6.6699999999999995E-4</v>
      </c>
      <c r="AC218" s="43">
        <v>-5.9500000000000004E-4</v>
      </c>
      <c r="AD218" s="43">
        <v>1.01E-4</v>
      </c>
      <c r="AF218" s="30"/>
      <c r="AJ218" s="30">
        <v>0.18522613309512106</v>
      </c>
      <c r="AK218" s="43">
        <v>-2.245E-3</v>
      </c>
      <c r="AL218" s="43">
        <v>-1.4519999999999999E-3</v>
      </c>
      <c r="AM218" s="43">
        <v>5.4270000000000004E-3</v>
      </c>
      <c r="AO218" s="30"/>
      <c r="AS218" s="30">
        <v>0.18522613309512106</v>
      </c>
      <c r="AT218" s="43">
        <v>-5.9000000000000003E-4</v>
      </c>
      <c r="AU218" s="43">
        <v>-5.1900000000000004E-4</v>
      </c>
      <c r="AV218" s="43">
        <v>1E-4</v>
      </c>
      <c r="AX218" s="30"/>
      <c r="BB218" s="30">
        <v>0.18522613309512106</v>
      </c>
      <c r="BC218" s="43">
        <v>-2.2139999999999998E-3</v>
      </c>
      <c r="BD218" s="43">
        <v>-1.4189999999999999E-3</v>
      </c>
      <c r="BE218" s="43">
        <v>5.4720000000000003E-3</v>
      </c>
      <c r="BG218" s="30"/>
      <c r="BK218" s="30">
        <v>0.18522613309512106</v>
      </c>
      <c r="BL218" s="43">
        <v>-5.8799999999999998E-4</v>
      </c>
      <c r="BM218" s="43">
        <v>-5.1599999999999997E-4</v>
      </c>
      <c r="BN218" s="43">
        <v>1.1E-4</v>
      </c>
      <c r="BP218" s="30"/>
      <c r="BT218" s="30">
        <v>0.18522613309512106</v>
      </c>
      <c r="BU218" s="43">
        <v>-1.5529999999999999E-3</v>
      </c>
      <c r="BV218" s="43">
        <v>-7.8200000000000003E-4</v>
      </c>
      <c r="BW218" s="43">
        <v>5.9220000000000002E-3</v>
      </c>
      <c r="BY218" s="30"/>
      <c r="CC218" s="30">
        <v>0.18522613309512106</v>
      </c>
      <c r="CD218" s="43">
        <v>-1.1400000000000001E-4</v>
      </c>
      <c r="CE218" s="43">
        <v>-1.06E-4</v>
      </c>
      <c r="CF218" s="43">
        <v>-3.4999999999999997E-5</v>
      </c>
      <c r="CH218" s="30"/>
      <c r="CL218" s="30">
        <v>0.18522613309512106</v>
      </c>
      <c r="CM218" s="43">
        <v>-4.0889999999999998E-3</v>
      </c>
      <c r="CN218" s="43">
        <v>-4.1269999999999996E-3</v>
      </c>
      <c r="CO218" s="43">
        <v>1.5796000000000001E-2</v>
      </c>
      <c r="CQ218" s="30"/>
      <c r="CU218" s="30">
        <v>0.18522613309512106</v>
      </c>
      <c r="CV218" s="43">
        <v>-2.3599999999999999E-4</v>
      </c>
      <c r="CW218" s="43">
        <v>-2.3599999999999999E-4</v>
      </c>
      <c r="CX218" s="43">
        <v>-2.0699999999999999E-4</v>
      </c>
    </row>
    <row r="219" spans="14:102" x14ac:dyDescent="0.3">
      <c r="N219" s="30"/>
      <c r="R219" s="30">
        <v>0.18619590549512108</v>
      </c>
      <c r="S219" s="43">
        <v>-5.0749999999999997E-3</v>
      </c>
      <c r="T219" s="43">
        <v>-3.64E-3</v>
      </c>
      <c r="U219" s="43">
        <v>1.0130999999999999E-2</v>
      </c>
      <c r="W219" s="30"/>
      <c r="AA219" s="30">
        <v>0.18619590549512108</v>
      </c>
      <c r="AB219" s="43">
        <v>-6.7000000000000002E-4</v>
      </c>
      <c r="AC219" s="43">
        <v>-5.9699999999999998E-4</v>
      </c>
      <c r="AD219" s="43">
        <v>1.03E-4</v>
      </c>
      <c r="AF219" s="30"/>
      <c r="AJ219" s="30">
        <v>0.18619590549512108</v>
      </c>
      <c r="AK219" s="43">
        <v>-2.2599999999999999E-3</v>
      </c>
      <c r="AL219" s="43">
        <v>-1.459E-3</v>
      </c>
      <c r="AM219" s="43">
        <v>5.4840000000000002E-3</v>
      </c>
      <c r="AO219" s="30"/>
      <c r="AS219" s="30">
        <v>0.18619590549512108</v>
      </c>
      <c r="AT219" s="43">
        <v>-5.9400000000000002E-4</v>
      </c>
      <c r="AU219" s="43">
        <v>-5.22E-4</v>
      </c>
      <c r="AV219" s="43">
        <v>1.0399999999999999E-4</v>
      </c>
      <c r="AX219" s="30"/>
      <c r="BB219" s="30">
        <v>0.18619590549512108</v>
      </c>
      <c r="BC219" s="43">
        <v>-2.2290000000000001E-3</v>
      </c>
      <c r="BD219" s="43">
        <v>-1.426E-3</v>
      </c>
      <c r="BE219" s="43">
        <v>5.5290000000000001E-3</v>
      </c>
      <c r="BG219" s="30"/>
      <c r="BK219" s="30">
        <v>0.18619590549512108</v>
      </c>
      <c r="BL219" s="43">
        <v>-5.9199999999999997E-4</v>
      </c>
      <c r="BM219" s="43">
        <v>-5.1900000000000004E-4</v>
      </c>
      <c r="BN219" s="43">
        <v>1.1400000000000001E-4</v>
      </c>
      <c r="BP219" s="30"/>
      <c r="BT219" s="30">
        <v>0.18619590549512108</v>
      </c>
      <c r="BU219" s="43">
        <v>-1.5629999999999999E-3</v>
      </c>
      <c r="BV219" s="43">
        <v>-7.8600000000000002E-4</v>
      </c>
      <c r="BW219" s="43">
        <v>5.9810000000000002E-3</v>
      </c>
      <c r="BY219" s="30"/>
      <c r="CC219" s="30">
        <v>0.18619590549512108</v>
      </c>
      <c r="CD219" s="43">
        <v>-1.16E-4</v>
      </c>
      <c r="CE219" s="43">
        <v>-1.08E-4</v>
      </c>
      <c r="CF219" s="43">
        <v>-3.3000000000000003E-5</v>
      </c>
      <c r="CH219" s="30"/>
      <c r="CL219" s="30">
        <v>0.18619590549512108</v>
      </c>
      <c r="CM219" s="43">
        <v>-4.1159999999999999E-3</v>
      </c>
      <c r="CN219" s="43">
        <v>-4.1549999999999998E-3</v>
      </c>
      <c r="CO219" s="43">
        <v>1.5935999999999999E-2</v>
      </c>
      <c r="CQ219" s="30"/>
      <c r="CU219" s="30">
        <v>0.18619590549512108</v>
      </c>
      <c r="CV219" s="43">
        <v>-2.34E-4</v>
      </c>
      <c r="CW219" s="43">
        <v>-2.33E-4</v>
      </c>
      <c r="CX219" s="43">
        <v>-2.0900000000000001E-4</v>
      </c>
    </row>
    <row r="220" spans="14:102" x14ac:dyDescent="0.3">
      <c r="N220" s="30"/>
      <c r="R220" s="30">
        <v>0.18716567789512109</v>
      </c>
      <c r="S220" s="43">
        <v>-5.1349999999999998E-3</v>
      </c>
      <c r="T220" s="43">
        <v>-3.686E-3</v>
      </c>
      <c r="U220" s="43">
        <v>1.0231000000000001E-2</v>
      </c>
      <c r="W220" s="30"/>
      <c r="AA220" s="30">
        <v>0.18716567789512109</v>
      </c>
      <c r="AB220" s="43">
        <v>-6.7199999999999996E-4</v>
      </c>
      <c r="AC220" s="43">
        <v>-5.9900000000000003E-4</v>
      </c>
      <c r="AD220" s="43">
        <v>1.0399999999999999E-4</v>
      </c>
      <c r="AF220" s="30"/>
      <c r="AJ220" s="30">
        <v>0.18716567789512109</v>
      </c>
      <c r="AK220" s="43">
        <v>-2.274E-3</v>
      </c>
      <c r="AL220" s="43">
        <v>-1.4660000000000001E-3</v>
      </c>
      <c r="AM220" s="43">
        <v>5.5409999999999999E-3</v>
      </c>
      <c r="AO220" s="30"/>
      <c r="AS220" s="30">
        <v>0.18716567789512109</v>
      </c>
      <c r="AT220" s="43">
        <v>-5.9800000000000001E-4</v>
      </c>
      <c r="AU220" s="43">
        <v>-5.2599999999999999E-4</v>
      </c>
      <c r="AV220" s="43">
        <v>1.08E-4</v>
      </c>
      <c r="AX220" s="30"/>
      <c r="BB220" s="30">
        <v>0.18716567789512109</v>
      </c>
      <c r="BC220" s="43">
        <v>-2.2430000000000002E-3</v>
      </c>
      <c r="BD220" s="43">
        <v>-1.4339999999999999E-3</v>
      </c>
      <c r="BE220" s="43">
        <v>5.587E-3</v>
      </c>
      <c r="BG220" s="30"/>
      <c r="BK220" s="30">
        <v>0.18716567789512109</v>
      </c>
      <c r="BL220" s="43">
        <v>-5.9599999999999996E-4</v>
      </c>
      <c r="BM220" s="43">
        <v>-5.22E-4</v>
      </c>
      <c r="BN220" s="43">
        <v>1.1900000000000001E-4</v>
      </c>
      <c r="BP220" s="30"/>
      <c r="BT220" s="30">
        <v>0.18716567789512109</v>
      </c>
      <c r="BU220" s="43">
        <v>-1.5740000000000001E-3</v>
      </c>
      <c r="BV220" s="43">
        <v>-7.8899999999999999E-4</v>
      </c>
      <c r="BW220" s="43">
        <v>6.0400000000000002E-3</v>
      </c>
      <c r="BY220" s="30"/>
      <c r="CC220" s="30">
        <v>0.18716567789512109</v>
      </c>
      <c r="CD220" s="43">
        <v>-1.18E-4</v>
      </c>
      <c r="CE220" s="43">
        <v>-1.0900000000000001E-4</v>
      </c>
      <c r="CF220" s="43">
        <v>-3.1000000000000001E-5</v>
      </c>
      <c r="CH220" s="30"/>
      <c r="CL220" s="30">
        <v>0.18716567789512109</v>
      </c>
      <c r="CM220" s="43">
        <v>-4.1440000000000001E-3</v>
      </c>
      <c r="CN220" s="43">
        <v>-4.1830000000000001E-3</v>
      </c>
      <c r="CO220" s="43">
        <v>1.6077000000000001E-2</v>
      </c>
      <c r="CQ220" s="30"/>
      <c r="CU220" s="30">
        <v>0.18716567789512109</v>
      </c>
      <c r="CV220" s="43">
        <v>-2.31E-4</v>
      </c>
      <c r="CW220" s="43">
        <v>-2.31E-4</v>
      </c>
      <c r="CX220" s="43">
        <v>-2.12E-4</v>
      </c>
    </row>
    <row r="221" spans="14:102" x14ac:dyDescent="0.3">
      <c r="N221" s="30"/>
      <c r="R221" s="30">
        <v>0.1881354502951211</v>
      </c>
      <c r="S221" s="43">
        <v>-5.2050000000000004E-3</v>
      </c>
      <c r="T221" s="43">
        <v>-3.7399999999999998E-3</v>
      </c>
      <c r="U221" s="43">
        <v>1.0326999999999999E-2</v>
      </c>
      <c r="W221" s="30"/>
      <c r="AA221" s="30">
        <v>0.1881354502951211</v>
      </c>
      <c r="AB221" s="43">
        <v>-6.7500000000000004E-4</v>
      </c>
      <c r="AC221" s="43">
        <v>-6.0099999999999997E-4</v>
      </c>
      <c r="AD221" s="43">
        <v>1.06E-4</v>
      </c>
      <c r="AF221" s="30"/>
      <c r="AJ221" s="30">
        <v>0.1881354502951211</v>
      </c>
      <c r="AK221" s="43">
        <v>-2.2889999999999998E-3</v>
      </c>
      <c r="AL221" s="43">
        <v>-1.4729999999999999E-3</v>
      </c>
      <c r="AM221" s="43">
        <v>5.5979999999999997E-3</v>
      </c>
      <c r="AO221" s="30"/>
      <c r="AS221" s="30">
        <v>0.1881354502951211</v>
      </c>
      <c r="AT221" s="43">
        <v>-6.0300000000000002E-4</v>
      </c>
      <c r="AU221" s="43">
        <v>-5.2899999999999996E-4</v>
      </c>
      <c r="AV221" s="43">
        <v>1.12E-4</v>
      </c>
      <c r="AX221" s="30"/>
      <c r="BB221" s="30">
        <v>0.1881354502951211</v>
      </c>
      <c r="BC221" s="43">
        <v>-2.258E-3</v>
      </c>
      <c r="BD221" s="43">
        <v>-1.441E-3</v>
      </c>
      <c r="BE221" s="43">
        <v>5.6439999999999997E-3</v>
      </c>
      <c r="BG221" s="30"/>
      <c r="BK221" s="30">
        <v>0.1881354502951211</v>
      </c>
      <c r="BL221" s="43">
        <v>-5.9999999999999995E-4</v>
      </c>
      <c r="BM221" s="43">
        <v>-5.2599999999999999E-4</v>
      </c>
      <c r="BN221" s="43">
        <v>1.2300000000000001E-4</v>
      </c>
      <c r="BP221" s="30"/>
      <c r="BT221" s="30">
        <v>0.1881354502951211</v>
      </c>
      <c r="BU221" s="43">
        <v>-1.585E-3</v>
      </c>
      <c r="BV221" s="43">
        <v>-7.9199999999999995E-4</v>
      </c>
      <c r="BW221" s="43">
        <v>6.1000000000000004E-3</v>
      </c>
      <c r="BY221" s="30"/>
      <c r="CC221" s="30">
        <v>0.1881354502951211</v>
      </c>
      <c r="CD221" s="43">
        <v>-1.2E-4</v>
      </c>
      <c r="CE221" s="43">
        <v>-1.11E-4</v>
      </c>
      <c r="CF221" s="43">
        <v>-2.9E-5</v>
      </c>
      <c r="CH221" s="30"/>
      <c r="CL221" s="30">
        <v>0.1881354502951211</v>
      </c>
      <c r="CM221" s="43">
        <v>-4.1710000000000002E-3</v>
      </c>
      <c r="CN221" s="43">
        <v>-4.2100000000000002E-3</v>
      </c>
      <c r="CO221" s="43">
        <v>1.6219000000000001E-2</v>
      </c>
      <c r="CQ221" s="30"/>
      <c r="CU221" s="30">
        <v>0.1881354502951211</v>
      </c>
      <c r="CV221" s="43">
        <v>-2.2900000000000001E-4</v>
      </c>
      <c r="CW221" s="43">
        <v>-2.2800000000000001E-4</v>
      </c>
      <c r="CX221" s="43">
        <v>-2.14E-4</v>
      </c>
    </row>
    <row r="222" spans="14:102" x14ac:dyDescent="0.3">
      <c r="N222" s="30"/>
      <c r="R222" s="30">
        <v>0.18910522269512106</v>
      </c>
      <c r="S222" s="43">
        <v>-5.274E-3</v>
      </c>
      <c r="T222" s="43">
        <v>-3.7929999999999999E-3</v>
      </c>
      <c r="U222" s="43">
        <v>1.0423E-2</v>
      </c>
      <c r="W222" s="30"/>
      <c r="AA222" s="30">
        <v>0.18910522269512106</v>
      </c>
      <c r="AB222" s="43">
        <v>-6.7699999999999998E-4</v>
      </c>
      <c r="AC222" s="43">
        <v>-6.0300000000000002E-4</v>
      </c>
      <c r="AD222" s="43">
        <v>1.07E-4</v>
      </c>
      <c r="AF222" s="30"/>
      <c r="AJ222" s="30">
        <v>0.18910522269512106</v>
      </c>
      <c r="AK222" s="43">
        <v>-2.3029999999999999E-3</v>
      </c>
      <c r="AL222" s="43">
        <v>-1.48E-3</v>
      </c>
      <c r="AM222" s="43">
        <v>5.653E-3</v>
      </c>
      <c r="AO222" s="30"/>
      <c r="AS222" s="30">
        <v>0.18910522269512106</v>
      </c>
      <c r="AT222" s="43">
        <v>-6.0700000000000001E-4</v>
      </c>
      <c r="AU222" s="43">
        <v>-5.3200000000000003E-4</v>
      </c>
      <c r="AV222" s="43">
        <v>1.16E-4</v>
      </c>
      <c r="AX222" s="30"/>
      <c r="BB222" s="30">
        <v>0.18910522269512106</v>
      </c>
      <c r="BC222" s="43">
        <v>-2.2729999999999998E-3</v>
      </c>
      <c r="BD222" s="43">
        <v>-1.4480000000000001E-3</v>
      </c>
      <c r="BE222" s="43">
        <v>5.7000000000000002E-3</v>
      </c>
      <c r="BG222" s="30"/>
      <c r="BK222" s="30">
        <v>0.18910522269512106</v>
      </c>
      <c r="BL222" s="43">
        <v>-6.0400000000000004E-4</v>
      </c>
      <c r="BM222" s="43">
        <v>-5.2899999999999996E-4</v>
      </c>
      <c r="BN222" s="43">
        <v>1.27E-4</v>
      </c>
      <c r="BP222" s="30"/>
      <c r="BT222" s="30">
        <v>0.18910522269512106</v>
      </c>
      <c r="BU222" s="43">
        <v>-1.5950000000000001E-3</v>
      </c>
      <c r="BV222" s="43">
        <v>-7.9500000000000003E-4</v>
      </c>
      <c r="BW222" s="43">
        <v>6.1580000000000003E-3</v>
      </c>
      <c r="BY222" s="30"/>
      <c r="CC222" s="30">
        <v>0.18910522269512106</v>
      </c>
      <c r="CD222" s="43">
        <v>-1.21E-4</v>
      </c>
      <c r="CE222" s="43">
        <v>-1.12E-4</v>
      </c>
      <c r="CF222" s="43">
        <v>-2.8E-5</v>
      </c>
      <c r="CH222" s="30"/>
      <c r="CL222" s="30">
        <v>0.18910522269512106</v>
      </c>
      <c r="CM222" s="43">
        <v>-4.1970000000000002E-3</v>
      </c>
      <c r="CN222" s="43">
        <v>-4.2370000000000003E-3</v>
      </c>
      <c r="CO222" s="43">
        <v>1.6358000000000001E-2</v>
      </c>
      <c r="CQ222" s="30"/>
      <c r="CU222" s="30">
        <v>0.18910522269512106</v>
      </c>
      <c r="CV222" s="43">
        <v>-2.2699999999999999E-4</v>
      </c>
      <c r="CW222" s="43">
        <v>-2.2599999999999999E-4</v>
      </c>
      <c r="CX222" s="43">
        <v>-2.1599999999999999E-4</v>
      </c>
    </row>
    <row r="223" spans="14:102" x14ac:dyDescent="0.3">
      <c r="N223" s="30"/>
      <c r="R223" s="30">
        <v>0.19007499509512107</v>
      </c>
      <c r="S223" s="43">
        <v>-5.3920000000000001E-3</v>
      </c>
      <c r="T223" s="43">
        <v>-3.8939999999999999E-3</v>
      </c>
      <c r="U223" s="43">
        <v>1.0488000000000001E-2</v>
      </c>
      <c r="W223" s="30"/>
      <c r="AA223" s="30">
        <v>0.19007499509512107</v>
      </c>
      <c r="AB223" s="43">
        <v>-6.7900000000000002E-4</v>
      </c>
      <c r="AC223" s="43">
        <v>-6.0499999999999996E-4</v>
      </c>
      <c r="AD223" s="43">
        <v>1.0900000000000001E-4</v>
      </c>
      <c r="AF223" s="30"/>
      <c r="AJ223" s="30">
        <v>0.19007499509512107</v>
      </c>
      <c r="AK223" s="43">
        <v>-2.3180000000000002E-3</v>
      </c>
      <c r="AL223" s="43">
        <v>-1.488E-3</v>
      </c>
      <c r="AM223" s="43">
        <v>5.7099999999999998E-3</v>
      </c>
      <c r="AO223" s="30"/>
      <c r="AS223" s="30">
        <v>0.19007499509512107</v>
      </c>
      <c r="AT223" s="43">
        <v>-6.11E-4</v>
      </c>
      <c r="AU223" s="43">
        <v>-5.3499999999999999E-4</v>
      </c>
      <c r="AV223" s="43">
        <v>1.21E-4</v>
      </c>
      <c r="AX223" s="30"/>
      <c r="BB223" s="30">
        <v>0.19007499509512107</v>
      </c>
      <c r="BC223" s="43">
        <v>-2.287E-3</v>
      </c>
      <c r="BD223" s="43">
        <v>-1.4549999999999999E-3</v>
      </c>
      <c r="BE223" s="43">
        <v>5.757E-3</v>
      </c>
      <c r="BG223" s="30"/>
      <c r="BK223" s="30">
        <v>0.19007499509512107</v>
      </c>
      <c r="BL223" s="43">
        <v>-6.0800000000000003E-4</v>
      </c>
      <c r="BM223" s="43">
        <v>-5.3200000000000003E-4</v>
      </c>
      <c r="BN223" s="43">
        <v>1.3100000000000001E-4</v>
      </c>
      <c r="BP223" s="30"/>
      <c r="BT223" s="30">
        <v>0.19007499509512107</v>
      </c>
      <c r="BU223" s="43">
        <v>-1.6050000000000001E-3</v>
      </c>
      <c r="BV223" s="43">
        <v>-7.9900000000000001E-4</v>
      </c>
      <c r="BW223" s="43">
        <v>6.2179999999999996E-3</v>
      </c>
      <c r="BY223" s="30"/>
      <c r="CC223" s="30">
        <v>0.19007499509512107</v>
      </c>
      <c r="CD223" s="43">
        <v>-1.2300000000000001E-4</v>
      </c>
      <c r="CE223" s="43">
        <v>-1.1400000000000001E-4</v>
      </c>
      <c r="CF223" s="43">
        <v>-2.5999999999999998E-5</v>
      </c>
      <c r="CH223" s="30"/>
      <c r="CL223" s="30">
        <v>0.19007499509512107</v>
      </c>
      <c r="CM223" s="43">
        <v>-4.2240000000000003E-3</v>
      </c>
      <c r="CN223" s="43">
        <v>-4.2640000000000004E-3</v>
      </c>
      <c r="CO223" s="43">
        <v>1.6500000000000001E-2</v>
      </c>
      <c r="CQ223" s="30"/>
      <c r="CU223" s="30">
        <v>0.19007499509512107</v>
      </c>
      <c r="CV223" s="43">
        <v>-2.24E-4</v>
      </c>
      <c r="CW223" s="43">
        <v>-2.24E-4</v>
      </c>
      <c r="CX223" s="43">
        <v>-2.1900000000000001E-4</v>
      </c>
    </row>
    <row r="224" spans="14:102" x14ac:dyDescent="0.3">
      <c r="N224" s="30"/>
      <c r="R224" s="30">
        <v>0.19104476749512109</v>
      </c>
      <c r="S224" s="43">
        <v>-5.4920000000000004E-3</v>
      </c>
      <c r="T224" s="43">
        <v>-3.9769999999999996E-3</v>
      </c>
      <c r="U224" s="43">
        <v>1.0562E-2</v>
      </c>
      <c r="W224" s="30"/>
      <c r="AA224" s="30">
        <v>0.19104476749512109</v>
      </c>
      <c r="AB224" s="43">
        <v>-6.8099999999999996E-4</v>
      </c>
      <c r="AC224" s="43">
        <v>-6.0700000000000001E-4</v>
      </c>
      <c r="AD224" s="43">
        <v>1.1E-4</v>
      </c>
      <c r="AF224" s="30"/>
      <c r="AJ224" s="30">
        <v>0.19104476749512109</v>
      </c>
      <c r="AK224" s="43">
        <v>-2.333E-3</v>
      </c>
      <c r="AL224" s="43">
        <v>-1.495E-3</v>
      </c>
      <c r="AM224" s="43">
        <v>5.7670000000000004E-3</v>
      </c>
      <c r="AO224" s="30"/>
      <c r="AS224" s="30">
        <v>0.19104476749512109</v>
      </c>
      <c r="AT224" s="43">
        <v>-6.1499999999999999E-4</v>
      </c>
      <c r="AU224" s="43">
        <v>-5.3899999999999998E-4</v>
      </c>
      <c r="AV224" s="43">
        <v>1.25E-4</v>
      </c>
      <c r="AX224" s="30"/>
      <c r="BB224" s="30">
        <v>0.19104476749512109</v>
      </c>
      <c r="BC224" s="43">
        <v>-2.3010000000000001E-3</v>
      </c>
      <c r="BD224" s="43">
        <v>-1.462E-3</v>
      </c>
      <c r="BE224" s="43">
        <v>5.8139999999999997E-3</v>
      </c>
      <c r="BG224" s="30"/>
      <c r="BK224" s="30">
        <v>0.19104476749512109</v>
      </c>
      <c r="BL224" s="43">
        <v>-6.1200000000000002E-4</v>
      </c>
      <c r="BM224" s="43">
        <v>-5.3499999999999999E-4</v>
      </c>
      <c r="BN224" s="43">
        <v>1.35E-4</v>
      </c>
      <c r="BP224" s="30"/>
      <c r="BT224" s="30">
        <v>0.19104476749512109</v>
      </c>
      <c r="BU224" s="43">
        <v>-1.616E-3</v>
      </c>
      <c r="BV224" s="43">
        <v>-8.0199999999999998E-4</v>
      </c>
      <c r="BW224" s="43">
        <v>6.2769999999999996E-3</v>
      </c>
      <c r="BY224" s="30"/>
      <c r="CC224" s="30">
        <v>0.19104476749512109</v>
      </c>
      <c r="CD224" s="43">
        <v>-1.25E-4</v>
      </c>
      <c r="CE224" s="43">
        <v>-1.15E-4</v>
      </c>
      <c r="CF224" s="43">
        <v>-2.4000000000000001E-5</v>
      </c>
      <c r="CH224" s="30"/>
      <c r="CL224" s="30">
        <v>0.19104476749512109</v>
      </c>
      <c r="CM224" s="43">
        <v>-4.2519999999999997E-3</v>
      </c>
      <c r="CN224" s="43">
        <v>-4.2919999999999998E-3</v>
      </c>
      <c r="CO224" s="43">
        <v>1.6641E-2</v>
      </c>
      <c r="CQ224" s="30"/>
      <c r="CU224" s="30">
        <v>0.19104476749512109</v>
      </c>
      <c r="CV224" s="43">
        <v>-2.2599999999999999E-4</v>
      </c>
      <c r="CW224" s="43">
        <v>-2.2599999999999999E-4</v>
      </c>
      <c r="CX224" s="43">
        <v>-2.1699999999999999E-4</v>
      </c>
    </row>
    <row r="225" spans="14:102" x14ac:dyDescent="0.3">
      <c r="N225" s="30"/>
      <c r="R225" s="30">
        <v>0.1920145398951211</v>
      </c>
      <c r="S225" s="43">
        <v>-5.5900000000000004E-3</v>
      </c>
      <c r="T225" s="43">
        <v>-4.0590000000000001E-3</v>
      </c>
      <c r="U225" s="43">
        <v>1.0635E-2</v>
      </c>
      <c r="W225" s="30"/>
      <c r="AA225" s="30">
        <v>0.1920145398951211</v>
      </c>
      <c r="AB225" s="43">
        <v>-6.8400000000000004E-4</v>
      </c>
      <c r="AC225" s="43">
        <v>-6.0899999999999995E-4</v>
      </c>
      <c r="AD225" s="43">
        <v>1.12E-4</v>
      </c>
      <c r="AF225" s="30"/>
      <c r="AJ225" s="30">
        <v>0.1920145398951211</v>
      </c>
      <c r="AK225" s="43">
        <v>-2.3470000000000001E-3</v>
      </c>
      <c r="AL225" s="43">
        <v>-1.5020000000000001E-3</v>
      </c>
      <c r="AM225" s="43">
        <v>5.8230000000000001E-3</v>
      </c>
      <c r="AO225" s="30"/>
      <c r="AS225" s="30">
        <v>0.1920145398951211</v>
      </c>
      <c r="AT225" s="43">
        <v>-6.1899999999999998E-4</v>
      </c>
      <c r="AU225" s="43">
        <v>-5.4199999999999995E-4</v>
      </c>
      <c r="AV225" s="43">
        <v>1.2899999999999999E-4</v>
      </c>
      <c r="AX225" s="30"/>
      <c r="BB225" s="30">
        <v>0.1920145398951211</v>
      </c>
      <c r="BC225" s="43">
        <v>-2.3149999999999998E-3</v>
      </c>
      <c r="BD225" s="43">
        <v>-1.469E-3</v>
      </c>
      <c r="BE225" s="43">
        <v>5.8710000000000004E-3</v>
      </c>
      <c r="BG225" s="30"/>
      <c r="BK225" s="30">
        <v>0.1920145398951211</v>
      </c>
      <c r="BL225" s="43">
        <v>-6.1499999999999999E-4</v>
      </c>
      <c r="BM225" s="43">
        <v>-5.3799999999999996E-4</v>
      </c>
      <c r="BN225" s="43">
        <v>1.3899999999999999E-4</v>
      </c>
      <c r="BP225" s="30"/>
      <c r="BT225" s="30">
        <v>0.1920145398951211</v>
      </c>
      <c r="BU225" s="43">
        <v>-1.6260000000000001E-3</v>
      </c>
      <c r="BV225" s="43">
        <v>-8.0500000000000005E-4</v>
      </c>
      <c r="BW225" s="43">
        <v>6.3350000000000004E-3</v>
      </c>
      <c r="BY225" s="30"/>
      <c r="CC225" s="30">
        <v>0.1920145398951211</v>
      </c>
      <c r="CD225" s="43">
        <v>-1.27E-4</v>
      </c>
      <c r="CE225" s="43">
        <v>-1.16E-4</v>
      </c>
      <c r="CF225" s="43">
        <v>-2.1999999999999999E-5</v>
      </c>
      <c r="CH225" s="30"/>
      <c r="CL225" s="30">
        <v>0.1920145398951211</v>
      </c>
      <c r="CM225" s="43">
        <v>-4.2779999999999997E-3</v>
      </c>
      <c r="CN225" s="43">
        <v>-4.3189999999999999E-3</v>
      </c>
      <c r="CO225" s="43">
        <v>1.678E-2</v>
      </c>
      <c r="CQ225" s="30"/>
      <c r="CU225" s="30">
        <v>0.1920145398951211</v>
      </c>
      <c r="CV225" s="43">
        <v>-2.2900000000000001E-4</v>
      </c>
      <c r="CW225" s="43">
        <v>-2.2800000000000001E-4</v>
      </c>
      <c r="CX225" s="43">
        <v>-2.14E-4</v>
      </c>
    </row>
    <row r="226" spans="14:102" x14ac:dyDescent="0.3">
      <c r="N226" s="30"/>
      <c r="R226" s="30">
        <v>0.19298431229512111</v>
      </c>
      <c r="S226" s="43">
        <v>-5.7689999999999998E-3</v>
      </c>
      <c r="T226" s="43">
        <v>-4.2209999999999999E-3</v>
      </c>
      <c r="U226" s="43">
        <v>1.0645E-2</v>
      </c>
      <c r="W226" s="30"/>
      <c r="AA226" s="30">
        <v>0.19298431229512111</v>
      </c>
      <c r="AB226" s="43">
        <v>-6.8599999999999998E-4</v>
      </c>
      <c r="AC226" s="43">
        <v>-6.0999999999999997E-4</v>
      </c>
      <c r="AD226" s="43">
        <v>1.13E-4</v>
      </c>
      <c r="AF226" s="30"/>
      <c r="AJ226" s="30">
        <v>0.19298431229512111</v>
      </c>
      <c r="AK226" s="43">
        <v>-2.362E-3</v>
      </c>
      <c r="AL226" s="43">
        <v>-1.5100000000000001E-3</v>
      </c>
      <c r="AM226" s="43">
        <v>5.8799999999999998E-3</v>
      </c>
      <c r="AO226" s="30"/>
      <c r="AS226" s="30">
        <v>0.19298431229512111</v>
      </c>
      <c r="AT226" s="43">
        <v>-6.2299999999999996E-4</v>
      </c>
      <c r="AU226" s="43">
        <v>-5.4500000000000002E-4</v>
      </c>
      <c r="AV226" s="43">
        <v>1.3300000000000001E-4</v>
      </c>
      <c r="AX226" s="30"/>
      <c r="BB226" s="30">
        <v>0.19298431229512111</v>
      </c>
      <c r="BC226" s="43">
        <v>-2.33E-3</v>
      </c>
      <c r="BD226" s="43">
        <v>-1.4760000000000001E-3</v>
      </c>
      <c r="BE226" s="43">
        <v>5.9280000000000001E-3</v>
      </c>
      <c r="BG226" s="30"/>
      <c r="BK226" s="30">
        <v>0.19298431229512111</v>
      </c>
      <c r="BL226" s="43">
        <v>-6.1899999999999998E-4</v>
      </c>
      <c r="BM226" s="43">
        <v>-5.4100000000000003E-4</v>
      </c>
      <c r="BN226" s="43">
        <v>1.4300000000000001E-4</v>
      </c>
      <c r="BP226" s="30"/>
      <c r="BT226" s="30">
        <v>0.19298431229512111</v>
      </c>
      <c r="BU226" s="43">
        <v>-1.637E-3</v>
      </c>
      <c r="BV226" s="43">
        <v>-8.0800000000000002E-4</v>
      </c>
      <c r="BW226" s="43">
        <v>6.3949999999999996E-3</v>
      </c>
      <c r="BY226" s="30"/>
      <c r="CC226" s="30">
        <v>0.19298431229512111</v>
      </c>
      <c r="CD226" s="43">
        <v>-1.2899999999999999E-4</v>
      </c>
      <c r="CE226" s="43">
        <v>-1.18E-4</v>
      </c>
      <c r="CF226" s="43">
        <v>-2.0000000000000002E-5</v>
      </c>
      <c r="CH226" s="30"/>
      <c r="CL226" s="30">
        <v>0.19298431229512111</v>
      </c>
      <c r="CM226" s="43">
        <v>-4.3059999999999999E-3</v>
      </c>
      <c r="CN226" s="43">
        <v>-4.3470000000000002E-3</v>
      </c>
      <c r="CO226" s="43">
        <v>1.6923000000000001E-2</v>
      </c>
      <c r="CQ226" s="30"/>
      <c r="CU226" s="30">
        <v>0.19298431229512111</v>
      </c>
      <c r="CV226" s="43">
        <v>-2.32E-4</v>
      </c>
      <c r="CW226" s="43">
        <v>-2.31E-4</v>
      </c>
      <c r="CX226" s="43">
        <v>-2.12E-4</v>
      </c>
    </row>
    <row r="227" spans="14:102" x14ac:dyDescent="0.3">
      <c r="N227" s="30"/>
      <c r="R227" s="30">
        <v>0.19395408469512107</v>
      </c>
      <c r="S227" s="43">
        <v>-5.8950000000000001E-3</v>
      </c>
      <c r="T227" s="43">
        <v>-4.3299999999999996E-3</v>
      </c>
      <c r="U227" s="43">
        <v>1.0697999999999999E-2</v>
      </c>
      <c r="W227" s="30"/>
      <c r="AA227" s="30">
        <v>0.19395408469512107</v>
      </c>
      <c r="AB227" s="43">
        <v>-6.8800000000000003E-4</v>
      </c>
      <c r="AC227" s="43">
        <v>-6.1200000000000002E-4</v>
      </c>
      <c r="AD227" s="43">
        <v>1.15E-4</v>
      </c>
      <c r="AF227" s="30"/>
      <c r="AJ227" s="30">
        <v>0.19395408469512107</v>
      </c>
      <c r="AK227" s="43">
        <v>-2.3770000000000002E-3</v>
      </c>
      <c r="AL227" s="43">
        <v>-1.5169999999999999E-3</v>
      </c>
      <c r="AM227" s="43">
        <v>5.9360000000000003E-3</v>
      </c>
      <c r="AO227" s="30"/>
      <c r="AS227" s="30">
        <v>0.19395408469512107</v>
      </c>
      <c r="AT227" s="43">
        <v>-6.2699999999999995E-4</v>
      </c>
      <c r="AU227" s="43">
        <v>-5.4799999999999998E-4</v>
      </c>
      <c r="AV227" s="43">
        <v>1.37E-4</v>
      </c>
      <c r="AX227" s="30"/>
      <c r="BB227" s="30">
        <v>0.19395408469512107</v>
      </c>
      <c r="BC227" s="43">
        <v>-2.3440000000000002E-3</v>
      </c>
      <c r="BD227" s="43">
        <v>-1.4829999999999999E-3</v>
      </c>
      <c r="BE227" s="43">
        <v>5.9849999999999999E-3</v>
      </c>
      <c r="BG227" s="30"/>
      <c r="BK227" s="30">
        <v>0.19395408469512107</v>
      </c>
      <c r="BL227" s="43">
        <v>-6.2299999999999996E-4</v>
      </c>
      <c r="BM227" s="43">
        <v>-5.44E-4</v>
      </c>
      <c r="BN227" s="43">
        <v>1.47E-4</v>
      </c>
      <c r="BP227" s="30"/>
      <c r="BT227" s="30">
        <v>0.19395408469512107</v>
      </c>
      <c r="BU227" s="43">
        <v>-1.647E-3</v>
      </c>
      <c r="BV227" s="43">
        <v>-8.12E-4</v>
      </c>
      <c r="BW227" s="43">
        <v>6.4549999999999998E-3</v>
      </c>
      <c r="BY227" s="30"/>
      <c r="CC227" s="30">
        <v>0.19395408469512107</v>
      </c>
      <c r="CD227" s="43">
        <v>-1.3100000000000001E-4</v>
      </c>
      <c r="CE227" s="43">
        <v>-1.1900000000000001E-4</v>
      </c>
      <c r="CF227" s="43">
        <v>-1.8E-5</v>
      </c>
      <c r="CH227" s="30"/>
      <c r="CL227" s="30">
        <v>0.19395408469512107</v>
      </c>
      <c r="CM227" s="43">
        <v>-4.333E-3</v>
      </c>
      <c r="CN227" s="43">
        <v>-4.3740000000000003E-3</v>
      </c>
      <c r="CO227" s="43">
        <v>1.7065E-2</v>
      </c>
      <c r="CQ227" s="30"/>
      <c r="CU227" s="30">
        <v>0.19395408469512107</v>
      </c>
      <c r="CV227" s="43">
        <v>-2.34E-4</v>
      </c>
      <c r="CW227" s="43">
        <v>-2.34E-4</v>
      </c>
      <c r="CX227" s="43">
        <v>-2.0900000000000001E-4</v>
      </c>
    </row>
    <row r="228" spans="14:102" x14ac:dyDescent="0.3">
      <c r="N228" s="30"/>
      <c r="R228" s="30">
        <v>0.19395408469512107</v>
      </c>
      <c r="S228" s="43">
        <v>-5.8950000000000001E-3</v>
      </c>
      <c r="T228" s="43">
        <v>-4.3299999999999996E-3</v>
      </c>
      <c r="U228" s="43">
        <v>1.0697999999999999E-2</v>
      </c>
      <c r="W228" s="30"/>
      <c r="AA228" s="30">
        <v>0.19395408469512107</v>
      </c>
      <c r="AB228" s="43">
        <v>-6.8800000000000003E-4</v>
      </c>
      <c r="AC228" s="43">
        <v>-6.1200000000000002E-4</v>
      </c>
      <c r="AD228" s="43">
        <v>1.15E-4</v>
      </c>
      <c r="AF228" s="30"/>
      <c r="AJ228" s="30">
        <v>0.19395408469512107</v>
      </c>
      <c r="AK228" s="43">
        <v>-2.3770000000000002E-3</v>
      </c>
      <c r="AL228" s="43">
        <v>-1.5169999999999999E-3</v>
      </c>
      <c r="AM228" s="43">
        <v>5.9360000000000003E-3</v>
      </c>
      <c r="AO228" s="30"/>
      <c r="AS228" s="30">
        <v>0.19395408469512107</v>
      </c>
      <c r="AT228" s="43">
        <v>-6.2699999999999995E-4</v>
      </c>
      <c r="AU228" s="43">
        <v>-5.4799999999999998E-4</v>
      </c>
      <c r="AV228" s="43">
        <v>1.37E-4</v>
      </c>
      <c r="AX228" s="30"/>
      <c r="BB228" s="30">
        <v>0.19395408469512107</v>
      </c>
      <c r="BC228" s="43">
        <v>-2.3440000000000002E-3</v>
      </c>
      <c r="BD228" s="43">
        <v>-1.4829999999999999E-3</v>
      </c>
      <c r="BE228" s="43">
        <v>5.9849999999999999E-3</v>
      </c>
      <c r="BG228" s="30"/>
      <c r="BK228" s="30">
        <v>0.19395408469512107</v>
      </c>
      <c r="BL228" s="43">
        <v>-6.2299999999999996E-4</v>
      </c>
      <c r="BM228" s="43">
        <v>-5.44E-4</v>
      </c>
      <c r="BN228" s="43">
        <v>1.47E-4</v>
      </c>
      <c r="BP228" s="30"/>
      <c r="BT228" s="30">
        <v>0.19395408469512107</v>
      </c>
      <c r="BU228" s="43">
        <v>-1.647E-3</v>
      </c>
      <c r="BV228" s="43">
        <v>-8.12E-4</v>
      </c>
      <c r="BW228" s="43">
        <v>6.4549999999999998E-3</v>
      </c>
      <c r="BY228" s="30"/>
      <c r="CC228" s="30">
        <v>0.19395408469512107</v>
      </c>
      <c r="CD228" s="43">
        <v>-1.3100000000000001E-4</v>
      </c>
      <c r="CE228" s="43">
        <v>-1.1900000000000001E-4</v>
      </c>
      <c r="CF228" s="43">
        <v>-1.8E-5</v>
      </c>
      <c r="CH228" s="30"/>
      <c r="CL228" s="30">
        <v>0.19395408469512107</v>
      </c>
      <c r="CM228" s="43">
        <v>-4.333E-3</v>
      </c>
      <c r="CN228" s="43">
        <v>-4.3740000000000003E-3</v>
      </c>
      <c r="CO228" s="43">
        <v>1.7065E-2</v>
      </c>
      <c r="CQ228" s="30"/>
      <c r="CU228" s="30">
        <v>0.19395408469512107</v>
      </c>
      <c r="CV228" s="43">
        <v>-2.34E-4</v>
      </c>
      <c r="CW228" s="43">
        <v>-2.34E-4</v>
      </c>
      <c r="CX228" s="43">
        <v>-2.0900000000000001E-4</v>
      </c>
    </row>
    <row r="229" spans="14:102" x14ac:dyDescent="0.3">
      <c r="N229" s="30"/>
      <c r="R229" s="30">
        <v>0.19492385709512106</v>
      </c>
      <c r="S229" s="43">
        <v>-6.0350000000000004E-3</v>
      </c>
      <c r="T229" s="43">
        <v>-4.4530000000000004E-3</v>
      </c>
      <c r="U229" s="43">
        <v>1.0739E-2</v>
      </c>
      <c r="W229" s="30"/>
      <c r="AA229" s="30">
        <v>0.19492385709512106</v>
      </c>
      <c r="AB229" s="43">
        <v>-6.8999999999999997E-4</v>
      </c>
      <c r="AC229" s="43">
        <v>-6.1399999999999996E-4</v>
      </c>
      <c r="AD229" s="43">
        <v>1.16E-4</v>
      </c>
      <c r="AF229" s="30"/>
      <c r="AJ229" s="30">
        <v>0.19492385709512106</v>
      </c>
      <c r="AK229" s="43">
        <v>-2.3909999999999999E-3</v>
      </c>
      <c r="AL229" s="43">
        <v>-1.524E-3</v>
      </c>
      <c r="AM229" s="43">
        <v>5.9930000000000001E-3</v>
      </c>
      <c r="AO229" s="30"/>
      <c r="AS229" s="30">
        <v>0.19492385709512106</v>
      </c>
      <c r="AT229" s="43">
        <v>-6.3100000000000005E-4</v>
      </c>
      <c r="AU229" s="43">
        <v>-5.5099999999999995E-4</v>
      </c>
      <c r="AV229" s="43">
        <v>1.4100000000000001E-4</v>
      </c>
      <c r="AX229" s="30"/>
      <c r="BB229" s="30">
        <v>0.19492385709512106</v>
      </c>
      <c r="BC229" s="43">
        <v>-2.3579999999999999E-3</v>
      </c>
      <c r="BD229" s="43">
        <v>-1.49E-3</v>
      </c>
      <c r="BE229" s="43">
        <v>6.0419999999999996E-3</v>
      </c>
      <c r="BG229" s="30"/>
      <c r="BK229" s="30">
        <v>0.19492385709512106</v>
      </c>
      <c r="BL229" s="43">
        <v>-6.2699999999999995E-4</v>
      </c>
      <c r="BM229" s="43">
        <v>-5.4699999999999996E-4</v>
      </c>
      <c r="BN229" s="43">
        <v>1.5200000000000001E-4</v>
      </c>
      <c r="BP229" s="30"/>
      <c r="BT229" s="30">
        <v>0.19492385709512106</v>
      </c>
      <c r="BU229" s="43">
        <v>-1.658E-3</v>
      </c>
      <c r="BV229" s="43">
        <v>-8.1499999999999997E-4</v>
      </c>
      <c r="BW229" s="43">
        <v>6.515E-3</v>
      </c>
      <c r="BY229" s="30"/>
      <c r="CC229" s="30">
        <v>0.19492385709512106</v>
      </c>
      <c r="CD229" s="43">
        <v>-1.3200000000000001E-4</v>
      </c>
      <c r="CE229" s="43">
        <v>-1.21E-4</v>
      </c>
      <c r="CF229" s="43">
        <v>-1.5999999999999999E-5</v>
      </c>
      <c r="CH229" s="30"/>
      <c r="CL229" s="30">
        <v>0.19492385709512106</v>
      </c>
      <c r="CM229" s="43">
        <v>-4.3600000000000002E-3</v>
      </c>
      <c r="CN229" s="43">
        <v>-4.4019999999999997E-3</v>
      </c>
      <c r="CO229" s="43">
        <v>1.7207E-2</v>
      </c>
      <c r="CQ229" s="30"/>
      <c r="CU229" s="30">
        <v>0.19492385709512106</v>
      </c>
      <c r="CV229" s="43">
        <v>-2.3699999999999999E-4</v>
      </c>
      <c r="CW229" s="43">
        <v>-2.3599999999999999E-4</v>
      </c>
      <c r="CX229" s="43">
        <v>-2.0699999999999999E-4</v>
      </c>
    </row>
    <row r="230" spans="14:102" x14ac:dyDescent="0.3">
      <c r="N230" s="30"/>
      <c r="R230" s="30">
        <v>0.19589362949512107</v>
      </c>
      <c r="S230" s="43">
        <v>-6.1760000000000001E-3</v>
      </c>
      <c r="T230" s="43">
        <v>-4.5760000000000002E-3</v>
      </c>
      <c r="U230" s="43">
        <v>1.078E-2</v>
      </c>
      <c r="W230" s="30"/>
      <c r="AA230" s="30">
        <v>0.19589362949512107</v>
      </c>
      <c r="AB230" s="43">
        <v>-6.9200000000000002E-4</v>
      </c>
      <c r="AC230" s="43">
        <v>-6.1600000000000001E-4</v>
      </c>
      <c r="AD230" s="43">
        <v>1.18E-4</v>
      </c>
      <c r="AF230" s="30"/>
      <c r="AJ230" s="30">
        <v>0.19589362949512107</v>
      </c>
      <c r="AK230" s="43">
        <v>-2.4060000000000002E-3</v>
      </c>
      <c r="AL230" s="43">
        <v>-1.531E-3</v>
      </c>
      <c r="AM230" s="43">
        <v>6.0489999999999997E-3</v>
      </c>
      <c r="AO230" s="30"/>
      <c r="AS230" s="30">
        <v>0.19589362949512107</v>
      </c>
      <c r="AT230" s="43">
        <v>-6.3500000000000004E-4</v>
      </c>
      <c r="AU230" s="43">
        <v>-5.5400000000000002E-4</v>
      </c>
      <c r="AV230" s="43">
        <v>1.45E-4</v>
      </c>
      <c r="AX230" s="30"/>
      <c r="BB230" s="30">
        <v>0.19589362949512107</v>
      </c>
      <c r="BC230" s="43">
        <v>-2.3730000000000001E-3</v>
      </c>
      <c r="BD230" s="43">
        <v>-1.4959999999999999E-3</v>
      </c>
      <c r="BE230" s="43">
        <v>6.1000000000000004E-3</v>
      </c>
      <c r="BG230" s="30"/>
      <c r="BK230" s="30">
        <v>0.19589362949512107</v>
      </c>
      <c r="BL230" s="43">
        <v>-6.3100000000000005E-4</v>
      </c>
      <c r="BM230" s="43">
        <v>-5.5000000000000003E-4</v>
      </c>
      <c r="BN230" s="43">
        <v>1.56E-4</v>
      </c>
      <c r="BP230" s="30"/>
      <c r="BT230" s="30">
        <v>0.19589362949512107</v>
      </c>
      <c r="BU230" s="43">
        <v>-1.6689999999999999E-3</v>
      </c>
      <c r="BV230" s="43">
        <v>-8.1899999999999996E-4</v>
      </c>
      <c r="BW230" s="43">
        <v>6.574E-3</v>
      </c>
      <c r="BY230" s="30"/>
      <c r="CC230" s="30">
        <v>0.19589362949512107</v>
      </c>
      <c r="CD230" s="43">
        <v>-1.34E-4</v>
      </c>
      <c r="CE230" s="43">
        <v>-1.22E-4</v>
      </c>
      <c r="CF230" s="43">
        <v>-1.4E-5</v>
      </c>
      <c r="CH230" s="30"/>
      <c r="CL230" s="30">
        <v>0.19589362949512107</v>
      </c>
      <c r="CM230" s="43">
        <v>-4.3880000000000004E-3</v>
      </c>
      <c r="CN230" s="43">
        <v>-4.4299999999999999E-3</v>
      </c>
      <c r="CO230" s="43">
        <v>1.7349E-2</v>
      </c>
      <c r="CQ230" s="30"/>
      <c r="CU230" s="30">
        <v>0.19589362949512107</v>
      </c>
      <c r="CV230" s="43">
        <v>-2.4000000000000001E-4</v>
      </c>
      <c r="CW230" s="43">
        <v>-2.3900000000000001E-4</v>
      </c>
      <c r="CX230" s="43">
        <v>-2.04E-4</v>
      </c>
    </row>
    <row r="231" spans="14:102" x14ac:dyDescent="0.3">
      <c r="N231" s="30"/>
      <c r="R231" s="30">
        <v>0.19686340189512108</v>
      </c>
      <c r="S231" s="43">
        <v>-6.3160000000000004E-3</v>
      </c>
      <c r="T231" s="43">
        <v>-4.7000000000000002E-3</v>
      </c>
      <c r="U231" s="43">
        <v>1.0822E-2</v>
      </c>
      <c r="W231" s="30"/>
      <c r="AA231" s="30">
        <v>0.19686340189512108</v>
      </c>
      <c r="AB231" s="43">
        <v>-6.9499999999999998E-4</v>
      </c>
      <c r="AC231" s="43">
        <v>-6.1799999999999995E-4</v>
      </c>
      <c r="AD231" s="43">
        <v>1.1900000000000001E-4</v>
      </c>
      <c r="AF231" s="30"/>
      <c r="AJ231" s="30">
        <v>0.19686340189512108</v>
      </c>
      <c r="AK231" s="43">
        <v>-2.4199999999999998E-3</v>
      </c>
      <c r="AL231" s="43">
        <v>-1.539E-3</v>
      </c>
      <c r="AM231" s="43">
        <v>6.1060000000000003E-3</v>
      </c>
      <c r="AO231" s="30"/>
      <c r="AS231" s="30">
        <v>0.19686340189512108</v>
      </c>
      <c r="AT231" s="43">
        <v>-6.38E-4</v>
      </c>
      <c r="AU231" s="43">
        <v>-5.5699999999999999E-4</v>
      </c>
      <c r="AV231" s="43">
        <v>1.4799999999999999E-4</v>
      </c>
      <c r="AX231" s="30"/>
      <c r="BB231" s="30">
        <v>0.19686340189512108</v>
      </c>
      <c r="BC231" s="43">
        <v>-2.3869999999999998E-3</v>
      </c>
      <c r="BD231" s="43">
        <v>-1.503E-3</v>
      </c>
      <c r="BE231" s="43">
        <v>6.1570000000000001E-3</v>
      </c>
      <c r="BG231" s="30"/>
      <c r="BK231" s="30">
        <v>0.19686340189512108</v>
      </c>
      <c r="BL231" s="43">
        <v>-6.3500000000000004E-4</v>
      </c>
      <c r="BM231" s="43">
        <v>-5.53E-4</v>
      </c>
      <c r="BN231" s="43">
        <v>1.6000000000000001E-4</v>
      </c>
      <c r="BP231" s="30"/>
      <c r="BT231" s="30">
        <v>0.19686340189512108</v>
      </c>
      <c r="BU231" s="43">
        <v>-1.6789999999999999E-3</v>
      </c>
      <c r="BV231" s="43">
        <v>-8.2200000000000003E-4</v>
      </c>
      <c r="BW231" s="43">
        <v>6.6340000000000001E-3</v>
      </c>
      <c r="BY231" s="30"/>
      <c r="CC231" s="30">
        <v>0.19686340189512108</v>
      </c>
      <c r="CD231" s="43">
        <v>-1.37E-4</v>
      </c>
      <c r="CE231" s="43">
        <v>-1.2400000000000001E-4</v>
      </c>
      <c r="CF231" s="43">
        <v>-1.1E-5</v>
      </c>
      <c r="CH231" s="30"/>
      <c r="CL231" s="30">
        <v>0.19686340189512108</v>
      </c>
      <c r="CM231" s="43">
        <v>-4.4149999999999997E-3</v>
      </c>
      <c r="CN231" s="43">
        <v>-4.457E-3</v>
      </c>
      <c r="CO231" s="43">
        <v>1.7492000000000001E-2</v>
      </c>
      <c r="CQ231" s="30"/>
      <c r="CU231" s="30">
        <v>0.19686340189512108</v>
      </c>
      <c r="CV231" s="43">
        <v>-2.42E-4</v>
      </c>
      <c r="CW231" s="43">
        <v>-2.42E-4</v>
      </c>
      <c r="CX231" s="43">
        <v>-2.02E-4</v>
      </c>
    </row>
    <row r="232" spans="14:102" x14ac:dyDescent="0.3">
      <c r="N232" s="30"/>
      <c r="R232" s="30">
        <v>0.19783317429512109</v>
      </c>
      <c r="S232" s="43">
        <v>-6.4570000000000001E-3</v>
      </c>
      <c r="T232" s="43">
        <v>-4.823E-3</v>
      </c>
      <c r="U232" s="43">
        <v>1.0862999999999999E-2</v>
      </c>
      <c r="W232" s="30"/>
      <c r="AA232" s="30">
        <v>0.19783317429512109</v>
      </c>
      <c r="AB232" s="43">
        <v>-6.9700000000000003E-4</v>
      </c>
      <c r="AC232" s="43">
        <v>-6.2E-4</v>
      </c>
      <c r="AD232" s="43">
        <v>1.21E-4</v>
      </c>
      <c r="AF232" s="30"/>
      <c r="AJ232" s="30">
        <v>0.19783317429512109</v>
      </c>
      <c r="AK232" s="43">
        <v>-2.4350000000000001E-3</v>
      </c>
      <c r="AL232" s="43">
        <v>-1.5460000000000001E-3</v>
      </c>
      <c r="AM232" s="43">
        <v>6.1630000000000001E-3</v>
      </c>
      <c r="AO232" s="30"/>
      <c r="AS232" s="30">
        <v>0.19783317429512109</v>
      </c>
      <c r="AT232" s="43">
        <v>-6.4199999999999999E-4</v>
      </c>
      <c r="AU232" s="43">
        <v>-5.5999999999999995E-4</v>
      </c>
      <c r="AV232" s="43">
        <v>1.5200000000000001E-4</v>
      </c>
      <c r="AX232" s="30"/>
      <c r="BB232" s="30">
        <v>0.19783317429512109</v>
      </c>
      <c r="BC232" s="43">
        <v>-2.4009999999999999E-3</v>
      </c>
      <c r="BD232" s="43">
        <v>-1.5100000000000001E-3</v>
      </c>
      <c r="BE232" s="43">
        <v>6.2139999999999999E-3</v>
      </c>
      <c r="BG232" s="30"/>
      <c r="BK232" s="30">
        <v>0.19783317429512109</v>
      </c>
      <c r="BL232" s="43">
        <v>-6.38E-4</v>
      </c>
      <c r="BM232" s="43">
        <v>-5.5599999999999996E-4</v>
      </c>
      <c r="BN232" s="43">
        <v>1.64E-4</v>
      </c>
      <c r="BP232" s="30"/>
      <c r="BT232" s="30">
        <v>0.19783317429512109</v>
      </c>
      <c r="BU232" s="43">
        <v>-1.6900000000000001E-3</v>
      </c>
      <c r="BV232" s="43">
        <v>-8.25E-4</v>
      </c>
      <c r="BW232" s="43">
        <v>6.6940000000000003E-3</v>
      </c>
      <c r="BY232" s="30"/>
      <c r="CC232" s="30">
        <v>0.19783317429512109</v>
      </c>
      <c r="CD232" s="43">
        <v>-1.3799999999999999E-4</v>
      </c>
      <c r="CE232" s="43">
        <v>-1.26E-4</v>
      </c>
      <c r="CF232" s="43">
        <v>-9.0000000000000002E-6</v>
      </c>
      <c r="CH232" s="30"/>
      <c r="CL232" s="30">
        <v>0.19783317429512109</v>
      </c>
      <c r="CM232" s="43">
        <v>-4.4419999999999998E-3</v>
      </c>
      <c r="CN232" s="43">
        <v>-4.4850000000000003E-3</v>
      </c>
      <c r="CO232" s="43">
        <v>1.7634E-2</v>
      </c>
      <c r="CQ232" s="30"/>
      <c r="CU232" s="30">
        <v>0.19783317429512109</v>
      </c>
      <c r="CV232" s="43">
        <v>-2.4499999999999999E-4</v>
      </c>
      <c r="CW232" s="43">
        <v>-2.4399999999999999E-4</v>
      </c>
      <c r="CX232" s="43">
        <v>-1.9900000000000001E-4</v>
      </c>
    </row>
    <row r="233" spans="14:102" x14ac:dyDescent="0.3">
      <c r="N233" s="30"/>
      <c r="R233" s="30">
        <v>0.19880294669512111</v>
      </c>
      <c r="S233" s="43">
        <v>-6.5979999999999997E-3</v>
      </c>
      <c r="T233" s="43">
        <v>-4.947E-3</v>
      </c>
      <c r="U233" s="43">
        <v>1.0905E-2</v>
      </c>
      <c r="W233" s="30"/>
      <c r="AA233" s="30">
        <v>0.19880294669512111</v>
      </c>
      <c r="AB233" s="43">
        <v>-6.9899999999999997E-4</v>
      </c>
      <c r="AC233" s="43">
        <v>-6.2100000000000002E-4</v>
      </c>
      <c r="AD233" s="43">
        <v>1.22E-4</v>
      </c>
      <c r="AF233" s="30"/>
      <c r="AJ233" s="30">
        <v>0.19880294669512111</v>
      </c>
      <c r="AK233" s="43">
        <v>-2.4499999999999999E-3</v>
      </c>
      <c r="AL233" s="43">
        <v>-1.5529999999999999E-3</v>
      </c>
      <c r="AM233" s="43">
        <v>6.2199999999999998E-3</v>
      </c>
      <c r="AO233" s="30"/>
      <c r="AS233" s="30">
        <v>0.19880294669512111</v>
      </c>
      <c r="AT233" s="43">
        <v>-6.4599999999999998E-4</v>
      </c>
      <c r="AU233" s="43">
        <v>-5.6300000000000002E-4</v>
      </c>
      <c r="AV233" s="43">
        <v>1.56E-4</v>
      </c>
      <c r="AX233" s="30"/>
      <c r="BB233" s="30">
        <v>0.19880294669512111</v>
      </c>
      <c r="BC233" s="43">
        <v>-2.4160000000000002E-3</v>
      </c>
      <c r="BD233" s="43">
        <v>-1.5169999999999999E-3</v>
      </c>
      <c r="BE233" s="43">
        <v>6.2719999999999998E-3</v>
      </c>
      <c r="BG233" s="30"/>
      <c r="BK233" s="30">
        <v>0.19880294669512111</v>
      </c>
      <c r="BL233" s="43">
        <v>-6.4199999999999999E-4</v>
      </c>
      <c r="BM233" s="43">
        <v>-5.5900000000000004E-4</v>
      </c>
      <c r="BN233" s="43">
        <v>1.6799999999999999E-4</v>
      </c>
      <c r="BP233" s="30"/>
      <c r="BT233" s="30">
        <v>0.19880294669512111</v>
      </c>
      <c r="BU233" s="43">
        <v>-1.701E-3</v>
      </c>
      <c r="BV233" s="43">
        <v>-8.2899999999999998E-4</v>
      </c>
      <c r="BW233" s="43">
        <v>6.7539999999999996E-3</v>
      </c>
      <c r="BY233" s="30"/>
      <c r="CC233" s="30">
        <v>0.19880294669512111</v>
      </c>
      <c r="CD233" s="43">
        <v>-1.3999999999999999E-4</v>
      </c>
      <c r="CE233" s="43">
        <v>-1.27E-4</v>
      </c>
      <c r="CF233" s="43">
        <v>-6.9999999999999999E-6</v>
      </c>
      <c r="CH233" s="30"/>
      <c r="CL233" s="30">
        <v>0.19880294669512111</v>
      </c>
      <c r="CM233" s="43">
        <v>-4.47E-3</v>
      </c>
      <c r="CN233" s="43">
        <v>-4.5120000000000004E-3</v>
      </c>
      <c r="CO233" s="43">
        <v>1.7777000000000001E-2</v>
      </c>
      <c r="CQ233" s="30"/>
      <c r="CU233" s="30">
        <v>0.19880294669512111</v>
      </c>
      <c r="CV233" s="43">
        <v>-2.4699999999999999E-4</v>
      </c>
      <c r="CW233" s="43">
        <v>-2.4699999999999999E-4</v>
      </c>
      <c r="CX233" s="43">
        <v>-1.9699999999999999E-4</v>
      </c>
    </row>
    <row r="234" spans="14:102" x14ac:dyDescent="0.3">
      <c r="N234" s="30"/>
      <c r="R234" s="30">
        <v>0.19977271909512107</v>
      </c>
      <c r="S234" s="43">
        <v>-6.8910000000000004E-3</v>
      </c>
      <c r="T234" s="43">
        <v>-5.2139999999999999E-3</v>
      </c>
      <c r="U234" s="43">
        <v>1.089E-2</v>
      </c>
      <c r="W234" s="30"/>
      <c r="AA234" s="30">
        <v>0.19977271909512107</v>
      </c>
      <c r="AB234" s="43">
        <v>-6.9999999999999999E-4</v>
      </c>
      <c r="AC234" s="43">
        <v>-6.2299999999999996E-4</v>
      </c>
      <c r="AD234" s="43">
        <v>1.2300000000000001E-4</v>
      </c>
      <c r="AF234" s="30"/>
      <c r="AJ234" s="30">
        <v>0.19977271909512107</v>
      </c>
      <c r="AK234" s="43">
        <v>-2.464E-3</v>
      </c>
      <c r="AL234" s="43">
        <v>-1.56E-3</v>
      </c>
      <c r="AM234" s="43">
        <v>6.2769999999999996E-3</v>
      </c>
      <c r="AO234" s="30"/>
      <c r="AS234" s="30">
        <v>0.19977271909512107</v>
      </c>
      <c r="AT234" s="43">
        <v>-6.4999999999999997E-4</v>
      </c>
      <c r="AU234" s="43">
        <v>-5.6599999999999999E-4</v>
      </c>
      <c r="AV234" s="43">
        <v>1.6000000000000001E-4</v>
      </c>
      <c r="AX234" s="30"/>
      <c r="BB234" s="30">
        <v>0.19977271909512107</v>
      </c>
      <c r="BC234" s="43">
        <v>-2.4299999999999999E-3</v>
      </c>
      <c r="BD234" s="43">
        <v>-1.524E-3</v>
      </c>
      <c r="BE234" s="43">
        <v>6.3299999999999997E-3</v>
      </c>
      <c r="BG234" s="30"/>
      <c r="BK234" s="30">
        <v>0.19977271909512107</v>
      </c>
      <c r="BL234" s="43">
        <v>-6.4599999999999998E-4</v>
      </c>
      <c r="BM234" s="43">
        <v>-5.62E-4</v>
      </c>
      <c r="BN234" s="43">
        <v>1.7200000000000001E-4</v>
      </c>
      <c r="BP234" s="30"/>
      <c r="BT234" s="30">
        <v>0.19977271909512107</v>
      </c>
      <c r="BU234" s="43">
        <v>-1.7110000000000001E-3</v>
      </c>
      <c r="BV234" s="43">
        <v>-8.3199999999999995E-4</v>
      </c>
      <c r="BW234" s="43">
        <v>6.8139999999999997E-3</v>
      </c>
      <c r="BY234" s="30"/>
      <c r="CC234" s="30">
        <v>0.19977271909512107</v>
      </c>
      <c r="CD234" s="43">
        <v>-1.4200000000000001E-4</v>
      </c>
      <c r="CE234" s="43">
        <v>-1.2799999999999999E-4</v>
      </c>
      <c r="CF234" s="43">
        <v>-5.0000000000000004E-6</v>
      </c>
      <c r="CH234" s="30"/>
      <c r="CL234" s="30">
        <v>0.19977271909512107</v>
      </c>
      <c r="CM234" s="43">
        <v>-4.4970000000000001E-3</v>
      </c>
      <c r="CN234" s="43">
        <v>-4.5409999999999999E-3</v>
      </c>
      <c r="CO234" s="43">
        <v>1.7922E-2</v>
      </c>
      <c r="CQ234" s="30"/>
      <c r="CU234" s="30">
        <v>0.19977271909512107</v>
      </c>
      <c r="CV234" s="43">
        <v>-2.5000000000000001E-4</v>
      </c>
      <c r="CW234" s="43">
        <v>-2.5000000000000001E-4</v>
      </c>
      <c r="CX234" s="43">
        <v>-1.94E-4</v>
      </c>
    </row>
    <row r="235" spans="14:102" x14ac:dyDescent="0.3">
      <c r="N235" s="30"/>
      <c r="R235" s="30">
        <v>0.20074249149512105</v>
      </c>
      <c r="S235" s="43">
        <v>-7.2969999999999997E-3</v>
      </c>
      <c r="T235" s="43">
        <v>-5.587E-3</v>
      </c>
      <c r="U235" s="43">
        <v>1.0829999999999999E-2</v>
      </c>
      <c r="W235" s="30"/>
      <c r="AA235" s="30">
        <v>0.20074249149512105</v>
      </c>
      <c r="AB235" s="43">
        <v>-7.0100000000000002E-4</v>
      </c>
      <c r="AC235" s="43">
        <v>-6.2299999999999996E-4</v>
      </c>
      <c r="AD235" s="43">
        <v>1.2400000000000001E-4</v>
      </c>
      <c r="AF235" s="30"/>
      <c r="AJ235" s="30">
        <v>0.20074249149512105</v>
      </c>
      <c r="AK235" s="43">
        <v>-2.48E-3</v>
      </c>
      <c r="AL235" s="43">
        <v>-1.5679999999999999E-3</v>
      </c>
      <c r="AM235" s="43">
        <v>6.3359999999999996E-3</v>
      </c>
      <c r="AO235" s="30"/>
      <c r="AS235" s="30">
        <v>0.20074249149512105</v>
      </c>
      <c r="AT235" s="43">
        <v>-6.5399999999999996E-4</v>
      </c>
      <c r="AU235" s="43">
        <v>-5.6999999999999998E-4</v>
      </c>
      <c r="AV235" s="43">
        <v>1.64E-4</v>
      </c>
      <c r="AX235" s="30"/>
      <c r="BB235" s="30">
        <v>0.20074249149512105</v>
      </c>
      <c r="BC235" s="43">
        <v>-2.4450000000000001E-3</v>
      </c>
      <c r="BD235" s="43">
        <v>-1.5319999999999999E-3</v>
      </c>
      <c r="BE235" s="43">
        <v>6.3899999999999998E-3</v>
      </c>
      <c r="BG235" s="30"/>
      <c r="BK235" s="30">
        <v>0.20074249149512105</v>
      </c>
      <c r="BL235" s="43">
        <v>-6.4999999999999997E-4</v>
      </c>
      <c r="BM235" s="43">
        <v>-5.6499999999999996E-4</v>
      </c>
      <c r="BN235" s="43">
        <v>1.76E-4</v>
      </c>
      <c r="BP235" s="30"/>
      <c r="BT235" s="30">
        <v>0.20074249149512105</v>
      </c>
      <c r="BU235" s="43">
        <v>-1.7229999999999999E-3</v>
      </c>
      <c r="BV235" s="43">
        <v>-8.3600000000000005E-4</v>
      </c>
      <c r="BW235" s="43">
        <v>6.8770000000000003E-3</v>
      </c>
      <c r="BY235" s="30"/>
      <c r="CC235" s="30">
        <v>0.20074249149512105</v>
      </c>
      <c r="CD235" s="43">
        <v>-1.44E-4</v>
      </c>
      <c r="CE235" s="43">
        <v>-1.2999999999999999E-4</v>
      </c>
      <c r="CF235" s="43">
        <v>-3.0000000000000001E-6</v>
      </c>
      <c r="CH235" s="30"/>
      <c r="CL235" s="30">
        <v>0.20074249149512105</v>
      </c>
      <c r="CM235" s="43">
        <v>-4.5259999999999996E-3</v>
      </c>
      <c r="CN235" s="43">
        <v>-4.5690000000000001E-3</v>
      </c>
      <c r="CO235" s="43">
        <v>1.8069999999999999E-2</v>
      </c>
      <c r="CQ235" s="30"/>
      <c r="CU235" s="30">
        <v>0.20074249149512105</v>
      </c>
      <c r="CV235" s="43">
        <v>-2.5300000000000002E-4</v>
      </c>
      <c r="CW235" s="43">
        <v>-2.5300000000000002E-4</v>
      </c>
      <c r="CX235" s="43">
        <v>-1.9100000000000001E-4</v>
      </c>
    </row>
    <row r="236" spans="14:102" x14ac:dyDescent="0.3">
      <c r="N236" s="30"/>
      <c r="R236" s="30">
        <v>0.20171226389512106</v>
      </c>
      <c r="S236" s="43">
        <v>-7.7850000000000003E-3</v>
      </c>
      <c r="T236" s="43">
        <v>-6.038E-3</v>
      </c>
      <c r="U236" s="43">
        <v>1.0739E-2</v>
      </c>
      <c r="W236" s="30"/>
      <c r="AA236" s="30">
        <v>0.20171226389512106</v>
      </c>
      <c r="AB236" s="43">
        <v>-7.0200000000000004E-4</v>
      </c>
      <c r="AC236" s="43">
        <v>-6.2399999999999999E-4</v>
      </c>
      <c r="AD236" s="43">
        <v>1.2400000000000001E-4</v>
      </c>
      <c r="AF236" s="30"/>
      <c r="AJ236" s="30">
        <v>0.20171226389512106</v>
      </c>
      <c r="AK236" s="43">
        <v>-2.4949999999999998E-3</v>
      </c>
      <c r="AL236" s="43">
        <v>-1.575E-3</v>
      </c>
      <c r="AM236" s="43">
        <v>6.3959999999999998E-3</v>
      </c>
      <c r="AO236" s="30"/>
      <c r="AS236" s="30">
        <v>0.20171226389512106</v>
      </c>
      <c r="AT236" s="43">
        <v>-6.5799999999999995E-4</v>
      </c>
      <c r="AU236" s="43">
        <v>-5.7300000000000005E-4</v>
      </c>
      <c r="AV236" s="43">
        <v>1.6899999999999999E-4</v>
      </c>
      <c r="AX236" s="30"/>
      <c r="BB236" s="30">
        <v>0.20171226389512106</v>
      </c>
      <c r="BC236" s="43">
        <v>-2.4610000000000001E-3</v>
      </c>
      <c r="BD236" s="43">
        <v>-1.539E-3</v>
      </c>
      <c r="BE236" s="43">
        <v>6.4510000000000001E-3</v>
      </c>
      <c r="BG236" s="30"/>
      <c r="BK236" s="30">
        <v>0.20171226389512106</v>
      </c>
      <c r="BL236" s="43">
        <v>-6.5499999999999998E-4</v>
      </c>
      <c r="BM236" s="43">
        <v>-5.6800000000000004E-4</v>
      </c>
      <c r="BN236" s="43">
        <v>1.8100000000000001E-4</v>
      </c>
      <c r="BP236" s="30"/>
      <c r="BT236" s="30">
        <v>0.20171226389512106</v>
      </c>
      <c r="BU236" s="43">
        <v>-1.7340000000000001E-3</v>
      </c>
      <c r="BV236" s="43">
        <v>-8.3900000000000001E-4</v>
      </c>
      <c r="BW236" s="43">
        <v>6.94E-3</v>
      </c>
      <c r="BY236" s="30"/>
      <c r="CC236" s="30">
        <v>0.20171226389512106</v>
      </c>
      <c r="CD236" s="43">
        <v>-1.46E-4</v>
      </c>
      <c r="CE236" s="43">
        <v>-1.3200000000000001E-4</v>
      </c>
      <c r="CF236" s="43">
        <v>-9.9999999999999995E-7</v>
      </c>
      <c r="CH236" s="30"/>
      <c r="CL236" s="30">
        <v>0.20171226389512106</v>
      </c>
      <c r="CM236" s="43">
        <v>-4.555E-3</v>
      </c>
      <c r="CN236" s="43">
        <v>-4.5989999999999998E-3</v>
      </c>
      <c r="CO236" s="43">
        <v>1.8221000000000001E-2</v>
      </c>
      <c r="CQ236" s="30"/>
      <c r="CU236" s="30">
        <v>0.20171226389512106</v>
      </c>
      <c r="CV236" s="43">
        <v>-2.5599999999999999E-4</v>
      </c>
      <c r="CW236" s="43">
        <v>-2.5599999999999999E-4</v>
      </c>
      <c r="CX236" s="43">
        <v>-1.8799999999999999E-4</v>
      </c>
    </row>
    <row r="237" spans="14:102" x14ac:dyDescent="0.3">
      <c r="N237" s="30"/>
      <c r="R237" s="30">
        <v>0.20268203629512108</v>
      </c>
      <c r="S237" s="43">
        <v>-8.2719999999999998E-3</v>
      </c>
      <c r="T237" s="43">
        <v>-6.4879999999999998E-3</v>
      </c>
      <c r="U237" s="43">
        <v>1.0647999999999999E-2</v>
      </c>
      <c r="W237" s="30"/>
      <c r="AA237" s="30">
        <v>0.20268203629512108</v>
      </c>
      <c r="AB237" s="43">
        <v>-7.0200000000000004E-4</v>
      </c>
      <c r="AC237" s="43">
        <v>-6.2399999999999999E-4</v>
      </c>
      <c r="AD237" s="43">
        <v>1.25E-4</v>
      </c>
      <c r="AF237" s="30"/>
      <c r="AJ237" s="30">
        <v>0.20268203629512108</v>
      </c>
      <c r="AK237" s="43">
        <v>-2.5100000000000001E-3</v>
      </c>
      <c r="AL237" s="43">
        <v>-1.583E-3</v>
      </c>
      <c r="AM237" s="43">
        <v>6.4570000000000001E-3</v>
      </c>
      <c r="AO237" s="30"/>
      <c r="AS237" s="30">
        <v>0.20268203629512108</v>
      </c>
      <c r="AT237" s="43">
        <v>-6.6200000000000005E-4</v>
      </c>
      <c r="AU237" s="43">
        <v>-5.7600000000000001E-4</v>
      </c>
      <c r="AV237" s="43">
        <v>1.73E-4</v>
      </c>
      <c r="AX237" s="30"/>
      <c r="BB237" s="30">
        <v>0.20268203629512108</v>
      </c>
      <c r="BC237" s="43">
        <v>-2.4759999999999999E-3</v>
      </c>
      <c r="BD237" s="43">
        <v>-1.5460000000000001E-3</v>
      </c>
      <c r="BE237" s="43">
        <v>6.5110000000000003E-3</v>
      </c>
      <c r="BG237" s="30"/>
      <c r="BK237" s="30">
        <v>0.20268203629512108</v>
      </c>
      <c r="BL237" s="43">
        <v>-6.5899999999999997E-4</v>
      </c>
      <c r="BM237" s="43">
        <v>-5.7200000000000003E-4</v>
      </c>
      <c r="BN237" s="43">
        <v>1.85E-4</v>
      </c>
      <c r="BP237" s="30"/>
      <c r="BT237" s="30">
        <v>0.20268203629512108</v>
      </c>
      <c r="BU237" s="43">
        <v>-1.745E-3</v>
      </c>
      <c r="BV237" s="43">
        <v>-8.43E-4</v>
      </c>
      <c r="BW237" s="43">
        <v>7.0029999999999997E-3</v>
      </c>
      <c r="BY237" s="30"/>
      <c r="CC237" s="30">
        <v>0.20268203629512108</v>
      </c>
      <c r="CD237" s="43">
        <v>-1.4799999999999999E-4</v>
      </c>
      <c r="CE237" s="43">
        <v>-1.3300000000000001E-4</v>
      </c>
      <c r="CF237" s="43">
        <v>9.9999999999999995E-7</v>
      </c>
      <c r="CH237" s="30"/>
      <c r="CL237" s="30">
        <v>0.20268203629512108</v>
      </c>
      <c r="CM237" s="43">
        <v>-4.5840000000000004E-3</v>
      </c>
      <c r="CN237" s="43">
        <v>-4.6280000000000002E-3</v>
      </c>
      <c r="CO237" s="43">
        <v>1.8371999999999999E-2</v>
      </c>
      <c r="CQ237" s="30"/>
      <c r="CU237" s="30">
        <v>0.20268203629512108</v>
      </c>
      <c r="CV237" s="43">
        <v>-2.5900000000000001E-4</v>
      </c>
      <c r="CW237" s="43">
        <v>-2.5900000000000001E-4</v>
      </c>
      <c r="CX237" s="43">
        <v>-1.8599999999999999E-4</v>
      </c>
    </row>
    <row r="238" spans="14:102" x14ac:dyDescent="0.3">
      <c r="N238" s="30"/>
      <c r="R238" s="30">
        <v>0.20365180869512106</v>
      </c>
      <c r="S238" s="43">
        <v>-8.763E-3</v>
      </c>
      <c r="T238" s="43">
        <v>-6.94E-3</v>
      </c>
      <c r="U238" s="43">
        <v>1.0557E-2</v>
      </c>
      <c r="W238" s="30"/>
      <c r="AA238" s="30">
        <v>0.20365180869512106</v>
      </c>
      <c r="AB238" s="43">
        <v>-7.0299999999999996E-4</v>
      </c>
      <c r="AC238" s="43">
        <v>-6.2500000000000001E-4</v>
      </c>
      <c r="AD238" s="43">
        <v>1.25E-4</v>
      </c>
      <c r="AF238" s="30"/>
      <c r="AJ238" s="30">
        <v>0.20365180869512106</v>
      </c>
      <c r="AK238" s="43">
        <v>-2.526E-3</v>
      </c>
      <c r="AL238" s="43">
        <v>-1.5900000000000001E-3</v>
      </c>
      <c r="AM238" s="43">
        <v>6.5170000000000002E-3</v>
      </c>
      <c r="AO238" s="30"/>
      <c r="AS238" s="30">
        <v>0.20365180869512106</v>
      </c>
      <c r="AT238" s="43">
        <v>-6.6600000000000003E-4</v>
      </c>
      <c r="AU238" s="43">
        <v>-5.7899999999999998E-4</v>
      </c>
      <c r="AV238" s="43">
        <v>1.7699999999999999E-4</v>
      </c>
      <c r="AX238" s="30"/>
      <c r="BB238" s="30">
        <v>0.20365180869512106</v>
      </c>
      <c r="BC238" s="43">
        <v>-2.4910000000000002E-3</v>
      </c>
      <c r="BD238" s="43">
        <v>-1.554E-3</v>
      </c>
      <c r="BE238" s="43">
        <v>6.5729999999999998E-3</v>
      </c>
      <c r="BG238" s="30"/>
      <c r="BK238" s="30">
        <v>0.20365180869512106</v>
      </c>
      <c r="BL238" s="43">
        <v>-6.6299999999999996E-4</v>
      </c>
      <c r="BM238" s="43">
        <v>-5.7499999999999999E-4</v>
      </c>
      <c r="BN238" s="43">
        <v>1.8900000000000001E-4</v>
      </c>
      <c r="BP238" s="30"/>
      <c r="BT238" s="30">
        <v>0.20365180869512106</v>
      </c>
      <c r="BU238" s="43">
        <v>-1.7570000000000001E-3</v>
      </c>
      <c r="BV238" s="43">
        <v>-8.4699999999999999E-4</v>
      </c>
      <c r="BW238" s="43">
        <v>7.0670000000000004E-3</v>
      </c>
      <c r="BY238" s="30"/>
      <c r="CC238" s="30">
        <v>0.20365180869512106</v>
      </c>
      <c r="CD238" s="43">
        <v>-1.4999999999999999E-4</v>
      </c>
      <c r="CE238" s="43">
        <v>-1.35E-4</v>
      </c>
      <c r="CF238" s="43">
        <v>3.0000000000000001E-6</v>
      </c>
      <c r="CH238" s="30"/>
      <c r="CL238" s="30">
        <v>0.20365180869512106</v>
      </c>
      <c r="CM238" s="43">
        <v>-4.6129999999999999E-3</v>
      </c>
      <c r="CN238" s="43">
        <v>-4.6579999999999998E-3</v>
      </c>
      <c r="CO238" s="43">
        <v>1.8523999999999999E-2</v>
      </c>
      <c r="CQ238" s="30"/>
      <c r="CU238" s="30">
        <v>0.20365180869512106</v>
      </c>
      <c r="CV238" s="43">
        <v>-2.6200000000000003E-4</v>
      </c>
      <c r="CW238" s="43">
        <v>-2.6200000000000003E-4</v>
      </c>
      <c r="CX238" s="43">
        <v>-1.83E-4</v>
      </c>
    </row>
    <row r="239" spans="14:102" x14ac:dyDescent="0.3">
      <c r="N239" s="30"/>
      <c r="R239" s="30"/>
      <c r="W239" s="30"/>
      <c r="AA239" s="30"/>
      <c r="AF239" s="30"/>
      <c r="AJ239" s="30"/>
      <c r="AO239" s="30"/>
      <c r="AS239" s="30"/>
      <c r="AX239" s="30"/>
      <c r="BB239" s="30"/>
      <c r="BG239" s="30"/>
      <c r="BK239" s="30"/>
      <c r="BP239" s="30"/>
      <c r="BT239" s="30"/>
      <c r="BY239" s="30"/>
      <c r="CC239" s="30"/>
      <c r="CH239" s="30"/>
      <c r="CL239" s="30"/>
      <c r="CQ239" s="30"/>
      <c r="CU239" s="30"/>
    </row>
    <row r="240" spans="14:102" x14ac:dyDescent="0.3">
      <c r="N240" s="30"/>
      <c r="R240" s="30"/>
      <c r="W240" s="30"/>
      <c r="AA240" s="30"/>
      <c r="AF240" s="30"/>
      <c r="AJ240" s="30"/>
      <c r="AO240" s="30"/>
      <c r="AS240" s="30"/>
      <c r="AX240" s="30"/>
      <c r="BB240" s="30"/>
      <c r="BG240" s="30"/>
      <c r="BK240" s="30"/>
      <c r="BP240" s="30"/>
      <c r="BT240" s="30"/>
      <c r="BY240" s="30"/>
      <c r="CC240" s="30"/>
      <c r="CH240" s="30"/>
      <c r="CL240" s="30"/>
      <c r="CQ240" s="30"/>
      <c r="CU240" s="30"/>
    </row>
    <row r="241" spans="14:99" x14ac:dyDescent="0.3">
      <c r="N241" s="30"/>
      <c r="R241" s="30"/>
      <c r="W241" s="30"/>
      <c r="AA241" s="30"/>
      <c r="AF241" s="30"/>
      <c r="AJ241" s="30"/>
      <c r="AO241" s="30"/>
      <c r="AS241" s="30"/>
      <c r="AX241" s="30"/>
      <c r="BB241" s="30"/>
      <c r="BG241" s="30"/>
      <c r="BK241" s="30"/>
      <c r="BP241" s="30"/>
      <c r="BT241" s="30"/>
      <c r="BY241" s="30"/>
      <c r="CC241" s="30"/>
      <c r="CH241" s="30"/>
      <c r="CL241" s="30"/>
      <c r="CQ241" s="30"/>
      <c r="CU241" s="30"/>
    </row>
    <row r="242" spans="14:99" x14ac:dyDescent="0.3">
      <c r="N242" s="30"/>
      <c r="R242" s="30"/>
      <c r="W242" s="30"/>
      <c r="AA242" s="30"/>
      <c r="AF242" s="30"/>
      <c r="AJ242" s="30"/>
      <c r="AO242" s="30"/>
      <c r="AS242" s="30"/>
      <c r="AX242" s="30"/>
      <c r="BB242" s="30"/>
      <c r="BG242" s="30"/>
      <c r="BK242" s="30"/>
      <c r="BP242" s="30"/>
      <c r="BT242" s="30"/>
      <c r="BY242" s="30"/>
      <c r="CC242" s="30"/>
      <c r="CH242" s="30"/>
      <c r="CL242" s="30"/>
      <c r="CQ242" s="30"/>
      <c r="CU242" s="30"/>
    </row>
    <row r="243" spans="14:99" x14ac:dyDescent="0.3">
      <c r="N243" s="30"/>
      <c r="R243" s="30"/>
      <c r="W243" s="30"/>
      <c r="AA243" s="30"/>
      <c r="AF243" s="30"/>
      <c r="AJ243" s="30"/>
      <c r="AO243" s="30"/>
      <c r="AS243" s="30"/>
      <c r="AX243" s="30"/>
      <c r="BB243" s="30"/>
      <c r="BG243" s="30"/>
      <c r="BK243" s="30"/>
      <c r="BP243" s="30"/>
      <c r="BT243" s="30"/>
      <c r="BY243" s="30"/>
      <c r="CC243" s="30"/>
      <c r="CH243" s="30"/>
      <c r="CL243" s="30"/>
      <c r="CQ243" s="30"/>
      <c r="CU243" s="30"/>
    </row>
    <row r="244" spans="14:99" x14ac:dyDescent="0.3">
      <c r="N244" s="30"/>
      <c r="R244" s="30"/>
      <c r="W244" s="30"/>
      <c r="AA244" s="30"/>
      <c r="AF244" s="30"/>
      <c r="AJ244" s="30"/>
      <c r="AO244" s="30"/>
      <c r="AS244" s="30"/>
      <c r="AX244" s="30"/>
      <c r="BB244" s="30"/>
      <c r="BG244" s="30"/>
      <c r="BK244" s="30"/>
      <c r="BP244" s="30"/>
      <c r="BT244" s="30"/>
      <c r="BY244" s="30"/>
      <c r="CC244" s="30"/>
      <c r="CH244" s="30"/>
      <c r="CL244" s="30"/>
      <c r="CQ244" s="30"/>
      <c r="CU244" s="30"/>
    </row>
    <row r="245" spans="14:99" x14ac:dyDescent="0.3">
      <c r="N245" s="30"/>
      <c r="R245" s="30"/>
      <c r="W245" s="30"/>
      <c r="AA245" s="30"/>
      <c r="AF245" s="30"/>
      <c r="AJ245" s="30"/>
      <c r="AO245" s="30"/>
      <c r="AS245" s="30"/>
      <c r="AX245" s="30"/>
      <c r="BB245" s="30"/>
      <c r="BG245" s="30"/>
      <c r="BK245" s="30"/>
      <c r="BP245" s="30"/>
      <c r="BT245" s="30"/>
      <c r="BY245" s="30"/>
      <c r="CC245" s="30"/>
      <c r="CH245" s="30"/>
      <c r="CL245" s="30"/>
      <c r="CQ245" s="30"/>
      <c r="CU245" s="30"/>
    </row>
    <row r="246" spans="14:99" x14ac:dyDescent="0.3">
      <c r="N246" s="30"/>
      <c r="R246" s="30"/>
      <c r="W246" s="30"/>
      <c r="AA246" s="30"/>
      <c r="AF246" s="30"/>
      <c r="AJ246" s="30"/>
      <c r="AO246" s="30"/>
      <c r="AS246" s="30"/>
      <c r="AX246" s="30"/>
      <c r="BB246" s="30"/>
      <c r="BG246" s="30"/>
      <c r="BK246" s="30"/>
      <c r="BP246" s="30"/>
      <c r="BT246" s="30"/>
      <c r="BY246" s="30"/>
      <c r="CC246" s="30"/>
      <c r="CH246" s="30"/>
      <c r="CL246" s="30"/>
      <c r="CQ246" s="30"/>
      <c r="CU246" s="30"/>
    </row>
    <row r="247" spans="14:99" x14ac:dyDescent="0.3">
      <c r="N247" s="30"/>
      <c r="R247" s="30"/>
      <c r="W247" s="30"/>
      <c r="AA247" s="30"/>
      <c r="AF247" s="30"/>
      <c r="AJ247" s="30"/>
      <c r="AO247" s="30"/>
      <c r="AS247" s="30"/>
      <c r="AX247" s="30"/>
      <c r="BB247" s="30"/>
      <c r="BG247" s="30"/>
      <c r="BK247" s="30"/>
      <c r="BP247" s="30"/>
      <c r="BT247" s="30"/>
      <c r="BY247" s="30"/>
      <c r="CC247" s="30"/>
      <c r="CH247" s="30"/>
      <c r="CL247" s="30"/>
      <c r="CQ247" s="30"/>
      <c r="CU247" s="30"/>
    </row>
    <row r="248" spans="14:99" x14ac:dyDescent="0.3">
      <c r="N248" s="30"/>
      <c r="R248" s="30"/>
      <c r="W248" s="30"/>
      <c r="AA248" s="30"/>
      <c r="AF248" s="30"/>
      <c r="AJ248" s="30"/>
      <c r="AO248" s="30"/>
      <c r="AS248" s="30"/>
      <c r="AX248" s="30"/>
      <c r="BB248" s="30"/>
      <c r="BG248" s="30"/>
      <c r="BK248" s="30"/>
      <c r="BP248" s="30"/>
      <c r="BT248" s="30"/>
      <c r="BY248" s="30"/>
      <c r="CC248" s="30"/>
      <c r="CH248" s="30"/>
      <c r="CL248" s="30"/>
      <c r="CQ248" s="30"/>
      <c r="CU248" s="30"/>
    </row>
    <row r="249" spans="14:99" x14ac:dyDescent="0.3">
      <c r="N249" s="30"/>
      <c r="R249" s="30"/>
      <c r="W249" s="30"/>
      <c r="AA249" s="30"/>
      <c r="AF249" s="30"/>
      <c r="AJ249" s="30"/>
      <c r="AO249" s="30"/>
      <c r="AS249" s="30"/>
      <c r="AX249" s="30"/>
      <c r="BB249" s="30"/>
      <c r="BG249" s="30"/>
      <c r="BK249" s="30"/>
      <c r="BP249" s="30"/>
      <c r="BT249" s="30"/>
      <c r="BY249" s="30"/>
      <c r="CC249" s="30"/>
      <c r="CH249" s="30"/>
      <c r="CL249" s="30"/>
      <c r="CQ249" s="30"/>
      <c r="CU249" s="30"/>
    </row>
    <row r="250" spans="14:99" x14ac:dyDescent="0.3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99" x14ac:dyDescent="0.3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99" x14ac:dyDescent="0.3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99" x14ac:dyDescent="0.3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99" x14ac:dyDescent="0.3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99" x14ac:dyDescent="0.3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99" x14ac:dyDescent="0.3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3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  <row r="258" spans="14:99" x14ac:dyDescent="0.3">
      <c r="N258" s="30"/>
      <c r="R258" s="30"/>
      <c r="W258" s="30"/>
      <c r="AA258" s="30"/>
      <c r="AF258" s="30"/>
      <c r="AJ258" s="30"/>
      <c r="AO258" s="30"/>
      <c r="AS258" s="30"/>
      <c r="AX258" s="30"/>
      <c r="BB258" s="30"/>
      <c r="BG258" s="30"/>
      <c r="BK258" s="30"/>
      <c r="BP258" s="30"/>
      <c r="BT258" s="30"/>
      <c r="BY258" s="30"/>
      <c r="CC258" s="30"/>
      <c r="CH258" s="30"/>
      <c r="CL258" s="30"/>
      <c r="CQ258" s="30"/>
      <c r="CU258" s="30"/>
    </row>
    <row r="259" spans="14:99" x14ac:dyDescent="0.3">
      <c r="N259" s="30"/>
      <c r="R259" s="30"/>
      <c r="W259" s="30"/>
      <c r="AA259" s="30"/>
      <c r="AF259" s="30"/>
      <c r="AJ259" s="30"/>
      <c r="AO259" s="30"/>
      <c r="AS259" s="30"/>
      <c r="AX259" s="30"/>
      <c r="BB259" s="30"/>
      <c r="BG259" s="30"/>
      <c r="BK259" s="30"/>
      <c r="BP259" s="30"/>
      <c r="BT259" s="30"/>
      <c r="BY259" s="30"/>
      <c r="CC259" s="30"/>
      <c r="CH259" s="30"/>
      <c r="CL259" s="30"/>
      <c r="CQ259" s="30"/>
      <c r="CU259" s="30"/>
    </row>
    <row r="260" spans="14:99" x14ac:dyDescent="0.3">
      <c r="N260" s="30"/>
      <c r="R260" s="30"/>
      <c r="W260" s="30"/>
      <c r="AA260" s="30"/>
      <c r="AF260" s="30"/>
      <c r="AJ260" s="30"/>
      <c r="AO260" s="30"/>
      <c r="AS260" s="30"/>
      <c r="AX260" s="30"/>
      <c r="BB260" s="30"/>
      <c r="BG260" s="30"/>
      <c r="BK260" s="30"/>
      <c r="BP260" s="30"/>
      <c r="BT260" s="30"/>
      <c r="BY260" s="30"/>
      <c r="CC260" s="30"/>
      <c r="CH260" s="30"/>
      <c r="CL260" s="30"/>
      <c r="CQ260" s="30"/>
      <c r="CU260" s="30"/>
    </row>
    <row r="261" spans="14:99" x14ac:dyDescent="0.3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99" x14ac:dyDescent="0.3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99" x14ac:dyDescent="0.3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99" x14ac:dyDescent="0.3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99" x14ac:dyDescent="0.3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99" x14ac:dyDescent="0.3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99" x14ac:dyDescent="0.3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99" x14ac:dyDescent="0.3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99" x14ac:dyDescent="0.3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99" x14ac:dyDescent="0.3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99" x14ac:dyDescent="0.3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99" x14ac:dyDescent="0.3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3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3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3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3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3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</sheetData>
  <mergeCells count="131">
    <mergeCell ref="AP3:AR3"/>
    <mergeCell ref="AT3:AV3"/>
    <mergeCell ref="CR4:CT4"/>
    <mergeCell ref="H39:I39"/>
    <mergeCell ref="BP2:BW2"/>
    <mergeCell ref="BY2:CF2"/>
    <mergeCell ref="CH2:CO2"/>
    <mergeCell ref="CQ2:CX2"/>
    <mergeCell ref="O3:Q3"/>
    <mergeCell ref="S3:U3"/>
    <mergeCell ref="X3:Z3"/>
    <mergeCell ref="AB3:AD3"/>
    <mergeCell ref="AG3:AI3"/>
    <mergeCell ref="AK3:AM3"/>
    <mergeCell ref="N2:U2"/>
    <mergeCell ref="W2:AD2"/>
    <mergeCell ref="AF2:AM2"/>
    <mergeCell ref="AO2:AV2"/>
    <mergeCell ref="AX2:BE2"/>
    <mergeCell ref="BG2:BN2"/>
    <mergeCell ref="CV4:CX4"/>
    <mergeCell ref="AY4:BA4"/>
    <mergeCell ref="O4:Q4"/>
    <mergeCell ref="S4:U4"/>
    <mergeCell ref="CR3:CT3"/>
    <mergeCell ref="CV3:CX3"/>
    <mergeCell ref="BU3:BW3"/>
    <mergeCell ref="BZ3:CB3"/>
    <mergeCell ref="CD3:CF3"/>
    <mergeCell ref="CI3:CK3"/>
    <mergeCell ref="CM3:CO3"/>
    <mergeCell ref="BQ3:BS3"/>
    <mergeCell ref="AY3:BA3"/>
    <mergeCell ref="BC3:BE3"/>
    <mergeCell ref="BH3:BJ3"/>
    <mergeCell ref="BL3:BN3"/>
    <mergeCell ref="R5:U5"/>
    <mergeCell ref="W5:Z5"/>
    <mergeCell ref="AA5:AD5"/>
    <mergeCell ref="AF5:AI5"/>
    <mergeCell ref="AJ5:AM5"/>
    <mergeCell ref="BZ4:CB4"/>
    <mergeCell ref="CD4:CF4"/>
    <mergeCell ref="CI4:CK4"/>
    <mergeCell ref="CM4:CO4"/>
    <mergeCell ref="AT4:AV4"/>
    <mergeCell ref="BC4:BE4"/>
    <mergeCell ref="BH4:BJ4"/>
    <mergeCell ref="BL4:BN4"/>
    <mergeCell ref="BQ4:BS4"/>
    <mergeCell ref="BU4:BW4"/>
    <mergeCell ref="AG4:AI4"/>
    <mergeCell ref="AK4:AM4"/>
    <mergeCell ref="AP4:AR4"/>
    <mergeCell ref="X4:Z4"/>
    <mergeCell ref="AB4:AD4"/>
    <mergeCell ref="BL6:BN6"/>
    <mergeCell ref="CQ5:CT5"/>
    <mergeCell ref="CU5:CX5"/>
    <mergeCell ref="H6:I6"/>
    <mergeCell ref="J6:K6"/>
    <mergeCell ref="O6:Q6"/>
    <mergeCell ref="S6:U6"/>
    <mergeCell ref="X6:Z6"/>
    <mergeCell ref="AB6:AD6"/>
    <mergeCell ref="AG6:AI6"/>
    <mergeCell ref="AK6:AM6"/>
    <mergeCell ref="BP5:BS5"/>
    <mergeCell ref="BT5:BW5"/>
    <mergeCell ref="BY5:CB5"/>
    <mergeCell ref="CC5:CF5"/>
    <mergeCell ref="CH5:CK5"/>
    <mergeCell ref="CL5:CO5"/>
    <mergeCell ref="AO5:AR5"/>
    <mergeCell ref="AS5:AV5"/>
    <mergeCell ref="AX5:BA5"/>
    <mergeCell ref="BB5:BE5"/>
    <mergeCell ref="BG5:BJ5"/>
    <mergeCell ref="BK5:BN5"/>
    <mergeCell ref="N5:Q5"/>
    <mergeCell ref="B8:C8"/>
    <mergeCell ref="D8:E8"/>
    <mergeCell ref="F8:G8"/>
    <mergeCell ref="B9:C9"/>
    <mergeCell ref="D9:E9"/>
    <mergeCell ref="F9:G9"/>
    <mergeCell ref="CR6:CT6"/>
    <mergeCell ref="CV6:CX6"/>
    <mergeCell ref="B7:C7"/>
    <mergeCell ref="D7:E7"/>
    <mergeCell ref="F7:G7"/>
    <mergeCell ref="H7:I7"/>
    <mergeCell ref="J7:K7"/>
    <mergeCell ref="BQ6:BS6"/>
    <mergeCell ref="BU6:BW6"/>
    <mergeCell ref="BZ6:CB6"/>
    <mergeCell ref="CD6:CF6"/>
    <mergeCell ref="CI6:CK6"/>
    <mergeCell ref="CM6:CO6"/>
    <mergeCell ref="AP6:AR6"/>
    <mergeCell ref="AT6:AV6"/>
    <mergeCell ref="AY6:BA6"/>
    <mergeCell ref="BC6:BE6"/>
    <mergeCell ref="BH6:BJ6"/>
    <mergeCell ref="B13:C13"/>
    <mergeCell ref="D13:E13"/>
    <mergeCell ref="H13:I13"/>
    <mergeCell ref="J13:K13"/>
    <mergeCell ref="B14:C14"/>
    <mergeCell ref="B15:C15"/>
    <mergeCell ref="B10:C10"/>
    <mergeCell ref="D10:E10"/>
    <mergeCell ref="H10:I10"/>
    <mergeCell ref="J10:K10"/>
    <mergeCell ref="B11:C11"/>
    <mergeCell ref="B12:C12"/>
    <mergeCell ref="B37:D37"/>
    <mergeCell ref="B16:C16"/>
    <mergeCell ref="B17:C17"/>
    <mergeCell ref="B34:C34"/>
    <mergeCell ref="B35:C35"/>
    <mergeCell ref="B36:C36"/>
    <mergeCell ref="H17:K17"/>
    <mergeCell ref="H18:I18"/>
    <mergeCell ref="J18:K18"/>
    <mergeCell ref="H21:I21"/>
    <mergeCell ref="J21:K21"/>
    <mergeCell ref="H24:I24"/>
    <mergeCell ref="J24:K24"/>
    <mergeCell ref="H33:I33"/>
    <mergeCell ref="H36:I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macro="[0]!Açılan1_Değiştir" altText="">
                <anchor>
                  <from>
                    <xdr:col>3</xdr:col>
                    <xdr:colOff>7620</xdr:colOff>
                    <xdr:row>32</xdr:row>
                    <xdr:rowOff>175260</xdr:rowOff>
                  </from>
                  <to>
                    <xdr:col>5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Drop Down 2">
              <controlPr defaultSize="0" autoLine="0" autoPict="0" macro="[0]!Açılan2_Değiştir" altText="">
                <anchor>
                  <from>
                    <xdr:col>3</xdr:col>
                    <xdr:colOff>7620</xdr:colOff>
                    <xdr:row>33</xdr:row>
                    <xdr:rowOff>175260</xdr:rowOff>
                  </from>
                  <to>
                    <xdr:col>5</xdr:col>
                    <xdr:colOff>0</xdr:colOff>
                    <xdr:row>34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Drop Down 3">
              <controlPr defaultSize="0" autoLine="0" autoPict="0" macro="[0]!Açılan3_Değiştir" altText="">
                <anchor>
                  <from>
                    <xdr:col>3</xdr:col>
                    <xdr:colOff>7620</xdr:colOff>
                    <xdr:row>34</xdr:row>
                    <xdr:rowOff>175260</xdr:rowOff>
                  </from>
                  <to>
                    <xdr:col>5</xdr:col>
                    <xdr:colOff>0</xdr:colOff>
                    <xdr:row>35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7" name="Check Box 6">
              <controlPr defaultSize="0" autoFill="0" autoLine="0" autoPict="0" macro="[0]!OnayKutusu7_Tıkla">
                <anchor moveWithCells="1">
                  <from>
                    <xdr:col>4</xdr:col>
                    <xdr:colOff>220980</xdr:colOff>
                    <xdr:row>35</xdr:row>
                    <xdr:rowOff>152400</xdr:rowOff>
                  </from>
                  <to>
                    <xdr:col>4</xdr:col>
                    <xdr:colOff>457200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BF5F-2067-480B-A47A-282AA9989E9A}">
  <sheetPr codeName="Sayfa10"/>
  <dimension ref="B1:R623"/>
  <sheetViews>
    <sheetView zoomScale="80" zoomScaleNormal="80" workbookViewId="0"/>
  </sheetViews>
  <sheetFormatPr defaultRowHeight="15" customHeight="1" x14ac:dyDescent="0.3"/>
  <cols>
    <col min="1" max="1" width="8.88671875" style="11"/>
    <col min="2" max="3" width="12.77734375" style="43" customWidth="1"/>
    <col min="4" max="4" width="5.77734375" style="4" customWidth="1"/>
    <col min="5" max="6" width="12.77734375" style="43" customWidth="1"/>
    <col min="7" max="7" width="5.77734375" style="4" customWidth="1"/>
    <col min="8" max="8" width="12.77734375" style="43" customWidth="1"/>
    <col min="9" max="9" width="18.77734375" style="43" customWidth="1"/>
    <col min="10" max="10" width="8.88671875" style="4"/>
    <col min="11" max="12" width="12.77734375" style="43" customWidth="1"/>
    <col min="13" max="13" width="5.77734375" style="4" customWidth="1"/>
    <col min="14" max="15" width="12.77734375" style="43" customWidth="1"/>
    <col min="16" max="16" width="5.77734375" style="4" customWidth="1"/>
    <col min="17" max="18" width="12.77734375" style="43" customWidth="1"/>
    <col min="19" max="16384" width="8.88671875" style="11"/>
  </cols>
  <sheetData>
    <row r="1" spans="2:18" ht="15" customHeight="1" x14ac:dyDescent="0.3">
      <c r="B1" s="58" t="s">
        <v>48</v>
      </c>
      <c r="C1" s="59"/>
      <c r="D1" s="59"/>
      <c r="E1" s="59"/>
      <c r="F1" s="59"/>
      <c r="G1" s="59"/>
      <c r="H1" s="59"/>
      <c r="I1" s="60"/>
      <c r="K1" s="58" t="s">
        <v>95</v>
      </c>
      <c r="L1" s="59"/>
      <c r="M1" s="59"/>
      <c r="N1" s="59"/>
      <c r="O1" s="59"/>
      <c r="P1" s="59"/>
      <c r="Q1" s="59"/>
      <c r="R1" s="60"/>
    </row>
    <row r="2" spans="2:18" ht="15" customHeight="1" x14ac:dyDescent="0.3">
      <c r="B2" s="55" t="s">
        <v>93</v>
      </c>
      <c r="C2" s="55"/>
      <c r="E2" s="55" t="s">
        <v>94</v>
      </c>
      <c r="F2" s="55"/>
      <c r="H2" s="55" t="s">
        <v>91</v>
      </c>
      <c r="I2" s="55"/>
      <c r="K2" s="55" t="s">
        <v>93</v>
      </c>
      <c r="L2" s="55"/>
      <c r="N2" s="55" t="s">
        <v>94</v>
      </c>
      <c r="O2" s="55"/>
      <c r="Q2" s="55" t="s">
        <v>91</v>
      </c>
      <c r="R2" s="55"/>
    </row>
    <row r="3" spans="2:18" ht="15" customHeight="1" x14ac:dyDescent="0.3">
      <c r="B3" s="23" t="s">
        <v>39</v>
      </c>
      <c r="C3" s="44" t="s">
        <v>47</v>
      </c>
      <c r="E3" s="23" t="s">
        <v>39</v>
      </c>
      <c r="F3" s="44" t="s">
        <v>47</v>
      </c>
      <c r="H3" s="23" t="s">
        <v>39</v>
      </c>
      <c r="I3" s="44" t="s">
        <v>92</v>
      </c>
      <c r="K3" s="23" t="s">
        <v>39</v>
      </c>
      <c r="L3" s="44" t="s">
        <v>47</v>
      </c>
      <c r="N3" s="23" t="s">
        <v>39</v>
      </c>
      <c r="O3" s="44" t="s">
        <v>47</v>
      </c>
      <c r="Q3" s="23" t="s">
        <v>39</v>
      </c>
      <c r="R3" s="44" t="s">
        <v>92</v>
      </c>
    </row>
    <row r="4" spans="2:18" ht="15" customHeight="1" x14ac:dyDescent="0.3">
      <c r="B4" s="43">
        <v>189</v>
      </c>
      <c r="C4" s="43" t="s">
        <v>65</v>
      </c>
      <c r="E4" s="43">
        <v>189</v>
      </c>
      <c r="F4" s="43" t="s">
        <v>65</v>
      </c>
      <c r="H4" s="43">
        <v>189</v>
      </c>
      <c r="I4" s="43" t="s">
        <v>104</v>
      </c>
      <c r="K4" s="43">
        <v>189</v>
      </c>
      <c r="L4" s="43" t="s">
        <v>65</v>
      </c>
      <c r="N4" s="43">
        <v>189</v>
      </c>
      <c r="O4" s="43" t="s">
        <v>65</v>
      </c>
      <c r="P4" s="11"/>
      <c r="Q4" s="43">
        <v>189</v>
      </c>
      <c r="R4" s="43" t="s">
        <v>123</v>
      </c>
    </row>
    <row r="5" spans="2:18" ht="15" customHeight="1" x14ac:dyDescent="0.3">
      <c r="B5" s="43">
        <v>201</v>
      </c>
      <c r="C5" s="43" t="s">
        <v>65</v>
      </c>
      <c r="E5" s="43">
        <v>201</v>
      </c>
      <c r="F5" s="43" t="s">
        <v>65</v>
      </c>
      <c r="H5" s="43">
        <v>201</v>
      </c>
      <c r="I5" s="43" t="s">
        <v>104</v>
      </c>
      <c r="K5" s="43">
        <v>201</v>
      </c>
      <c r="L5" s="43" t="s">
        <v>65</v>
      </c>
      <c r="N5" s="43">
        <v>201</v>
      </c>
      <c r="O5" s="43" t="s">
        <v>65</v>
      </c>
      <c r="P5" s="11"/>
      <c r="Q5" s="43">
        <v>201</v>
      </c>
      <c r="R5" s="43" t="s">
        <v>123</v>
      </c>
    </row>
    <row r="6" spans="2:18" ht="15" customHeight="1" x14ac:dyDescent="0.3">
      <c r="B6" s="43">
        <v>197</v>
      </c>
      <c r="C6" s="43" t="s">
        <v>65</v>
      </c>
      <c r="E6" s="43">
        <v>197</v>
      </c>
      <c r="F6" s="43" t="s">
        <v>65</v>
      </c>
      <c r="H6" s="43">
        <v>197</v>
      </c>
      <c r="I6" s="43" t="s">
        <v>104</v>
      </c>
      <c r="K6" s="43">
        <v>197</v>
      </c>
      <c r="L6" s="43" t="s">
        <v>65</v>
      </c>
      <c r="N6" s="43">
        <v>197</v>
      </c>
      <c r="O6" s="43" t="s">
        <v>65</v>
      </c>
      <c r="P6" s="11"/>
      <c r="Q6" s="43">
        <v>197</v>
      </c>
      <c r="R6" s="43" t="s">
        <v>123</v>
      </c>
    </row>
    <row r="7" spans="2:18" ht="15" customHeight="1" x14ac:dyDescent="0.3">
      <c r="B7" s="43">
        <v>198</v>
      </c>
      <c r="C7" s="43" t="s">
        <v>65</v>
      </c>
      <c r="E7" s="43">
        <v>198</v>
      </c>
      <c r="F7" s="43" t="s">
        <v>65</v>
      </c>
      <c r="H7" s="43">
        <v>198</v>
      </c>
      <c r="I7" s="43" t="s">
        <v>104</v>
      </c>
      <c r="K7" s="43">
        <v>198</v>
      </c>
      <c r="L7" s="43" t="s">
        <v>65</v>
      </c>
      <c r="N7" s="43">
        <v>198</v>
      </c>
      <c r="O7" s="43" t="s">
        <v>65</v>
      </c>
      <c r="P7" s="11"/>
      <c r="Q7" s="43">
        <v>198</v>
      </c>
      <c r="R7" s="43" t="s">
        <v>123</v>
      </c>
    </row>
    <row r="8" spans="2:18" ht="15" customHeight="1" x14ac:dyDescent="0.3">
      <c r="B8" s="43">
        <v>202</v>
      </c>
      <c r="C8" s="43" t="s">
        <v>65</v>
      </c>
      <c r="E8" s="43">
        <v>202</v>
      </c>
      <c r="F8" s="43" t="s">
        <v>65</v>
      </c>
      <c r="H8" s="43">
        <v>202</v>
      </c>
      <c r="I8" s="43" t="s">
        <v>104</v>
      </c>
      <c r="K8" s="43">
        <v>202</v>
      </c>
      <c r="L8" s="43" t="s">
        <v>65</v>
      </c>
      <c r="N8" s="43">
        <v>202</v>
      </c>
      <c r="O8" s="43" t="s">
        <v>65</v>
      </c>
      <c r="P8" s="11"/>
      <c r="Q8" s="43">
        <v>202</v>
      </c>
      <c r="R8" s="43" t="s">
        <v>123</v>
      </c>
    </row>
    <row r="9" spans="2:18" ht="15" customHeight="1" x14ac:dyDescent="0.3">
      <c r="B9" s="43">
        <v>190</v>
      </c>
      <c r="C9" s="43" t="s">
        <v>65</v>
      </c>
      <c r="E9" s="43">
        <v>190</v>
      </c>
      <c r="F9" s="43" t="s">
        <v>65</v>
      </c>
      <c r="H9" s="43">
        <v>190</v>
      </c>
      <c r="I9" s="43" t="s">
        <v>104</v>
      </c>
      <c r="K9" s="43">
        <v>190</v>
      </c>
      <c r="L9" s="43" t="s">
        <v>65</v>
      </c>
      <c r="N9" s="43">
        <v>190</v>
      </c>
      <c r="O9" s="43" t="s">
        <v>65</v>
      </c>
      <c r="P9" s="11"/>
      <c r="Q9" s="43">
        <v>190</v>
      </c>
      <c r="R9" s="43" t="s">
        <v>123</v>
      </c>
    </row>
    <row r="10" spans="2:18" ht="15" customHeight="1" x14ac:dyDescent="0.3">
      <c r="B10" s="43">
        <v>206</v>
      </c>
      <c r="C10" s="43" t="s">
        <v>65</v>
      </c>
      <c r="E10" s="43">
        <v>206</v>
      </c>
      <c r="F10" s="43" t="s">
        <v>65</v>
      </c>
      <c r="H10" s="43">
        <v>206</v>
      </c>
      <c r="I10" s="43" t="s">
        <v>104</v>
      </c>
      <c r="K10" s="43">
        <v>206</v>
      </c>
      <c r="L10" s="43" t="s">
        <v>65</v>
      </c>
      <c r="N10" s="43">
        <v>206</v>
      </c>
      <c r="O10" s="43" t="s">
        <v>65</v>
      </c>
      <c r="P10" s="11"/>
      <c r="Q10" s="43">
        <v>206</v>
      </c>
      <c r="R10" s="43" t="s">
        <v>123</v>
      </c>
    </row>
    <row r="11" spans="2:18" ht="15" customHeight="1" x14ac:dyDescent="0.3">
      <c r="B11" s="43">
        <v>191</v>
      </c>
      <c r="C11" s="43" t="s">
        <v>65</v>
      </c>
      <c r="E11" s="43">
        <v>191</v>
      </c>
      <c r="F11" s="43" t="s">
        <v>65</v>
      </c>
      <c r="H11" s="43">
        <v>191</v>
      </c>
      <c r="I11" s="43" t="s">
        <v>104</v>
      </c>
      <c r="K11" s="43">
        <v>191</v>
      </c>
      <c r="L11" s="43" t="s">
        <v>65</v>
      </c>
      <c r="N11" s="43">
        <v>191</v>
      </c>
      <c r="O11" s="43" t="s">
        <v>65</v>
      </c>
      <c r="P11" s="11"/>
      <c r="Q11" s="43">
        <v>191</v>
      </c>
      <c r="R11" s="43" t="s">
        <v>123</v>
      </c>
    </row>
    <row r="12" spans="2:18" ht="15" customHeight="1" x14ac:dyDescent="0.3">
      <c r="B12" s="43">
        <v>209</v>
      </c>
      <c r="C12" s="43" t="s">
        <v>65</v>
      </c>
      <c r="E12" s="43">
        <v>209</v>
      </c>
      <c r="F12" s="43" t="s">
        <v>65</v>
      </c>
      <c r="H12" s="43">
        <v>209</v>
      </c>
      <c r="I12" s="43" t="s">
        <v>104</v>
      </c>
      <c r="K12" s="43">
        <v>209</v>
      </c>
      <c r="L12" s="43" t="s">
        <v>65</v>
      </c>
      <c r="N12" s="43">
        <v>209</v>
      </c>
      <c r="O12" s="43" t="s">
        <v>65</v>
      </c>
      <c r="P12" s="11"/>
      <c r="Q12" s="43">
        <v>209</v>
      </c>
      <c r="R12" s="43" t="s">
        <v>123</v>
      </c>
    </row>
    <row r="13" spans="2:18" ht="15" customHeight="1" x14ac:dyDescent="0.3">
      <c r="B13" s="43">
        <v>210</v>
      </c>
      <c r="C13" s="43" t="s">
        <v>65</v>
      </c>
      <c r="E13" s="43">
        <v>210</v>
      </c>
      <c r="F13" s="43" t="s">
        <v>65</v>
      </c>
      <c r="H13" s="43">
        <v>210</v>
      </c>
      <c r="I13" s="43" t="s">
        <v>104</v>
      </c>
      <c r="K13" s="43">
        <v>210</v>
      </c>
      <c r="L13" s="43" t="s">
        <v>65</v>
      </c>
      <c r="N13" s="43">
        <v>210</v>
      </c>
      <c r="O13" s="43" t="s">
        <v>65</v>
      </c>
      <c r="P13" s="11"/>
      <c r="Q13" s="43">
        <v>210</v>
      </c>
      <c r="R13" s="43" t="s">
        <v>123</v>
      </c>
    </row>
    <row r="14" spans="2:18" ht="15" customHeight="1" x14ac:dyDescent="0.3">
      <c r="B14" s="43">
        <v>193</v>
      </c>
      <c r="C14" s="43" t="s">
        <v>65</v>
      </c>
      <c r="E14" s="43">
        <v>193</v>
      </c>
      <c r="F14" s="43" t="s">
        <v>65</v>
      </c>
      <c r="H14" s="43">
        <v>193</v>
      </c>
      <c r="I14" s="43" t="s">
        <v>104</v>
      </c>
      <c r="K14" s="43">
        <v>193</v>
      </c>
      <c r="L14" s="43" t="s">
        <v>65</v>
      </c>
      <c r="N14" s="43">
        <v>193</v>
      </c>
      <c r="O14" s="43" t="s">
        <v>65</v>
      </c>
      <c r="P14" s="11"/>
      <c r="Q14" s="43">
        <v>193</v>
      </c>
      <c r="R14" s="43" t="s">
        <v>123</v>
      </c>
    </row>
    <row r="15" spans="2:18" ht="15" customHeight="1" x14ac:dyDescent="0.3">
      <c r="B15" s="43">
        <v>204</v>
      </c>
      <c r="C15" s="43" t="s">
        <v>65</v>
      </c>
      <c r="E15" s="43">
        <v>204</v>
      </c>
      <c r="F15" s="43" t="s">
        <v>65</v>
      </c>
      <c r="H15" s="43">
        <v>204</v>
      </c>
      <c r="I15" s="43" t="s">
        <v>104</v>
      </c>
      <c r="K15" s="43">
        <v>204</v>
      </c>
      <c r="L15" s="43" t="s">
        <v>65</v>
      </c>
      <c r="N15" s="43">
        <v>204</v>
      </c>
      <c r="O15" s="43" t="s">
        <v>65</v>
      </c>
      <c r="P15" s="11"/>
      <c r="Q15" s="43">
        <v>204</v>
      </c>
      <c r="R15" s="43" t="s">
        <v>123</v>
      </c>
    </row>
    <row r="16" spans="2:18" ht="15" customHeight="1" x14ac:dyDescent="0.3">
      <c r="B16" s="43">
        <v>205</v>
      </c>
      <c r="C16" s="43" t="s">
        <v>65</v>
      </c>
      <c r="E16" s="43">
        <v>205</v>
      </c>
      <c r="F16" s="43" t="s">
        <v>65</v>
      </c>
      <c r="H16" s="43">
        <v>205</v>
      </c>
      <c r="I16" s="43" t="s">
        <v>104</v>
      </c>
      <c r="K16" s="43">
        <v>205</v>
      </c>
      <c r="L16" s="43" t="s">
        <v>65</v>
      </c>
      <c r="N16" s="43">
        <v>205</v>
      </c>
      <c r="O16" s="43" t="s">
        <v>65</v>
      </c>
      <c r="P16" s="11"/>
      <c r="Q16" s="43">
        <v>205</v>
      </c>
      <c r="R16" s="43" t="s">
        <v>123</v>
      </c>
    </row>
    <row r="17" spans="2:18" ht="15" customHeight="1" x14ac:dyDescent="0.3">
      <c r="B17" s="43">
        <v>192</v>
      </c>
      <c r="C17" s="43" t="s">
        <v>65</v>
      </c>
      <c r="E17" s="43">
        <v>192</v>
      </c>
      <c r="F17" s="43" t="s">
        <v>65</v>
      </c>
      <c r="H17" s="43">
        <v>192</v>
      </c>
      <c r="I17" s="43" t="s">
        <v>104</v>
      </c>
      <c r="K17" s="43">
        <v>192</v>
      </c>
      <c r="L17" s="43" t="s">
        <v>65</v>
      </c>
      <c r="N17" s="43">
        <v>192</v>
      </c>
      <c r="O17" s="43" t="s">
        <v>65</v>
      </c>
      <c r="P17" s="11"/>
      <c r="Q17" s="43">
        <v>192</v>
      </c>
      <c r="R17" s="43" t="s">
        <v>123</v>
      </c>
    </row>
    <row r="18" spans="2:18" ht="15" customHeight="1" x14ac:dyDescent="0.3">
      <c r="B18" s="43">
        <v>207</v>
      </c>
      <c r="C18" s="43" t="s">
        <v>65</v>
      </c>
      <c r="E18" s="43">
        <v>207</v>
      </c>
      <c r="F18" s="43" t="s">
        <v>65</v>
      </c>
      <c r="H18" s="43">
        <v>207</v>
      </c>
      <c r="I18" s="43" t="s">
        <v>104</v>
      </c>
      <c r="K18" s="43">
        <v>207</v>
      </c>
      <c r="L18" s="43" t="s">
        <v>65</v>
      </c>
      <c r="N18" s="43">
        <v>207</v>
      </c>
      <c r="O18" s="43" t="s">
        <v>65</v>
      </c>
      <c r="P18" s="11"/>
      <c r="Q18" s="43">
        <v>207</v>
      </c>
      <c r="R18" s="43" t="s">
        <v>123</v>
      </c>
    </row>
    <row r="19" spans="2:18" ht="15" customHeight="1" x14ac:dyDescent="0.3">
      <c r="B19" s="43">
        <v>208</v>
      </c>
      <c r="C19" s="43" t="s">
        <v>65</v>
      </c>
      <c r="E19" s="43">
        <v>208</v>
      </c>
      <c r="F19" s="43" t="s">
        <v>65</v>
      </c>
      <c r="H19" s="43">
        <v>208</v>
      </c>
      <c r="I19" s="43" t="s">
        <v>104</v>
      </c>
      <c r="K19" s="43">
        <v>208</v>
      </c>
      <c r="L19" s="43" t="s">
        <v>65</v>
      </c>
      <c r="N19" s="43">
        <v>208</v>
      </c>
      <c r="O19" s="43" t="s">
        <v>65</v>
      </c>
      <c r="P19" s="11"/>
      <c r="Q19" s="43">
        <v>208</v>
      </c>
      <c r="R19" s="43" t="s">
        <v>123</v>
      </c>
    </row>
    <row r="20" spans="2:18" ht="15" customHeight="1" x14ac:dyDescent="0.3">
      <c r="B20" s="43">
        <v>194</v>
      </c>
      <c r="C20" s="43" t="s">
        <v>65</v>
      </c>
      <c r="E20" s="43">
        <v>194</v>
      </c>
      <c r="F20" s="43" t="s">
        <v>65</v>
      </c>
      <c r="H20" s="43">
        <v>194</v>
      </c>
      <c r="I20" s="43" t="s">
        <v>104</v>
      </c>
      <c r="K20" s="43">
        <v>194</v>
      </c>
      <c r="L20" s="43" t="s">
        <v>65</v>
      </c>
      <c r="N20" s="43">
        <v>194</v>
      </c>
      <c r="O20" s="43" t="s">
        <v>65</v>
      </c>
      <c r="P20" s="11"/>
      <c r="Q20" s="43">
        <v>194</v>
      </c>
      <c r="R20" s="43" t="s">
        <v>123</v>
      </c>
    </row>
    <row r="21" spans="2:18" ht="15" customHeight="1" x14ac:dyDescent="0.3">
      <c r="B21" s="43">
        <v>203</v>
      </c>
      <c r="C21" s="43" t="s">
        <v>65</v>
      </c>
      <c r="E21" s="43">
        <v>203</v>
      </c>
      <c r="F21" s="43" t="s">
        <v>65</v>
      </c>
      <c r="H21" s="43">
        <v>203</v>
      </c>
      <c r="I21" s="43" t="s">
        <v>104</v>
      </c>
      <c r="K21" s="43">
        <v>203</v>
      </c>
      <c r="L21" s="43" t="s">
        <v>65</v>
      </c>
      <c r="N21" s="43">
        <v>203</v>
      </c>
      <c r="O21" s="43" t="s">
        <v>65</v>
      </c>
      <c r="P21" s="11"/>
      <c r="Q21" s="43">
        <v>203</v>
      </c>
      <c r="R21" s="43" t="s">
        <v>123</v>
      </c>
    </row>
    <row r="22" spans="2:18" ht="15" customHeight="1" x14ac:dyDescent="0.3">
      <c r="B22" s="43">
        <v>187</v>
      </c>
      <c r="C22" s="43" t="s">
        <v>65</v>
      </c>
      <c r="E22" s="43">
        <v>187</v>
      </c>
      <c r="F22" s="43" t="s">
        <v>65</v>
      </c>
      <c r="H22" s="43">
        <v>187</v>
      </c>
      <c r="I22" s="43" t="s">
        <v>104</v>
      </c>
      <c r="K22" s="43">
        <v>187</v>
      </c>
      <c r="L22" s="43" t="s">
        <v>65</v>
      </c>
      <c r="N22" s="43">
        <v>187</v>
      </c>
      <c r="O22" s="43" t="s">
        <v>65</v>
      </c>
      <c r="P22" s="11"/>
      <c r="Q22" s="43">
        <v>187</v>
      </c>
      <c r="R22" s="43" t="s">
        <v>123</v>
      </c>
    </row>
    <row r="23" spans="2:18" ht="15" customHeight="1" x14ac:dyDescent="0.3">
      <c r="B23" s="43">
        <v>199</v>
      </c>
      <c r="C23" s="43" t="s">
        <v>65</v>
      </c>
      <c r="E23" s="43">
        <v>199</v>
      </c>
      <c r="F23" s="43" t="s">
        <v>65</v>
      </c>
      <c r="H23" s="43">
        <v>199</v>
      </c>
      <c r="I23" s="43" t="s">
        <v>104</v>
      </c>
      <c r="K23" s="43">
        <v>199</v>
      </c>
      <c r="L23" s="43" t="s">
        <v>65</v>
      </c>
      <c r="N23" s="43">
        <v>199</v>
      </c>
      <c r="O23" s="43" t="s">
        <v>65</v>
      </c>
      <c r="P23" s="11"/>
      <c r="Q23" s="43">
        <v>199</v>
      </c>
      <c r="R23" s="43" t="s">
        <v>123</v>
      </c>
    </row>
    <row r="24" spans="2:18" ht="15" customHeight="1" x14ac:dyDescent="0.3">
      <c r="B24" s="43">
        <v>195</v>
      </c>
      <c r="C24" s="43" t="s">
        <v>65</v>
      </c>
      <c r="E24" s="43">
        <v>195</v>
      </c>
      <c r="F24" s="43" t="s">
        <v>65</v>
      </c>
      <c r="H24" s="43">
        <v>195</v>
      </c>
      <c r="I24" s="43" t="s">
        <v>104</v>
      </c>
      <c r="K24" s="43">
        <v>195</v>
      </c>
      <c r="L24" s="43" t="s">
        <v>65</v>
      </c>
      <c r="N24" s="43">
        <v>195</v>
      </c>
      <c r="O24" s="43" t="s">
        <v>65</v>
      </c>
      <c r="P24" s="11"/>
      <c r="Q24" s="43">
        <v>195</v>
      </c>
      <c r="R24" s="43" t="s">
        <v>123</v>
      </c>
    </row>
    <row r="25" spans="2:18" ht="15" customHeight="1" x14ac:dyDescent="0.3">
      <c r="B25" s="43">
        <v>196</v>
      </c>
      <c r="C25" s="43" t="s">
        <v>65</v>
      </c>
      <c r="E25" s="43">
        <v>196</v>
      </c>
      <c r="F25" s="43" t="s">
        <v>65</v>
      </c>
      <c r="H25" s="43">
        <v>196</v>
      </c>
      <c r="I25" s="43" t="s">
        <v>104</v>
      </c>
      <c r="K25" s="43">
        <v>196</v>
      </c>
      <c r="L25" s="43" t="s">
        <v>65</v>
      </c>
      <c r="N25" s="43">
        <v>196</v>
      </c>
      <c r="O25" s="43" t="s">
        <v>65</v>
      </c>
      <c r="P25" s="11"/>
      <c r="Q25" s="43">
        <v>196</v>
      </c>
      <c r="R25" s="43" t="s">
        <v>123</v>
      </c>
    </row>
    <row r="26" spans="2:18" ht="15" customHeight="1" x14ac:dyDescent="0.3">
      <c r="B26" s="43">
        <v>200</v>
      </c>
      <c r="C26" s="43" t="s">
        <v>65</v>
      </c>
      <c r="E26" s="43">
        <v>200</v>
      </c>
      <c r="F26" s="43" t="s">
        <v>65</v>
      </c>
      <c r="H26" s="43">
        <v>200</v>
      </c>
      <c r="I26" s="43" t="s">
        <v>104</v>
      </c>
      <c r="K26" s="43">
        <v>200</v>
      </c>
      <c r="L26" s="43" t="s">
        <v>65</v>
      </c>
      <c r="N26" s="43">
        <v>200</v>
      </c>
      <c r="O26" s="43" t="s">
        <v>65</v>
      </c>
      <c r="P26" s="11"/>
      <c r="Q26" s="43">
        <v>200</v>
      </c>
      <c r="R26" s="43" t="s">
        <v>123</v>
      </c>
    </row>
    <row r="27" spans="2:18" ht="15" customHeight="1" x14ac:dyDescent="0.3">
      <c r="B27" s="43">
        <v>188</v>
      </c>
      <c r="C27" s="43" t="s">
        <v>65</v>
      </c>
      <c r="E27" s="43">
        <v>188</v>
      </c>
      <c r="F27" s="43" t="s">
        <v>65</v>
      </c>
      <c r="H27" s="43">
        <v>188</v>
      </c>
      <c r="I27" s="43" t="s">
        <v>104</v>
      </c>
      <c r="K27" s="43">
        <v>188</v>
      </c>
      <c r="L27" s="43" t="s">
        <v>65</v>
      </c>
      <c r="N27" s="43">
        <v>188</v>
      </c>
      <c r="O27" s="43" t="s">
        <v>65</v>
      </c>
      <c r="P27" s="11"/>
      <c r="Q27" s="43">
        <v>188</v>
      </c>
      <c r="R27" s="43" t="s">
        <v>123</v>
      </c>
    </row>
    <row r="28" spans="2:18" ht="15" customHeight="1" x14ac:dyDescent="0.3">
      <c r="B28" s="43">
        <v>251</v>
      </c>
      <c r="C28" s="43" t="s">
        <v>65</v>
      </c>
      <c r="E28" s="43">
        <v>251</v>
      </c>
      <c r="F28" s="43" t="s">
        <v>65</v>
      </c>
      <c r="H28" s="43">
        <v>251</v>
      </c>
      <c r="I28" s="43" t="s">
        <v>104</v>
      </c>
      <c r="K28" s="43">
        <v>251</v>
      </c>
      <c r="L28" s="43" t="s">
        <v>65</v>
      </c>
      <c r="N28" s="43">
        <v>251</v>
      </c>
      <c r="O28" s="43" t="s">
        <v>65</v>
      </c>
      <c r="P28" s="11"/>
      <c r="Q28" s="43">
        <v>251</v>
      </c>
      <c r="R28" s="43" t="s">
        <v>123</v>
      </c>
    </row>
    <row r="29" spans="2:18" ht="15" customHeight="1" x14ac:dyDescent="0.3">
      <c r="B29" s="43">
        <v>263</v>
      </c>
      <c r="C29" s="43" t="s">
        <v>65</v>
      </c>
      <c r="E29" s="43">
        <v>263</v>
      </c>
      <c r="F29" s="43" t="s">
        <v>65</v>
      </c>
      <c r="H29" s="43">
        <v>263</v>
      </c>
      <c r="I29" s="43" t="s">
        <v>104</v>
      </c>
      <c r="K29" s="43">
        <v>263</v>
      </c>
      <c r="L29" s="43" t="s">
        <v>65</v>
      </c>
      <c r="N29" s="43">
        <v>263</v>
      </c>
      <c r="O29" s="43" t="s">
        <v>65</v>
      </c>
      <c r="P29" s="11"/>
      <c r="Q29" s="43">
        <v>263</v>
      </c>
      <c r="R29" s="43" t="s">
        <v>123</v>
      </c>
    </row>
    <row r="30" spans="2:18" ht="15" customHeight="1" x14ac:dyDescent="0.3">
      <c r="B30" s="43">
        <v>259</v>
      </c>
      <c r="C30" s="43" t="s">
        <v>65</v>
      </c>
      <c r="E30" s="43">
        <v>259</v>
      </c>
      <c r="F30" s="43" t="s">
        <v>65</v>
      </c>
      <c r="H30" s="43">
        <v>259</v>
      </c>
      <c r="I30" s="43" t="s">
        <v>104</v>
      </c>
      <c r="K30" s="43">
        <v>259</v>
      </c>
      <c r="L30" s="43" t="s">
        <v>65</v>
      </c>
      <c r="N30" s="43">
        <v>259</v>
      </c>
      <c r="O30" s="43" t="s">
        <v>65</v>
      </c>
      <c r="P30" s="11"/>
      <c r="Q30" s="43">
        <v>259</v>
      </c>
      <c r="R30" s="43" t="s">
        <v>123</v>
      </c>
    </row>
    <row r="31" spans="2:18" ht="15" customHeight="1" x14ac:dyDescent="0.3">
      <c r="B31" s="43">
        <v>260</v>
      </c>
      <c r="C31" s="43" t="s">
        <v>65</v>
      </c>
      <c r="E31" s="43">
        <v>260</v>
      </c>
      <c r="F31" s="43" t="s">
        <v>65</v>
      </c>
      <c r="H31" s="43">
        <v>260</v>
      </c>
      <c r="I31" s="43" t="s">
        <v>104</v>
      </c>
      <c r="K31" s="43">
        <v>260</v>
      </c>
      <c r="L31" s="43" t="s">
        <v>65</v>
      </c>
      <c r="N31" s="43">
        <v>260</v>
      </c>
      <c r="O31" s="43" t="s">
        <v>65</v>
      </c>
      <c r="P31" s="11"/>
      <c r="Q31" s="43">
        <v>260</v>
      </c>
      <c r="R31" s="43" t="s">
        <v>123</v>
      </c>
    </row>
    <row r="32" spans="2:18" ht="15" customHeight="1" x14ac:dyDescent="0.3">
      <c r="B32" s="43">
        <v>264</v>
      </c>
      <c r="C32" s="43" t="s">
        <v>65</v>
      </c>
      <c r="E32" s="43">
        <v>264</v>
      </c>
      <c r="F32" s="43" t="s">
        <v>65</v>
      </c>
      <c r="H32" s="43">
        <v>264</v>
      </c>
      <c r="I32" s="43" t="s">
        <v>104</v>
      </c>
      <c r="K32" s="43">
        <v>264</v>
      </c>
      <c r="L32" s="43" t="s">
        <v>65</v>
      </c>
      <c r="N32" s="43">
        <v>264</v>
      </c>
      <c r="O32" s="43" t="s">
        <v>65</v>
      </c>
      <c r="P32" s="11"/>
      <c r="Q32" s="43">
        <v>264</v>
      </c>
      <c r="R32" s="43" t="s">
        <v>123</v>
      </c>
    </row>
    <row r="33" spans="2:18" ht="15" customHeight="1" x14ac:dyDescent="0.3">
      <c r="B33" s="43">
        <v>252</v>
      </c>
      <c r="C33" s="43" t="s">
        <v>65</v>
      </c>
      <c r="E33" s="43">
        <v>252</v>
      </c>
      <c r="F33" s="43" t="s">
        <v>65</v>
      </c>
      <c r="H33" s="43">
        <v>252</v>
      </c>
      <c r="I33" s="43" t="s">
        <v>104</v>
      </c>
      <c r="K33" s="43">
        <v>252</v>
      </c>
      <c r="L33" s="43" t="s">
        <v>65</v>
      </c>
      <c r="N33" s="43">
        <v>252</v>
      </c>
      <c r="O33" s="43" t="s">
        <v>65</v>
      </c>
      <c r="P33" s="11"/>
      <c r="Q33" s="43">
        <v>252</v>
      </c>
      <c r="R33" s="43" t="s">
        <v>123</v>
      </c>
    </row>
    <row r="34" spans="2:18" ht="15" customHeight="1" x14ac:dyDescent="0.3">
      <c r="B34" s="43">
        <v>268</v>
      </c>
      <c r="C34" s="43" t="s">
        <v>65</v>
      </c>
      <c r="E34" s="43">
        <v>268</v>
      </c>
      <c r="F34" s="43" t="s">
        <v>65</v>
      </c>
      <c r="H34" s="43">
        <v>268</v>
      </c>
      <c r="I34" s="43" t="s">
        <v>104</v>
      </c>
      <c r="K34" s="43">
        <v>268</v>
      </c>
      <c r="L34" s="43" t="s">
        <v>65</v>
      </c>
      <c r="N34" s="43">
        <v>268</v>
      </c>
      <c r="O34" s="43" t="s">
        <v>65</v>
      </c>
      <c r="P34" s="11"/>
      <c r="Q34" s="43">
        <v>268</v>
      </c>
      <c r="R34" s="43" t="s">
        <v>123</v>
      </c>
    </row>
    <row r="35" spans="2:18" ht="15" customHeight="1" x14ac:dyDescent="0.3">
      <c r="B35" s="43">
        <v>253</v>
      </c>
      <c r="C35" s="43" t="s">
        <v>65</v>
      </c>
      <c r="E35" s="43">
        <v>253</v>
      </c>
      <c r="F35" s="43" t="s">
        <v>65</v>
      </c>
      <c r="H35" s="43">
        <v>253</v>
      </c>
      <c r="I35" s="43" t="s">
        <v>104</v>
      </c>
      <c r="K35" s="43">
        <v>253</v>
      </c>
      <c r="L35" s="43" t="s">
        <v>65</v>
      </c>
      <c r="N35" s="43">
        <v>253</v>
      </c>
      <c r="O35" s="43" t="s">
        <v>65</v>
      </c>
      <c r="P35" s="11"/>
      <c r="Q35" s="43">
        <v>253</v>
      </c>
      <c r="R35" s="43" t="s">
        <v>123</v>
      </c>
    </row>
    <row r="36" spans="2:18" ht="15" customHeight="1" x14ac:dyDescent="0.3">
      <c r="B36" s="43">
        <v>271</v>
      </c>
      <c r="C36" s="43" t="s">
        <v>65</v>
      </c>
      <c r="E36" s="43">
        <v>271</v>
      </c>
      <c r="F36" s="43" t="s">
        <v>65</v>
      </c>
      <c r="H36" s="43">
        <v>271</v>
      </c>
      <c r="I36" s="43" t="s">
        <v>104</v>
      </c>
      <c r="K36" s="43">
        <v>271</v>
      </c>
      <c r="L36" s="43" t="s">
        <v>65</v>
      </c>
      <c r="N36" s="43">
        <v>271</v>
      </c>
      <c r="O36" s="43" t="s">
        <v>65</v>
      </c>
      <c r="P36" s="11"/>
      <c r="Q36" s="43">
        <v>271</v>
      </c>
      <c r="R36" s="43" t="s">
        <v>123</v>
      </c>
    </row>
    <row r="37" spans="2:18" ht="15" customHeight="1" x14ac:dyDescent="0.3">
      <c r="B37" s="43">
        <v>272</v>
      </c>
      <c r="C37" s="43" t="s">
        <v>65</v>
      </c>
      <c r="E37" s="43">
        <v>272</v>
      </c>
      <c r="F37" s="43" t="s">
        <v>65</v>
      </c>
      <c r="H37" s="43">
        <v>272</v>
      </c>
      <c r="I37" s="43" t="s">
        <v>104</v>
      </c>
      <c r="K37" s="43">
        <v>272</v>
      </c>
      <c r="L37" s="43" t="s">
        <v>65</v>
      </c>
      <c r="N37" s="43">
        <v>272</v>
      </c>
      <c r="O37" s="43" t="s">
        <v>65</v>
      </c>
      <c r="P37" s="11"/>
      <c r="Q37" s="43">
        <v>272</v>
      </c>
      <c r="R37" s="43" t="s">
        <v>123</v>
      </c>
    </row>
    <row r="38" spans="2:18" ht="15" customHeight="1" x14ac:dyDescent="0.3">
      <c r="B38" s="43">
        <v>255</v>
      </c>
      <c r="C38" s="43" t="s">
        <v>65</v>
      </c>
      <c r="E38" s="43">
        <v>255</v>
      </c>
      <c r="F38" s="43" t="s">
        <v>65</v>
      </c>
      <c r="H38" s="43">
        <v>255</v>
      </c>
      <c r="I38" s="43" t="s">
        <v>104</v>
      </c>
      <c r="K38" s="43">
        <v>255</v>
      </c>
      <c r="L38" s="43" t="s">
        <v>65</v>
      </c>
      <c r="N38" s="43">
        <v>255</v>
      </c>
      <c r="O38" s="43" t="s">
        <v>65</v>
      </c>
      <c r="P38" s="11"/>
      <c r="Q38" s="43">
        <v>255</v>
      </c>
      <c r="R38" s="43" t="s">
        <v>123</v>
      </c>
    </row>
    <row r="39" spans="2:18" ht="15" customHeight="1" x14ac:dyDescent="0.3">
      <c r="B39" s="43">
        <v>266</v>
      </c>
      <c r="C39" s="43" t="s">
        <v>65</v>
      </c>
      <c r="E39" s="43">
        <v>266</v>
      </c>
      <c r="F39" s="43" t="s">
        <v>65</v>
      </c>
      <c r="H39" s="43">
        <v>266</v>
      </c>
      <c r="I39" s="43" t="s">
        <v>104</v>
      </c>
      <c r="K39" s="43">
        <v>266</v>
      </c>
      <c r="L39" s="43" t="s">
        <v>65</v>
      </c>
      <c r="N39" s="43">
        <v>266</v>
      </c>
      <c r="O39" s="43" t="s">
        <v>65</v>
      </c>
      <c r="P39" s="11"/>
      <c r="Q39" s="43">
        <v>266</v>
      </c>
      <c r="R39" s="43" t="s">
        <v>123</v>
      </c>
    </row>
    <row r="40" spans="2:18" ht="15" customHeight="1" x14ac:dyDescent="0.3">
      <c r="B40" s="43">
        <v>267</v>
      </c>
      <c r="C40" s="43" t="s">
        <v>65</v>
      </c>
      <c r="E40" s="43">
        <v>267</v>
      </c>
      <c r="F40" s="43" t="s">
        <v>65</v>
      </c>
      <c r="H40" s="43">
        <v>267</v>
      </c>
      <c r="I40" s="43" t="s">
        <v>104</v>
      </c>
      <c r="K40" s="43">
        <v>267</v>
      </c>
      <c r="L40" s="43" t="s">
        <v>65</v>
      </c>
      <c r="N40" s="43">
        <v>267</v>
      </c>
      <c r="O40" s="43" t="s">
        <v>65</v>
      </c>
      <c r="P40" s="11"/>
      <c r="Q40" s="43">
        <v>267</v>
      </c>
      <c r="R40" s="43" t="s">
        <v>123</v>
      </c>
    </row>
    <row r="41" spans="2:18" ht="15" customHeight="1" x14ac:dyDescent="0.3">
      <c r="B41" s="43">
        <v>254</v>
      </c>
      <c r="C41" s="43" t="s">
        <v>65</v>
      </c>
      <c r="E41" s="43">
        <v>254</v>
      </c>
      <c r="F41" s="43" t="s">
        <v>65</v>
      </c>
      <c r="H41" s="43">
        <v>254</v>
      </c>
      <c r="I41" s="43" t="s">
        <v>104</v>
      </c>
      <c r="K41" s="43">
        <v>254</v>
      </c>
      <c r="L41" s="43" t="s">
        <v>65</v>
      </c>
      <c r="N41" s="43">
        <v>254</v>
      </c>
      <c r="O41" s="43" t="s">
        <v>65</v>
      </c>
      <c r="P41" s="11"/>
      <c r="Q41" s="43">
        <v>254</v>
      </c>
      <c r="R41" s="43" t="s">
        <v>123</v>
      </c>
    </row>
    <row r="42" spans="2:18" ht="15" customHeight="1" x14ac:dyDescent="0.3">
      <c r="B42" s="43">
        <v>269</v>
      </c>
      <c r="C42" s="43" t="s">
        <v>65</v>
      </c>
      <c r="E42" s="43">
        <v>269</v>
      </c>
      <c r="F42" s="43" t="s">
        <v>65</v>
      </c>
      <c r="H42" s="43">
        <v>269</v>
      </c>
      <c r="I42" s="43" t="s">
        <v>104</v>
      </c>
      <c r="K42" s="43">
        <v>269</v>
      </c>
      <c r="L42" s="43" t="s">
        <v>65</v>
      </c>
      <c r="N42" s="43">
        <v>269</v>
      </c>
      <c r="O42" s="43" t="s">
        <v>65</v>
      </c>
      <c r="P42" s="11"/>
      <c r="Q42" s="43">
        <v>269</v>
      </c>
      <c r="R42" s="43" t="s">
        <v>123</v>
      </c>
    </row>
    <row r="43" spans="2:18" ht="15" customHeight="1" x14ac:dyDescent="0.3">
      <c r="B43" s="43">
        <v>270</v>
      </c>
      <c r="C43" s="43" t="s">
        <v>65</v>
      </c>
      <c r="E43" s="43">
        <v>270</v>
      </c>
      <c r="F43" s="43" t="s">
        <v>65</v>
      </c>
      <c r="H43" s="43">
        <v>270</v>
      </c>
      <c r="I43" s="43" t="s">
        <v>104</v>
      </c>
      <c r="K43" s="43">
        <v>270</v>
      </c>
      <c r="L43" s="43" t="s">
        <v>65</v>
      </c>
      <c r="N43" s="43">
        <v>270</v>
      </c>
      <c r="O43" s="43" t="s">
        <v>65</v>
      </c>
      <c r="P43" s="11"/>
      <c r="Q43" s="43">
        <v>270</v>
      </c>
      <c r="R43" s="43" t="s">
        <v>123</v>
      </c>
    </row>
    <row r="44" spans="2:18" ht="15" customHeight="1" x14ac:dyDescent="0.3">
      <c r="B44" s="43">
        <v>256</v>
      </c>
      <c r="C44" s="43" t="s">
        <v>65</v>
      </c>
      <c r="E44" s="43">
        <v>256</v>
      </c>
      <c r="F44" s="43" t="s">
        <v>65</v>
      </c>
      <c r="H44" s="43">
        <v>256</v>
      </c>
      <c r="I44" s="43" t="s">
        <v>104</v>
      </c>
      <c r="K44" s="43">
        <v>256</v>
      </c>
      <c r="L44" s="43" t="s">
        <v>65</v>
      </c>
      <c r="N44" s="43">
        <v>256</v>
      </c>
      <c r="O44" s="43" t="s">
        <v>65</v>
      </c>
      <c r="P44" s="11"/>
      <c r="Q44" s="43">
        <v>256</v>
      </c>
      <c r="R44" s="43" t="s">
        <v>123</v>
      </c>
    </row>
    <row r="45" spans="2:18" ht="15" customHeight="1" x14ac:dyDescent="0.3">
      <c r="B45" s="43">
        <v>265</v>
      </c>
      <c r="C45" s="43" t="s">
        <v>65</v>
      </c>
      <c r="E45" s="43">
        <v>265</v>
      </c>
      <c r="F45" s="43" t="s">
        <v>65</v>
      </c>
      <c r="H45" s="43">
        <v>265</v>
      </c>
      <c r="I45" s="43" t="s">
        <v>104</v>
      </c>
      <c r="K45" s="43">
        <v>265</v>
      </c>
      <c r="L45" s="43" t="s">
        <v>65</v>
      </c>
      <c r="N45" s="43">
        <v>265</v>
      </c>
      <c r="O45" s="43" t="s">
        <v>65</v>
      </c>
      <c r="P45" s="11"/>
      <c r="Q45" s="43">
        <v>265</v>
      </c>
      <c r="R45" s="43" t="s">
        <v>123</v>
      </c>
    </row>
    <row r="46" spans="2:18" ht="15" customHeight="1" x14ac:dyDescent="0.3">
      <c r="B46" s="43">
        <v>249</v>
      </c>
      <c r="C46" s="43" t="s">
        <v>65</v>
      </c>
      <c r="E46" s="43">
        <v>249</v>
      </c>
      <c r="F46" s="43" t="s">
        <v>65</v>
      </c>
      <c r="H46" s="43">
        <v>249</v>
      </c>
      <c r="I46" s="43" t="s">
        <v>104</v>
      </c>
      <c r="K46" s="43">
        <v>249</v>
      </c>
      <c r="L46" s="43" t="s">
        <v>65</v>
      </c>
      <c r="N46" s="43">
        <v>249</v>
      </c>
      <c r="O46" s="43" t="s">
        <v>65</v>
      </c>
      <c r="P46" s="11"/>
      <c r="Q46" s="43">
        <v>249</v>
      </c>
      <c r="R46" s="43" t="s">
        <v>123</v>
      </c>
    </row>
    <row r="47" spans="2:18" ht="15" customHeight="1" x14ac:dyDescent="0.3">
      <c r="B47" s="43">
        <v>261</v>
      </c>
      <c r="C47" s="43" t="s">
        <v>65</v>
      </c>
      <c r="E47" s="43">
        <v>261</v>
      </c>
      <c r="F47" s="43" t="s">
        <v>65</v>
      </c>
      <c r="H47" s="43">
        <v>261</v>
      </c>
      <c r="I47" s="43" t="s">
        <v>104</v>
      </c>
      <c r="K47" s="43">
        <v>261</v>
      </c>
      <c r="L47" s="43" t="s">
        <v>65</v>
      </c>
      <c r="N47" s="43">
        <v>261</v>
      </c>
      <c r="O47" s="43" t="s">
        <v>65</v>
      </c>
      <c r="P47" s="11"/>
      <c r="Q47" s="43">
        <v>261</v>
      </c>
      <c r="R47" s="43" t="s">
        <v>123</v>
      </c>
    </row>
    <row r="48" spans="2:18" ht="15" customHeight="1" x14ac:dyDescent="0.3">
      <c r="B48" s="43">
        <v>257</v>
      </c>
      <c r="C48" s="43" t="s">
        <v>65</v>
      </c>
      <c r="E48" s="43">
        <v>257</v>
      </c>
      <c r="F48" s="43" t="s">
        <v>65</v>
      </c>
      <c r="H48" s="43">
        <v>257</v>
      </c>
      <c r="I48" s="43" t="s">
        <v>104</v>
      </c>
      <c r="K48" s="43">
        <v>257</v>
      </c>
      <c r="L48" s="43" t="s">
        <v>65</v>
      </c>
      <c r="N48" s="43">
        <v>257</v>
      </c>
      <c r="O48" s="43" t="s">
        <v>65</v>
      </c>
      <c r="P48" s="11"/>
      <c r="Q48" s="43">
        <v>257</v>
      </c>
      <c r="R48" s="43" t="s">
        <v>123</v>
      </c>
    </row>
    <row r="49" spans="2:18" ht="15" customHeight="1" x14ac:dyDescent="0.3">
      <c r="B49" s="43">
        <v>258</v>
      </c>
      <c r="C49" s="43" t="s">
        <v>65</v>
      </c>
      <c r="E49" s="43">
        <v>258</v>
      </c>
      <c r="F49" s="43" t="s">
        <v>65</v>
      </c>
      <c r="H49" s="43">
        <v>258</v>
      </c>
      <c r="I49" s="43" t="s">
        <v>104</v>
      </c>
      <c r="K49" s="43">
        <v>258</v>
      </c>
      <c r="L49" s="43" t="s">
        <v>65</v>
      </c>
      <c r="N49" s="43">
        <v>258</v>
      </c>
      <c r="O49" s="43" t="s">
        <v>65</v>
      </c>
      <c r="P49" s="11"/>
      <c r="Q49" s="43">
        <v>258</v>
      </c>
      <c r="R49" s="43" t="s">
        <v>123</v>
      </c>
    </row>
    <row r="50" spans="2:18" ht="15" customHeight="1" x14ac:dyDescent="0.3">
      <c r="B50" s="43">
        <v>262</v>
      </c>
      <c r="C50" s="43" t="s">
        <v>65</v>
      </c>
      <c r="E50" s="43">
        <v>262</v>
      </c>
      <c r="F50" s="43" t="s">
        <v>65</v>
      </c>
      <c r="H50" s="43">
        <v>262</v>
      </c>
      <c r="I50" s="43" t="s">
        <v>104</v>
      </c>
      <c r="K50" s="43">
        <v>262</v>
      </c>
      <c r="L50" s="43" t="s">
        <v>65</v>
      </c>
      <c r="N50" s="43">
        <v>262</v>
      </c>
      <c r="O50" s="43" t="s">
        <v>65</v>
      </c>
      <c r="P50" s="11"/>
      <c r="Q50" s="43">
        <v>262</v>
      </c>
      <c r="R50" s="43" t="s">
        <v>123</v>
      </c>
    </row>
    <row r="51" spans="2:18" ht="15" customHeight="1" x14ac:dyDescent="0.3">
      <c r="B51" s="43">
        <v>250</v>
      </c>
      <c r="C51" s="43" t="s">
        <v>65</v>
      </c>
      <c r="E51" s="43">
        <v>250</v>
      </c>
      <c r="F51" s="43" t="s">
        <v>65</v>
      </c>
      <c r="H51" s="43">
        <v>250</v>
      </c>
      <c r="I51" s="43" t="s">
        <v>104</v>
      </c>
      <c r="K51" s="43">
        <v>250</v>
      </c>
      <c r="L51" s="43" t="s">
        <v>65</v>
      </c>
      <c r="N51" s="43">
        <v>250</v>
      </c>
      <c r="O51" s="43" t="s">
        <v>65</v>
      </c>
      <c r="P51" s="11"/>
      <c r="Q51" s="43">
        <v>250</v>
      </c>
      <c r="R51" s="43" t="s">
        <v>123</v>
      </c>
    </row>
    <row r="52" spans="2:18" ht="15" customHeight="1" x14ac:dyDescent="0.3">
      <c r="B52" s="43">
        <v>65</v>
      </c>
      <c r="C52" s="43" t="s">
        <v>65</v>
      </c>
      <c r="E52" s="43">
        <v>65</v>
      </c>
      <c r="F52" s="43" t="s">
        <v>65</v>
      </c>
      <c r="H52" s="43">
        <v>65</v>
      </c>
      <c r="I52" s="43" t="s">
        <v>104</v>
      </c>
      <c r="K52" s="43">
        <v>65</v>
      </c>
      <c r="L52" s="43" t="s">
        <v>65</v>
      </c>
      <c r="N52" s="43">
        <v>65</v>
      </c>
      <c r="O52" s="43" t="s">
        <v>65</v>
      </c>
      <c r="P52" s="11"/>
      <c r="Q52" s="43">
        <v>65</v>
      </c>
      <c r="R52" s="43" t="s">
        <v>123</v>
      </c>
    </row>
    <row r="53" spans="2:18" ht="15" customHeight="1" x14ac:dyDescent="0.3">
      <c r="B53" s="43">
        <v>77</v>
      </c>
      <c r="C53" s="43" t="s">
        <v>65</v>
      </c>
      <c r="E53" s="43">
        <v>77</v>
      </c>
      <c r="F53" s="43" t="s">
        <v>65</v>
      </c>
      <c r="H53" s="43">
        <v>77</v>
      </c>
      <c r="I53" s="43" t="s">
        <v>104</v>
      </c>
      <c r="K53" s="43">
        <v>77</v>
      </c>
      <c r="L53" s="43" t="s">
        <v>65</v>
      </c>
      <c r="N53" s="43">
        <v>77</v>
      </c>
      <c r="O53" s="43" t="s">
        <v>65</v>
      </c>
      <c r="P53" s="11"/>
      <c r="Q53" s="43">
        <v>77</v>
      </c>
      <c r="R53" s="43" t="s">
        <v>123</v>
      </c>
    </row>
    <row r="54" spans="2:18" ht="15" customHeight="1" x14ac:dyDescent="0.3">
      <c r="B54" s="43">
        <v>73</v>
      </c>
      <c r="C54" s="43" t="s">
        <v>65</v>
      </c>
      <c r="E54" s="43">
        <v>73</v>
      </c>
      <c r="F54" s="43" t="s">
        <v>65</v>
      </c>
      <c r="H54" s="43">
        <v>73</v>
      </c>
      <c r="I54" s="43" t="s">
        <v>104</v>
      </c>
      <c r="K54" s="43">
        <v>73</v>
      </c>
      <c r="L54" s="43" t="s">
        <v>65</v>
      </c>
      <c r="N54" s="43">
        <v>73</v>
      </c>
      <c r="O54" s="43" t="s">
        <v>65</v>
      </c>
      <c r="P54" s="11"/>
      <c r="Q54" s="43">
        <v>73</v>
      </c>
      <c r="R54" s="43" t="s">
        <v>123</v>
      </c>
    </row>
    <row r="55" spans="2:18" ht="15" customHeight="1" x14ac:dyDescent="0.3">
      <c r="B55" s="43">
        <v>74</v>
      </c>
      <c r="C55" s="43" t="s">
        <v>65</v>
      </c>
      <c r="E55" s="43">
        <v>74</v>
      </c>
      <c r="F55" s="43" t="s">
        <v>65</v>
      </c>
      <c r="H55" s="43">
        <v>74</v>
      </c>
      <c r="I55" s="43" t="s">
        <v>104</v>
      </c>
      <c r="K55" s="43">
        <v>74</v>
      </c>
      <c r="L55" s="43" t="s">
        <v>65</v>
      </c>
      <c r="N55" s="43">
        <v>74</v>
      </c>
      <c r="O55" s="43" t="s">
        <v>65</v>
      </c>
      <c r="P55" s="11"/>
      <c r="Q55" s="43">
        <v>74</v>
      </c>
      <c r="R55" s="43" t="s">
        <v>123</v>
      </c>
    </row>
    <row r="56" spans="2:18" ht="15" customHeight="1" x14ac:dyDescent="0.3">
      <c r="B56" s="43">
        <v>78</v>
      </c>
      <c r="C56" s="43" t="s">
        <v>65</v>
      </c>
      <c r="E56" s="43">
        <v>78</v>
      </c>
      <c r="F56" s="43" t="s">
        <v>65</v>
      </c>
      <c r="H56" s="43">
        <v>78</v>
      </c>
      <c r="I56" s="43" t="s">
        <v>104</v>
      </c>
      <c r="K56" s="43">
        <v>78</v>
      </c>
      <c r="L56" s="43" t="s">
        <v>65</v>
      </c>
      <c r="N56" s="43">
        <v>78</v>
      </c>
      <c r="O56" s="43" t="s">
        <v>65</v>
      </c>
      <c r="P56" s="11"/>
      <c r="Q56" s="43">
        <v>78</v>
      </c>
      <c r="R56" s="43" t="s">
        <v>123</v>
      </c>
    </row>
    <row r="57" spans="2:18" ht="15" customHeight="1" x14ac:dyDescent="0.3">
      <c r="B57" s="43">
        <v>66</v>
      </c>
      <c r="C57" s="43" t="s">
        <v>65</v>
      </c>
      <c r="E57" s="43">
        <v>66</v>
      </c>
      <c r="F57" s="43" t="s">
        <v>65</v>
      </c>
      <c r="H57" s="43">
        <v>66</v>
      </c>
      <c r="I57" s="43" t="s">
        <v>104</v>
      </c>
      <c r="K57" s="43">
        <v>66</v>
      </c>
      <c r="L57" s="43" t="s">
        <v>65</v>
      </c>
      <c r="N57" s="43">
        <v>66</v>
      </c>
      <c r="O57" s="43" t="s">
        <v>65</v>
      </c>
      <c r="P57" s="11"/>
      <c r="Q57" s="43">
        <v>66</v>
      </c>
      <c r="R57" s="43" t="s">
        <v>123</v>
      </c>
    </row>
    <row r="58" spans="2:18" ht="15" customHeight="1" x14ac:dyDescent="0.3">
      <c r="B58" s="43">
        <v>82</v>
      </c>
      <c r="C58" s="43" t="s">
        <v>65</v>
      </c>
      <c r="E58" s="43">
        <v>82</v>
      </c>
      <c r="F58" s="43" t="s">
        <v>65</v>
      </c>
      <c r="H58" s="43">
        <v>82</v>
      </c>
      <c r="I58" s="43" t="s">
        <v>104</v>
      </c>
      <c r="K58" s="43">
        <v>82</v>
      </c>
      <c r="L58" s="43" t="s">
        <v>65</v>
      </c>
      <c r="N58" s="43">
        <v>82</v>
      </c>
      <c r="O58" s="43" t="s">
        <v>65</v>
      </c>
      <c r="P58" s="11"/>
      <c r="Q58" s="43">
        <v>82</v>
      </c>
      <c r="R58" s="43" t="s">
        <v>123</v>
      </c>
    </row>
    <row r="59" spans="2:18" ht="15" customHeight="1" x14ac:dyDescent="0.3">
      <c r="B59" s="43">
        <v>67</v>
      </c>
      <c r="C59" s="43" t="s">
        <v>65</v>
      </c>
      <c r="E59" s="43">
        <v>67</v>
      </c>
      <c r="F59" s="43" t="s">
        <v>65</v>
      </c>
      <c r="H59" s="43">
        <v>67</v>
      </c>
      <c r="I59" s="43" t="s">
        <v>104</v>
      </c>
      <c r="K59" s="43">
        <v>67</v>
      </c>
      <c r="L59" s="43" t="s">
        <v>65</v>
      </c>
      <c r="N59" s="43">
        <v>67</v>
      </c>
      <c r="O59" s="43" t="s">
        <v>65</v>
      </c>
      <c r="P59" s="11"/>
      <c r="Q59" s="43">
        <v>67</v>
      </c>
      <c r="R59" s="43" t="s">
        <v>123</v>
      </c>
    </row>
    <row r="60" spans="2:18" ht="15" customHeight="1" x14ac:dyDescent="0.3">
      <c r="B60" s="43">
        <v>85</v>
      </c>
      <c r="C60" s="43" t="s">
        <v>65</v>
      </c>
      <c r="E60" s="43">
        <v>85</v>
      </c>
      <c r="F60" s="43" t="s">
        <v>65</v>
      </c>
      <c r="H60" s="43">
        <v>85</v>
      </c>
      <c r="I60" s="43" t="s">
        <v>104</v>
      </c>
      <c r="K60" s="43">
        <v>85</v>
      </c>
      <c r="L60" s="43" t="s">
        <v>65</v>
      </c>
      <c r="N60" s="43">
        <v>85</v>
      </c>
      <c r="O60" s="43" t="s">
        <v>65</v>
      </c>
      <c r="P60" s="11"/>
      <c r="Q60" s="43">
        <v>85</v>
      </c>
      <c r="R60" s="43" t="s">
        <v>123</v>
      </c>
    </row>
    <row r="61" spans="2:18" ht="15" customHeight="1" x14ac:dyDescent="0.3">
      <c r="B61" s="43">
        <v>86</v>
      </c>
      <c r="C61" s="43" t="s">
        <v>65</v>
      </c>
      <c r="E61" s="43">
        <v>86</v>
      </c>
      <c r="F61" s="43" t="s">
        <v>65</v>
      </c>
      <c r="H61" s="43">
        <v>86</v>
      </c>
      <c r="I61" s="43" t="s">
        <v>104</v>
      </c>
      <c r="K61" s="43">
        <v>86</v>
      </c>
      <c r="L61" s="43" t="s">
        <v>65</v>
      </c>
      <c r="N61" s="43">
        <v>86</v>
      </c>
      <c r="O61" s="43" t="s">
        <v>65</v>
      </c>
      <c r="P61" s="11"/>
      <c r="Q61" s="43">
        <v>86</v>
      </c>
      <c r="R61" s="43" t="s">
        <v>123</v>
      </c>
    </row>
    <row r="62" spans="2:18" ht="15" customHeight="1" x14ac:dyDescent="0.3">
      <c r="B62" s="43">
        <v>69</v>
      </c>
      <c r="C62" s="43" t="s">
        <v>65</v>
      </c>
      <c r="E62" s="43">
        <v>69</v>
      </c>
      <c r="F62" s="43" t="s">
        <v>65</v>
      </c>
      <c r="H62" s="43">
        <v>69</v>
      </c>
      <c r="I62" s="43" t="s">
        <v>104</v>
      </c>
      <c r="K62" s="43">
        <v>69</v>
      </c>
      <c r="L62" s="43" t="s">
        <v>65</v>
      </c>
      <c r="N62" s="43">
        <v>69</v>
      </c>
      <c r="O62" s="43" t="s">
        <v>65</v>
      </c>
      <c r="P62" s="11"/>
      <c r="Q62" s="43">
        <v>69</v>
      </c>
      <c r="R62" s="43" t="s">
        <v>123</v>
      </c>
    </row>
    <row r="63" spans="2:18" ht="15" customHeight="1" x14ac:dyDescent="0.3">
      <c r="B63" s="43">
        <v>80</v>
      </c>
      <c r="C63" s="43" t="s">
        <v>65</v>
      </c>
      <c r="E63" s="43">
        <v>80</v>
      </c>
      <c r="F63" s="43" t="s">
        <v>65</v>
      </c>
      <c r="H63" s="43">
        <v>80</v>
      </c>
      <c r="I63" s="43" t="s">
        <v>104</v>
      </c>
      <c r="K63" s="43">
        <v>80</v>
      </c>
      <c r="L63" s="43" t="s">
        <v>65</v>
      </c>
      <c r="N63" s="43">
        <v>80</v>
      </c>
      <c r="O63" s="43" t="s">
        <v>65</v>
      </c>
      <c r="P63" s="11"/>
      <c r="Q63" s="43">
        <v>80</v>
      </c>
      <c r="R63" s="43" t="s">
        <v>123</v>
      </c>
    </row>
    <row r="64" spans="2:18" ht="15" customHeight="1" x14ac:dyDescent="0.3">
      <c r="B64" s="43">
        <v>81</v>
      </c>
      <c r="C64" s="43" t="s">
        <v>65</v>
      </c>
      <c r="E64" s="43">
        <v>81</v>
      </c>
      <c r="F64" s="43" t="s">
        <v>65</v>
      </c>
      <c r="H64" s="43">
        <v>81</v>
      </c>
      <c r="I64" s="43" t="s">
        <v>104</v>
      </c>
      <c r="K64" s="43">
        <v>81</v>
      </c>
      <c r="L64" s="43" t="s">
        <v>65</v>
      </c>
      <c r="N64" s="43">
        <v>81</v>
      </c>
      <c r="O64" s="43" t="s">
        <v>65</v>
      </c>
      <c r="P64" s="11"/>
      <c r="Q64" s="43">
        <v>81</v>
      </c>
      <c r="R64" s="43" t="s">
        <v>123</v>
      </c>
    </row>
    <row r="65" spans="2:18" ht="15" customHeight="1" x14ac:dyDescent="0.3">
      <c r="B65" s="43">
        <v>68</v>
      </c>
      <c r="C65" s="43" t="s">
        <v>65</v>
      </c>
      <c r="E65" s="43">
        <v>68</v>
      </c>
      <c r="F65" s="43" t="s">
        <v>65</v>
      </c>
      <c r="H65" s="43">
        <v>68</v>
      </c>
      <c r="I65" s="43" t="s">
        <v>104</v>
      </c>
      <c r="K65" s="43">
        <v>68</v>
      </c>
      <c r="L65" s="43" t="s">
        <v>65</v>
      </c>
      <c r="N65" s="43">
        <v>68</v>
      </c>
      <c r="O65" s="43" t="s">
        <v>65</v>
      </c>
      <c r="P65" s="11"/>
      <c r="Q65" s="43">
        <v>68</v>
      </c>
      <c r="R65" s="43" t="s">
        <v>123</v>
      </c>
    </row>
    <row r="66" spans="2:18" ht="15" customHeight="1" x14ac:dyDescent="0.3">
      <c r="B66" s="43">
        <v>83</v>
      </c>
      <c r="C66" s="43" t="s">
        <v>65</v>
      </c>
      <c r="E66" s="43">
        <v>83</v>
      </c>
      <c r="F66" s="43" t="s">
        <v>65</v>
      </c>
      <c r="H66" s="43">
        <v>83</v>
      </c>
      <c r="I66" s="43" t="s">
        <v>104</v>
      </c>
      <c r="K66" s="43">
        <v>83</v>
      </c>
      <c r="L66" s="43" t="s">
        <v>65</v>
      </c>
      <c r="N66" s="43">
        <v>83</v>
      </c>
      <c r="O66" s="43" t="s">
        <v>65</v>
      </c>
      <c r="P66" s="11"/>
      <c r="Q66" s="43">
        <v>83</v>
      </c>
      <c r="R66" s="43" t="s">
        <v>123</v>
      </c>
    </row>
    <row r="67" spans="2:18" ht="15" customHeight="1" x14ac:dyDescent="0.3">
      <c r="B67" s="43">
        <v>84</v>
      </c>
      <c r="C67" s="43" t="s">
        <v>65</v>
      </c>
      <c r="E67" s="43">
        <v>84</v>
      </c>
      <c r="F67" s="43" t="s">
        <v>65</v>
      </c>
      <c r="H67" s="43">
        <v>84</v>
      </c>
      <c r="I67" s="43" t="s">
        <v>104</v>
      </c>
      <c r="K67" s="43">
        <v>84</v>
      </c>
      <c r="L67" s="43" t="s">
        <v>65</v>
      </c>
      <c r="N67" s="43">
        <v>84</v>
      </c>
      <c r="O67" s="43" t="s">
        <v>65</v>
      </c>
      <c r="P67" s="11"/>
      <c r="Q67" s="43">
        <v>84</v>
      </c>
      <c r="R67" s="43" t="s">
        <v>123</v>
      </c>
    </row>
    <row r="68" spans="2:18" ht="15" customHeight="1" x14ac:dyDescent="0.3">
      <c r="B68" s="43">
        <v>70</v>
      </c>
      <c r="C68" s="43" t="s">
        <v>65</v>
      </c>
      <c r="E68" s="43">
        <v>70</v>
      </c>
      <c r="F68" s="43" t="s">
        <v>65</v>
      </c>
      <c r="H68" s="43">
        <v>70</v>
      </c>
      <c r="I68" s="43" t="s">
        <v>104</v>
      </c>
      <c r="K68" s="43">
        <v>70</v>
      </c>
      <c r="L68" s="43" t="s">
        <v>65</v>
      </c>
      <c r="N68" s="43">
        <v>70</v>
      </c>
      <c r="O68" s="43" t="s">
        <v>65</v>
      </c>
      <c r="P68" s="11"/>
      <c r="Q68" s="43">
        <v>70</v>
      </c>
      <c r="R68" s="43" t="s">
        <v>123</v>
      </c>
    </row>
    <row r="69" spans="2:18" ht="15" customHeight="1" x14ac:dyDescent="0.3">
      <c r="B69" s="43">
        <v>79</v>
      </c>
      <c r="C69" s="43" t="s">
        <v>65</v>
      </c>
      <c r="E69" s="43">
        <v>79</v>
      </c>
      <c r="F69" s="43" t="s">
        <v>65</v>
      </c>
      <c r="H69" s="43">
        <v>79</v>
      </c>
      <c r="I69" s="43" t="s">
        <v>104</v>
      </c>
      <c r="K69" s="43">
        <v>79</v>
      </c>
      <c r="L69" s="43" t="s">
        <v>65</v>
      </c>
      <c r="N69" s="43">
        <v>79</v>
      </c>
      <c r="O69" s="43" t="s">
        <v>65</v>
      </c>
      <c r="P69" s="11"/>
      <c r="Q69" s="43">
        <v>79</v>
      </c>
      <c r="R69" s="43" t="s">
        <v>123</v>
      </c>
    </row>
    <row r="70" spans="2:18" ht="15" customHeight="1" x14ac:dyDescent="0.3">
      <c r="B70" s="43">
        <v>63</v>
      </c>
      <c r="C70" s="43" t="s">
        <v>65</v>
      </c>
      <c r="E70" s="43">
        <v>63</v>
      </c>
      <c r="F70" s="43" t="s">
        <v>65</v>
      </c>
      <c r="H70" s="43">
        <v>63</v>
      </c>
      <c r="I70" s="43" t="s">
        <v>104</v>
      </c>
      <c r="K70" s="43">
        <v>63</v>
      </c>
      <c r="L70" s="43" t="s">
        <v>65</v>
      </c>
      <c r="N70" s="43">
        <v>63</v>
      </c>
      <c r="O70" s="43" t="s">
        <v>65</v>
      </c>
      <c r="P70" s="11"/>
      <c r="Q70" s="43">
        <v>63</v>
      </c>
      <c r="R70" s="43" t="s">
        <v>123</v>
      </c>
    </row>
    <row r="71" spans="2:18" ht="15" customHeight="1" x14ac:dyDescent="0.3">
      <c r="B71" s="43">
        <v>75</v>
      </c>
      <c r="C71" s="43" t="s">
        <v>65</v>
      </c>
      <c r="E71" s="43">
        <v>75</v>
      </c>
      <c r="F71" s="43" t="s">
        <v>65</v>
      </c>
      <c r="H71" s="43">
        <v>75</v>
      </c>
      <c r="I71" s="43" t="s">
        <v>104</v>
      </c>
      <c r="K71" s="43">
        <v>75</v>
      </c>
      <c r="L71" s="43" t="s">
        <v>65</v>
      </c>
      <c r="N71" s="43">
        <v>75</v>
      </c>
      <c r="O71" s="43" t="s">
        <v>65</v>
      </c>
      <c r="P71" s="11"/>
      <c r="Q71" s="43">
        <v>75</v>
      </c>
      <c r="R71" s="43" t="s">
        <v>123</v>
      </c>
    </row>
    <row r="72" spans="2:18" ht="15" customHeight="1" x14ac:dyDescent="0.3">
      <c r="B72" s="43">
        <v>71</v>
      </c>
      <c r="C72" s="43" t="s">
        <v>65</v>
      </c>
      <c r="E72" s="43">
        <v>71</v>
      </c>
      <c r="F72" s="43" t="s">
        <v>65</v>
      </c>
      <c r="H72" s="43">
        <v>71</v>
      </c>
      <c r="I72" s="43" t="s">
        <v>104</v>
      </c>
      <c r="K72" s="43">
        <v>71</v>
      </c>
      <c r="L72" s="43" t="s">
        <v>65</v>
      </c>
      <c r="N72" s="43">
        <v>71</v>
      </c>
      <c r="O72" s="43" t="s">
        <v>65</v>
      </c>
      <c r="P72" s="11"/>
      <c r="Q72" s="43">
        <v>71</v>
      </c>
      <c r="R72" s="43" t="s">
        <v>123</v>
      </c>
    </row>
    <row r="73" spans="2:18" ht="15" customHeight="1" x14ac:dyDescent="0.3">
      <c r="B73" s="43">
        <v>72</v>
      </c>
      <c r="C73" s="43" t="s">
        <v>65</v>
      </c>
      <c r="E73" s="43">
        <v>72</v>
      </c>
      <c r="F73" s="43" t="s">
        <v>65</v>
      </c>
      <c r="H73" s="43">
        <v>72</v>
      </c>
      <c r="I73" s="43" t="s">
        <v>104</v>
      </c>
      <c r="K73" s="43">
        <v>72</v>
      </c>
      <c r="L73" s="43" t="s">
        <v>65</v>
      </c>
      <c r="N73" s="43">
        <v>72</v>
      </c>
      <c r="O73" s="43" t="s">
        <v>65</v>
      </c>
      <c r="P73" s="11"/>
      <c r="Q73" s="43">
        <v>72</v>
      </c>
      <c r="R73" s="43" t="s">
        <v>123</v>
      </c>
    </row>
    <row r="74" spans="2:18" ht="15" customHeight="1" x14ac:dyDescent="0.3">
      <c r="B74" s="43">
        <v>76</v>
      </c>
      <c r="C74" s="43" t="s">
        <v>65</v>
      </c>
      <c r="E74" s="43">
        <v>76</v>
      </c>
      <c r="F74" s="43" t="s">
        <v>65</v>
      </c>
      <c r="H74" s="43">
        <v>76</v>
      </c>
      <c r="I74" s="43" t="s">
        <v>104</v>
      </c>
      <c r="K74" s="43">
        <v>76</v>
      </c>
      <c r="L74" s="43" t="s">
        <v>65</v>
      </c>
      <c r="N74" s="43">
        <v>76</v>
      </c>
      <c r="O74" s="43" t="s">
        <v>65</v>
      </c>
      <c r="P74" s="11"/>
      <c r="Q74" s="43">
        <v>76</v>
      </c>
      <c r="R74" s="43" t="s">
        <v>123</v>
      </c>
    </row>
    <row r="75" spans="2:18" ht="15" customHeight="1" x14ac:dyDescent="0.3">
      <c r="B75" s="43">
        <v>64</v>
      </c>
      <c r="C75" s="43" t="s">
        <v>65</v>
      </c>
      <c r="E75" s="43">
        <v>64</v>
      </c>
      <c r="F75" s="43" t="s">
        <v>65</v>
      </c>
      <c r="H75" s="43">
        <v>64</v>
      </c>
      <c r="I75" s="43" t="s">
        <v>104</v>
      </c>
      <c r="K75" s="43">
        <v>64</v>
      </c>
      <c r="L75" s="43" t="s">
        <v>65</v>
      </c>
      <c r="N75" s="43">
        <v>64</v>
      </c>
      <c r="O75" s="43" t="s">
        <v>65</v>
      </c>
      <c r="P75" s="11"/>
      <c r="Q75" s="43">
        <v>64</v>
      </c>
      <c r="R75" s="43" t="s">
        <v>123</v>
      </c>
    </row>
    <row r="76" spans="2:18" ht="15" customHeight="1" x14ac:dyDescent="0.3">
      <c r="B76" s="43">
        <v>127</v>
      </c>
      <c r="C76" s="43" t="s">
        <v>65</v>
      </c>
      <c r="E76" s="43">
        <v>127</v>
      </c>
      <c r="F76" s="43" t="s">
        <v>65</v>
      </c>
      <c r="H76" s="43">
        <v>127</v>
      </c>
      <c r="I76" s="43" t="s">
        <v>104</v>
      </c>
      <c r="K76" s="43">
        <v>127</v>
      </c>
      <c r="L76" s="43" t="s">
        <v>65</v>
      </c>
      <c r="N76" s="43">
        <v>127</v>
      </c>
      <c r="O76" s="43" t="s">
        <v>65</v>
      </c>
      <c r="P76" s="11"/>
      <c r="Q76" s="43">
        <v>127</v>
      </c>
      <c r="R76" s="43" t="s">
        <v>123</v>
      </c>
    </row>
    <row r="77" spans="2:18" ht="15" customHeight="1" x14ac:dyDescent="0.3">
      <c r="B77" s="43">
        <v>139</v>
      </c>
      <c r="C77" s="43" t="s">
        <v>65</v>
      </c>
      <c r="E77" s="43">
        <v>139</v>
      </c>
      <c r="F77" s="43" t="s">
        <v>65</v>
      </c>
      <c r="H77" s="43">
        <v>139</v>
      </c>
      <c r="I77" s="43" t="s">
        <v>104</v>
      </c>
      <c r="K77" s="43">
        <v>139</v>
      </c>
      <c r="L77" s="43" t="s">
        <v>65</v>
      </c>
      <c r="N77" s="43">
        <v>139</v>
      </c>
      <c r="O77" s="43" t="s">
        <v>65</v>
      </c>
      <c r="P77" s="11"/>
      <c r="Q77" s="43">
        <v>139</v>
      </c>
      <c r="R77" s="43" t="s">
        <v>123</v>
      </c>
    </row>
    <row r="78" spans="2:18" ht="15" customHeight="1" x14ac:dyDescent="0.3">
      <c r="B78" s="43">
        <v>135</v>
      </c>
      <c r="C78" s="43" t="s">
        <v>65</v>
      </c>
      <c r="E78" s="43">
        <v>135</v>
      </c>
      <c r="F78" s="43" t="s">
        <v>65</v>
      </c>
      <c r="H78" s="43">
        <v>135</v>
      </c>
      <c r="I78" s="43" t="s">
        <v>104</v>
      </c>
      <c r="K78" s="43">
        <v>135</v>
      </c>
      <c r="L78" s="43" t="s">
        <v>65</v>
      </c>
      <c r="N78" s="43">
        <v>135</v>
      </c>
      <c r="O78" s="43" t="s">
        <v>65</v>
      </c>
      <c r="P78" s="11"/>
      <c r="Q78" s="43">
        <v>135</v>
      </c>
      <c r="R78" s="43" t="s">
        <v>123</v>
      </c>
    </row>
    <row r="79" spans="2:18" ht="15" customHeight="1" x14ac:dyDescent="0.3">
      <c r="B79" s="43">
        <v>136</v>
      </c>
      <c r="C79" s="43" t="s">
        <v>65</v>
      </c>
      <c r="E79" s="43">
        <v>136</v>
      </c>
      <c r="F79" s="43" t="s">
        <v>65</v>
      </c>
      <c r="H79" s="43">
        <v>136</v>
      </c>
      <c r="I79" s="43" t="s">
        <v>104</v>
      </c>
      <c r="K79" s="43">
        <v>136</v>
      </c>
      <c r="L79" s="43" t="s">
        <v>65</v>
      </c>
      <c r="N79" s="43">
        <v>136</v>
      </c>
      <c r="O79" s="43" t="s">
        <v>65</v>
      </c>
      <c r="P79" s="11"/>
      <c r="Q79" s="43">
        <v>136</v>
      </c>
      <c r="R79" s="43" t="s">
        <v>123</v>
      </c>
    </row>
    <row r="80" spans="2:18" ht="15" customHeight="1" x14ac:dyDescent="0.3">
      <c r="B80" s="43">
        <v>140</v>
      </c>
      <c r="C80" s="43" t="s">
        <v>65</v>
      </c>
      <c r="E80" s="43">
        <v>140</v>
      </c>
      <c r="F80" s="43" t="s">
        <v>65</v>
      </c>
      <c r="H80" s="43">
        <v>140</v>
      </c>
      <c r="I80" s="43" t="s">
        <v>104</v>
      </c>
      <c r="K80" s="43">
        <v>140</v>
      </c>
      <c r="L80" s="43" t="s">
        <v>65</v>
      </c>
      <c r="N80" s="43">
        <v>140</v>
      </c>
      <c r="O80" s="43" t="s">
        <v>65</v>
      </c>
      <c r="P80" s="11"/>
      <c r="Q80" s="43">
        <v>140</v>
      </c>
      <c r="R80" s="43" t="s">
        <v>123</v>
      </c>
    </row>
    <row r="81" spans="2:18" ht="15" customHeight="1" x14ac:dyDescent="0.3">
      <c r="B81" s="43">
        <v>128</v>
      </c>
      <c r="C81" s="43" t="s">
        <v>65</v>
      </c>
      <c r="E81" s="43">
        <v>128</v>
      </c>
      <c r="F81" s="43" t="s">
        <v>65</v>
      </c>
      <c r="H81" s="43">
        <v>128</v>
      </c>
      <c r="I81" s="43" t="s">
        <v>104</v>
      </c>
      <c r="K81" s="43">
        <v>128</v>
      </c>
      <c r="L81" s="43" t="s">
        <v>65</v>
      </c>
      <c r="N81" s="43">
        <v>128</v>
      </c>
      <c r="O81" s="43" t="s">
        <v>65</v>
      </c>
      <c r="P81" s="11"/>
      <c r="Q81" s="43">
        <v>128</v>
      </c>
      <c r="R81" s="43" t="s">
        <v>123</v>
      </c>
    </row>
    <row r="82" spans="2:18" ht="15" customHeight="1" x14ac:dyDescent="0.3">
      <c r="B82" s="43">
        <v>144</v>
      </c>
      <c r="C82" s="43" t="s">
        <v>65</v>
      </c>
      <c r="E82" s="43">
        <v>144</v>
      </c>
      <c r="F82" s="43" t="s">
        <v>65</v>
      </c>
      <c r="H82" s="43">
        <v>144</v>
      </c>
      <c r="I82" s="43" t="s">
        <v>104</v>
      </c>
      <c r="K82" s="43">
        <v>144</v>
      </c>
      <c r="L82" s="43" t="s">
        <v>65</v>
      </c>
      <c r="N82" s="43">
        <v>144</v>
      </c>
      <c r="O82" s="43" t="s">
        <v>65</v>
      </c>
      <c r="P82" s="11"/>
      <c r="Q82" s="43">
        <v>144</v>
      </c>
      <c r="R82" s="43" t="s">
        <v>123</v>
      </c>
    </row>
    <row r="83" spans="2:18" ht="15" customHeight="1" x14ac:dyDescent="0.3">
      <c r="B83" s="43">
        <v>129</v>
      </c>
      <c r="C83" s="43" t="s">
        <v>65</v>
      </c>
      <c r="E83" s="43">
        <v>129</v>
      </c>
      <c r="F83" s="43" t="s">
        <v>65</v>
      </c>
      <c r="H83" s="43">
        <v>129</v>
      </c>
      <c r="I83" s="43" t="s">
        <v>104</v>
      </c>
      <c r="K83" s="43">
        <v>129</v>
      </c>
      <c r="L83" s="43" t="s">
        <v>65</v>
      </c>
      <c r="N83" s="43">
        <v>129</v>
      </c>
      <c r="O83" s="43" t="s">
        <v>65</v>
      </c>
      <c r="P83" s="11"/>
      <c r="Q83" s="43">
        <v>129</v>
      </c>
      <c r="R83" s="43" t="s">
        <v>123</v>
      </c>
    </row>
    <row r="84" spans="2:18" ht="15" customHeight="1" x14ac:dyDescent="0.3">
      <c r="B84" s="43">
        <v>147</v>
      </c>
      <c r="C84" s="43" t="s">
        <v>65</v>
      </c>
      <c r="E84" s="43">
        <v>147</v>
      </c>
      <c r="F84" s="43" t="s">
        <v>65</v>
      </c>
      <c r="H84" s="43">
        <v>147</v>
      </c>
      <c r="I84" s="43" t="s">
        <v>104</v>
      </c>
      <c r="K84" s="43">
        <v>147</v>
      </c>
      <c r="L84" s="43" t="s">
        <v>65</v>
      </c>
      <c r="N84" s="43">
        <v>147</v>
      </c>
      <c r="O84" s="43" t="s">
        <v>65</v>
      </c>
      <c r="P84" s="11"/>
      <c r="Q84" s="43">
        <v>147</v>
      </c>
      <c r="R84" s="43" t="s">
        <v>123</v>
      </c>
    </row>
    <row r="85" spans="2:18" ht="15" customHeight="1" x14ac:dyDescent="0.3">
      <c r="B85" s="43">
        <v>148</v>
      </c>
      <c r="C85" s="43" t="s">
        <v>65</v>
      </c>
      <c r="E85" s="43">
        <v>148</v>
      </c>
      <c r="F85" s="43" t="s">
        <v>65</v>
      </c>
      <c r="H85" s="43">
        <v>148</v>
      </c>
      <c r="I85" s="43" t="s">
        <v>104</v>
      </c>
      <c r="K85" s="43">
        <v>148</v>
      </c>
      <c r="L85" s="43" t="s">
        <v>65</v>
      </c>
      <c r="N85" s="43">
        <v>148</v>
      </c>
      <c r="O85" s="43" t="s">
        <v>65</v>
      </c>
      <c r="P85" s="11"/>
      <c r="Q85" s="43">
        <v>148</v>
      </c>
      <c r="R85" s="43" t="s">
        <v>123</v>
      </c>
    </row>
    <row r="86" spans="2:18" ht="15" customHeight="1" x14ac:dyDescent="0.3">
      <c r="B86" s="43">
        <v>131</v>
      </c>
      <c r="C86" s="43" t="s">
        <v>65</v>
      </c>
      <c r="E86" s="43">
        <v>131</v>
      </c>
      <c r="F86" s="43" t="s">
        <v>65</v>
      </c>
      <c r="H86" s="43">
        <v>131</v>
      </c>
      <c r="I86" s="43" t="s">
        <v>104</v>
      </c>
      <c r="K86" s="43">
        <v>131</v>
      </c>
      <c r="L86" s="43" t="s">
        <v>65</v>
      </c>
      <c r="N86" s="43">
        <v>131</v>
      </c>
      <c r="O86" s="43" t="s">
        <v>65</v>
      </c>
      <c r="P86" s="11"/>
      <c r="Q86" s="43">
        <v>131</v>
      </c>
      <c r="R86" s="43" t="s">
        <v>123</v>
      </c>
    </row>
    <row r="87" spans="2:18" ht="15" customHeight="1" x14ac:dyDescent="0.3">
      <c r="B87" s="43">
        <v>142</v>
      </c>
      <c r="C87" s="43" t="s">
        <v>65</v>
      </c>
      <c r="E87" s="43">
        <v>142</v>
      </c>
      <c r="F87" s="43" t="s">
        <v>65</v>
      </c>
      <c r="H87" s="43">
        <v>142</v>
      </c>
      <c r="I87" s="43" t="s">
        <v>104</v>
      </c>
      <c r="K87" s="43">
        <v>142</v>
      </c>
      <c r="L87" s="43" t="s">
        <v>65</v>
      </c>
      <c r="N87" s="43">
        <v>142</v>
      </c>
      <c r="O87" s="43" t="s">
        <v>65</v>
      </c>
      <c r="P87" s="11"/>
      <c r="Q87" s="43">
        <v>142</v>
      </c>
      <c r="R87" s="43" t="s">
        <v>123</v>
      </c>
    </row>
    <row r="88" spans="2:18" ht="15" customHeight="1" x14ac:dyDescent="0.3">
      <c r="B88" s="43">
        <v>143</v>
      </c>
      <c r="C88" s="43" t="s">
        <v>65</v>
      </c>
      <c r="E88" s="43">
        <v>143</v>
      </c>
      <c r="F88" s="43" t="s">
        <v>65</v>
      </c>
      <c r="H88" s="43">
        <v>143</v>
      </c>
      <c r="I88" s="43" t="s">
        <v>104</v>
      </c>
      <c r="K88" s="43">
        <v>143</v>
      </c>
      <c r="L88" s="43" t="s">
        <v>65</v>
      </c>
      <c r="N88" s="43">
        <v>143</v>
      </c>
      <c r="O88" s="43" t="s">
        <v>65</v>
      </c>
      <c r="P88" s="11"/>
      <c r="Q88" s="43">
        <v>143</v>
      </c>
      <c r="R88" s="43" t="s">
        <v>123</v>
      </c>
    </row>
    <row r="89" spans="2:18" ht="15" customHeight="1" x14ac:dyDescent="0.3">
      <c r="B89" s="43">
        <v>130</v>
      </c>
      <c r="C89" s="43" t="s">
        <v>65</v>
      </c>
      <c r="E89" s="43">
        <v>130</v>
      </c>
      <c r="F89" s="43" t="s">
        <v>65</v>
      </c>
      <c r="H89" s="43">
        <v>130</v>
      </c>
      <c r="I89" s="43" t="s">
        <v>104</v>
      </c>
      <c r="K89" s="43">
        <v>130</v>
      </c>
      <c r="L89" s="43" t="s">
        <v>65</v>
      </c>
      <c r="N89" s="43">
        <v>130</v>
      </c>
      <c r="O89" s="43" t="s">
        <v>65</v>
      </c>
      <c r="P89" s="11"/>
      <c r="Q89" s="43">
        <v>130</v>
      </c>
      <c r="R89" s="43" t="s">
        <v>123</v>
      </c>
    </row>
    <row r="90" spans="2:18" ht="15" customHeight="1" x14ac:dyDescent="0.3">
      <c r="B90" s="43">
        <v>145</v>
      </c>
      <c r="C90" s="43" t="s">
        <v>65</v>
      </c>
      <c r="E90" s="43">
        <v>145</v>
      </c>
      <c r="F90" s="43" t="s">
        <v>65</v>
      </c>
      <c r="H90" s="43">
        <v>145</v>
      </c>
      <c r="I90" s="43" t="s">
        <v>104</v>
      </c>
      <c r="K90" s="43">
        <v>145</v>
      </c>
      <c r="L90" s="43" t="s">
        <v>65</v>
      </c>
      <c r="N90" s="43">
        <v>145</v>
      </c>
      <c r="O90" s="43" t="s">
        <v>65</v>
      </c>
      <c r="P90" s="11"/>
      <c r="Q90" s="43">
        <v>145</v>
      </c>
      <c r="R90" s="43" t="s">
        <v>123</v>
      </c>
    </row>
    <row r="91" spans="2:18" ht="15" customHeight="1" x14ac:dyDescent="0.3">
      <c r="B91" s="43">
        <v>146</v>
      </c>
      <c r="C91" s="43" t="s">
        <v>65</v>
      </c>
      <c r="E91" s="43">
        <v>146</v>
      </c>
      <c r="F91" s="43" t="s">
        <v>65</v>
      </c>
      <c r="H91" s="43">
        <v>146</v>
      </c>
      <c r="I91" s="43" t="s">
        <v>104</v>
      </c>
      <c r="K91" s="43">
        <v>146</v>
      </c>
      <c r="L91" s="43" t="s">
        <v>65</v>
      </c>
      <c r="N91" s="43">
        <v>146</v>
      </c>
      <c r="O91" s="43" t="s">
        <v>65</v>
      </c>
      <c r="P91" s="11"/>
      <c r="Q91" s="43">
        <v>146</v>
      </c>
      <c r="R91" s="43" t="s">
        <v>123</v>
      </c>
    </row>
    <row r="92" spans="2:18" ht="15" customHeight="1" x14ac:dyDescent="0.3">
      <c r="B92" s="43">
        <v>132</v>
      </c>
      <c r="C92" s="43" t="s">
        <v>65</v>
      </c>
      <c r="E92" s="43">
        <v>132</v>
      </c>
      <c r="F92" s="43" t="s">
        <v>65</v>
      </c>
      <c r="H92" s="43">
        <v>132</v>
      </c>
      <c r="I92" s="43" t="s">
        <v>104</v>
      </c>
      <c r="K92" s="43">
        <v>132</v>
      </c>
      <c r="L92" s="43" t="s">
        <v>65</v>
      </c>
      <c r="N92" s="43">
        <v>132</v>
      </c>
      <c r="O92" s="43" t="s">
        <v>65</v>
      </c>
      <c r="P92" s="11"/>
      <c r="Q92" s="43">
        <v>132</v>
      </c>
      <c r="R92" s="43" t="s">
        <v>123</v>
      </c>
    </row>
    <row r="93" spans="2:18" ht="15" customHeight="1" x14ac:dyDescent="0.3">
      <c r="B93" s="43">
        <v>141</v>
      </c>
      <c r="C93" s="43" t="s">
        <v>65</v>
      </c>
      <c r="E93" s="43">
        <v>141</v>
      </c>
      <c r="F93" s="43" t="s">
        <v>65</v>
      </c>
      <c r="H93" s="43">
        <v>141</v>
      </c>
      <c r="I93" s="43" t="s">
        <v>104</v>
      </c>
      <c r="K93" s="43">
        <v>141</v>
      </c>
      <c r="L93" s="43" t="s">
        <v>65</v>
      </c>
      <c r="N93" s="43">
        <v>141</v>
      </c>
      <c r="O93" s="43" t="s">
        <v>65</v>
      </c>
      <c r="P93" s="11"/>
      <c r="Q93" s="43">
        <v>141</v>
      </c>
      <c r="R93" s="43" t="s">
        <v>123</v>
      </c>
    </row>
    <row r="94" spans="2:18" ht="15" customHeight="1" x14ac:dyDescent="0.3">
      <c r="B94" s="43">
        <v>125</v>
      </c>
      <c r="C94" s="43" t="s">
        <v>65</v>
      </c>
      <c r="E94" s="43">
        <v>125</v>
      </c>
      <c r="F94" s="43" t="s">
        <v>65</v>
      </c>
      <c r="H94" s="43">
        <v>125</v>
      </c>
      <c r="I94" s="43" t="s">
        <v>104</v>
      </c>
      <c r="K94" s="43">
        <v>125</v>
      </c>
      <c r="L94" s="43" t="s">
        <v>65</v>
      </c>
      <c r="N94" s="43">
        <v>125</v>
      </c>
      <c r="O94" s="43" t="s">
        <v>65</v>
      </c>
      <c r="P94" s="11"/>
      <c r="Q94" s="43">
        <v>125</v>
      </c>
      <c r="R94" s="43" t="s">
        <v>123</v>
      </c>
    </row>
    <row r="95" spans="2:18" ht="15" customHeight="1" x14ac:dyDescent="0.3">
      <c r="B95" s="43">
        <v>137</v>
      </c>
      <c r="C95" s="43" t="s">
        <v>65</v>
      </c>
      <c r="E95" s="43">
        <v>137</v>
      </c>
      <c r="F95" s="43" t="s">
        <v>65</v>
      </c>
      <c r="H95" s="43">
        <v>137</v>
      </c>
      <c r="I95" s="43" t="s">
        <v>104</v>
      </c>
      <c r="K95" s="43">
        <v>137</v>
      </c>
      <c r="L95" s="43" t="s">
        <v>65</v>
      </c>
      <c r="N95" s="43">
        <v>137</v>
      </c>
      <c r="O95" s="43" t="s">
        <v>65</v>
      </c>
      <c r="P95" s="11"/>
      <c r="Q95" s="43">
        <v>137</v>
      </c>
      <c r="R95" s="43" t="s">
        <v>123</v>
      </c>
    </row>
    <row r="96" spans="2:18" ht="15" customHeight="1" x14ac:dyDescent="0.3">
      <c r="B96" s="43">
        <v>133</v>
      </c>
      <c r="C96" s="43" t="s">
        <v>65</v>
      </c>
      <c r="E96" s="43">
        <v>133</v>
      </c>
      <c r="F96" s="43" t="s">
        <v>65</v>
      </c>
      <c r="H96" s="43">
        <v>133</v>
      </c>
      <c r="I96" s="43" t="s">
        <v>104</v>
      </c>
      <c r="K96" s="43">
        <v>133</v>
      </c>
      <c r="L96" s="43" t="s">
        <v>65</v>
      </c>
      <c r="N96" s="43">
        <v>133</v>
      </c>
      <c r="O96" s="43" t="s">
        <v>65</v>
      </c>
      <c r="P96" s="11"/>
      <c r="Q96" s="43">
        <v>133</v>
      </c>
      <c r="R96" s="43" t="s">
        <v>123</v>
      </c>
    </row>
    <row r="97" spans="2:18" ht="15" customHeight="1" x14ac:dyDescent="0.3">
      <c r="B97" s="43">
        <v>134</v>
      </c>
      <c r="C97" s="43" t="s">
        <v>65</v>
      </c>
      <c r="E97" s="43">
        <v>134</v>
      </c>
      <c r="F97" s="43" t="s">
        <v>65</v>
      </c>
      <c r="H97" s="43">
        <v>134</v>
      </c>
      <c r="I97" s="43" t="s">
        <v>104</v>
      </c>
      <c r="K97" s="43">
        <v>134</v>
      </c>
      <c r="L97" s="43" t="s">
        <v>65</v>
      </c>
      <c r="N97" s="43">
        <v>134</v>
      </c>
      <c r="O97" s="43" t="s">
        <v>65</v>
      </c>
      <c r="P97" s="11"/>
      <c r="Q97" s="43">
        <v>134</v>
      </c>
      <c r="R97" s="43" t="s">
        <v>123</v>
      </c>
    </row>
    <row r="98" spans="2:18" ht="15" customHeight="1" x14ac:dyDescent="0.3">
      <c r="B98" s="43">
        <v>138</v>
      </c>
      <c r="C98" s="43" t="s">
        <v>65</v>
      </c>
      <c r="E98" s="43">
        <v>138</v>
      </c>
      <c r="F98" s="43" t="s">
        <v>65</v>
      </c>
      <c r="H98" s="43">
        <v>138</v>
      </c>
      <c r="I98" s="43" t="s">
        <v>104</v>
      </c>
      <c r="K98" s="43">
        <v>138</v>
      </c>
      <c r="L98" s="43" t="s">
        <v>65</v>
      </c>
      <c r="N98" s="43">
        <v>138</v>
      </c>
      <c r="O98" s="43" t="s">
        <v>65</v>
      </c>
      <c r="P98" s="11"/>
      <c r="Q98" s="43">
        <v>138</v>
      </c>
      <c r="R98" s="43" t="s">
        <v>123</v>
      </c>
    </row>
    <row r="99" spans="2:18" ht="15" customHeight="1" x14ac:dyDescent="0.3">
      <c r="B99" s="43">
        <v>126</v>
      </c>
      <c r="C99" s="43" t="s">
        <v>65</v>
      </c>
      <c r="E99" s="43">
        <v>126</v>
      </c>
      <c r="F99" s="43" t="s">
        <v>65</v>
      </c>
      <c r="H99" s="43">
        <v>126</v>
      </c>
      <c r="I99" s="43" t="s">
        <v>104</v>
      </c>
      <c r="K99" s="43">
        <v>126</v>
      </c>
      <c r="L99" s="43" t="s">
        <v>65</v>
      </c>
      <c r="N99" s="43">
        <v>126</v>
      </c>
      <c r="O99" s="43" t="s">
        <v>65</v>
      </c>
      <c r="P99" s="11"/>
      <c r="Q99" s="43">
        <v>126</v>
      </c>
      <c r="R99" s="43" t="s">
        <v>123</v>
      </c>
    </row>
    <row r="100" spans="2:18" ht="15" customHeight="1" x14ac:dyDescent="0.3">
      <c r="B100" s="43">
        <v>3</v>
      </c>
      <c r="C100" s="43" t="s">
        <v>376</v>
      </c>
      <c r="E100" s="43">
        <v>3</v>
      </c>
      <c r="F100" s="43" t="s">
        <v>376</v>
      </c>
      <c r="H100" s="43">
        <v>3</v>
      </c>
      <c r="I100" s="43" t="s">
        <v>913</v>
      </c>
      <c r="K100" s="43">
        <v>3</v>
      </c>
      <c r="L100" s="43" t="s">
        <v>376</v>
      </c>
      <c r="N100" s="43">
        <v>3</v>
      </c>
      <c r="O100" s="43" t="s">
        <v>376</v>
      </c>
      <c r="P100" s="11"/>
      <c r="Q100" s="43">
        <v>3</v>
      </c>
      <c r="R100" s="43" t="s">
        <v>915</v>
      </c>
    </row>
    <row r="101" spans="2:18" ht="15" customHeight="1" x14ac:dyDescent="0.3">
      <c r="B101" s="43">
        <v>15</v>
      </c>
      <c r="C101" s="43" t="s">
        <v>376</v>
      </c>
      <c r="E101" s="43">
        <v>15</v>
      </c>
      <c r="F101" s="43" t="s">
        <v>376</v>
      </c>
      <c r="H101" s="43">
        <v>15</v>
      </c>
      <c r="I101" s="43" t="s">
        <v>913</v>
      </c>
      <c r="K101" s="43">
        <v>15</v>
      </c>
      <c r="L101" s="43" t="s">
        <v>376</v>
      </c>
      <c r="N101" s="43">
        <v>15</v>
      </c>
      <c r="O101" s="43" t="s">
        <v>376</v>
      </c>
      <c r="P101" s="11"/>
      <c r="Q101" s="43">
        <v>15</v>
      </c>
      <c r="R101" s="43" t="s">
        <v>915</v>
      </c>
    </row>
    <row r="102" spans="2:18" ht="15" customHeight="1" x14ac:dyDescent="0.3">
      <c r="B102" s="43">
        <v>11</v>
      </c>
      <c r="C102" s="43" t="s">
        <v>376</v>
      </c>
      <c r="E102" s="43">
        <v>11</v>
      </c>
      <c r="F102" s="43" t="s">
        <v>65</v>
      </c>
      <c r="H102" s="43">
        <v>11</v>
      </c>
      <c r="I102" s="43" t="s">
        <v>913</v>
      </c>
      <c r="K102" s="43">
        <v>11</v>
      </c>
      <c r="L102" s="43" t="s">
        <v>376</v>
      </c>
      <c r="N102" s="43">
        <v>11</v>
      </c>
      <c r="O102" s="43" t="s">
        <v>65</v>
      </c>
      <c r="P102" s="11"/>
      <c r="Q102" s="43">
        <v>11</v>
      </c>
      <c r="R102" s="43" t="s">
        <v>915</v>
      </c>
    </row>
    <row r="103" spans="2:18" ht="15" customHeight="1" x14ac:dyDescent="0.3">
      <c r="B103" s="43">
        <v>12</v>
      </c>
      <c r="C103" s="43" t="s">
        <v>376</v>
      </c>
      <c r="E103" s="43">
        <v>12</v>
      </c>
      <c r="F103" s="43" t="s">
        <v>65</v>
      </c>
      <c r="H103" s="43">
        <v>12</v>
      </c>
      <c r="I103" s="43" t="s">
        <v>913</v>
      </c>
      <c r="K103" s="43">
        <v>12</v>
      </c>
      <c r="L103" s="43" t="s">
        <v>376</v>
      </c>
      <c r="N103" s="43">
        <v>12</v>
      </c>
      <c r="O103" s="43" t="s">
        <v>65</v>
      </c>
      <c r="P103" s="11"/>
      <c r="Q103" s="43">
        <v>12</v>
      </c>
      <c r="R103" s="43" t="s">
        <v>915</v>
      </c>
    </row>
    <row r="104" spans="2:18" ht="15" customHeight="1" x14ac:dyDescent="0.3">
      <c r="B104" s="43">
        <v>16</v>
      </c>
      <c r="C104" s="43" t="s">
        <v>65</v>
      </c>
      <c r="E104" s="43">
        <v>16</v>
      </c>
      <c r="F104" s="43" t="s">
        <v>376</v>
      </c>
      <c r="H104" s="43">
        <v>16</v>
      </c>
      <c r="I104" s="43" t="s">
        <v>913</v>
      </c>
      <c r="K104" s="43">
        <v>16</v>
      </c>
      <c r="L104" s="43" t="s">
        <v>376</v>
      </c>
      <c r="N104" s="43">
        <v>16</v>
      </c>
      <c r="O104" s="43" t="s">
        <v>376</v>
      </c>
      <c r="P104" s="11"/>
      <c r="Q104" s="43">
        <v>16</v>
      </c>
      <c r="R104" s="43" t="s">
        <v>915</v>
      </c>
    </row>
    <row r="105" spans="2:18" ht="15" customHeight="1" x14ac:dyDescent="0.3">
      <c r="B105" s="43">
        <v>4</v>
      </c>
      <c r="C105" s="43" t="s">
        <v>377</v>
      </c>
      <c r="E105" s="43">
        <v>4</v>
      </c>
      <c r="F105" s="43" t="s">
        <v>376</v>
      </c>
      <c r="H105" s="43">
        <v>4</v>
      </c>
      <c r="I105" s="43" t="s">
        <v>914</v>
      </c>
      <c r="K105" s="43">
        <v>4</v>
      </c>
      <c r="L105" s="43" t="s">
        <v>377</v>
      </c>
      <c r="N105" s="43">
        <v>4</v>
      </c>
      <c r="O105" s="43" t="s">
        <v>376</v>
      </c>
      <c r="P105" s="11"/>
      <c r="Q105" s="43">
        <v>4</v>
      </c>
      <c r="R105" s="43" t="s">
        <v>916</v>
      </c>
    </row>
    <row r="106" spans="2:18" ht="15" customHeight="1" x14ac:dyDescent="0.3">
      <c r="B106" s="43">
        <v>20</v>
      </c>
      <c r="C106" s="43" t="s">
        <v>376</v>
      </c>
      <c r="E106" s="43">
        <v>20</v>
      </c>
      <c r="F106" s="43" t="s">
        <v>376</v>
      </c>
      <c r="H106" s="43">
        <v>20</v>
      </c>
      <c r="I106" s="43" t="s">
        <v>913</v>
      </c>
      <c r="K106" s="43">
        <v>20</v>
      </c>
      <c r="L106" s="43" t="s">
        <v>376</v>
      </c>
      <c r="N106" s="43">
        <v>20</v>
      </c>
      <c r="O106" s="43" t="s">
        <v>376</v>
      </c>
      <c r="P106" s="11"/>
      <c r="Q106" s="43">
        <v>20</v>
      </c>
      <c r="R106" s="43" t="s">
        <v>915</v>
      </c>
    </row>
    <row r="107" spans="2:18" ht="15" customHeight="1" x14ac:dyDescent="0.3">
      <c r="B107" s="43">
        <v>5</v>
      </c>
      <c r="C107" s="43" t="s">
        <v>376</v>
      </c>
      <c r="E107" s="43">
        <v>5</v>
      </c>
      <c r="F107" s="43" t="s">
        <v>65</v>
      </c>
      <c r="H107" s="43">
        <v>5</v>
      </c>
      <c r="I107" s="43" t="s">
        <v>913</v>
      </c>
      <c r="K107" s="43">
        <v>5</v>
      </c>
      <c r="L107" s="43" t="s">
        <v>377</v>
      </c>
      <c r="N107" s="43">
        <v>5</v>
      </c>
      <c r="O107" s="43" t="s">
        <v>376</v>
      </c>
      <c r="P107" s="11"/>
      <c r="Q107" s="43">
        <v>5</v>
      </c>
      <c r="R107" s="43" t="s">
        <v>916</v>
      </c>
    </row>
    <row r="108" spans="2:18" ht="15" customHeight="1" x14ac:dyDescent="0.3">
      <c r="B108" s="43">
        <v>23</v>
      </c>
      <c r="C108" s="43" t="s">
        <v>376</v>
      </c>
      <c r="E108" s="43">
        <v>23</v>
      </c>
      <c r="F108" s="43" t="s">
        <v>376</v>
      </c>
      <c r="H108" s="43">
        <v>23</v>
      </c>
      <c r="I108" s="43" t="s">
        <v>913</v>
      </c>
      <c r="K108" s="43">
        <v>23</v>
      </c>
      <c r="L108" s="43" t="s">
        <v>376</v>
      </c>
      <c r="N108" s="43">
        <v>23</v>
      </c>
      <c r="O108" s="43" t="s">
        <v>376</v>
      </c>
      <c r="P108" s="11"/>
      <c r="Q108" s="43">
        <v>23</v>
      </c>
      <c r="R108" s="43" t="s">
        <v>915</v>
      </c>
    </row>
    <row r="109" spans="2:18" ht="15" customHeight="1" x14ac:dyDescent="0.3">
      <c r="B109" s="43">
        <v>24</v>
      </c>
      <c r="C109" s="43" t="s">
        <v>376</v>
      </c>
      <c r="E109" s="43">
        <v>24</v>
      </c>
      <c r="F109" s="43" t="s">
        <v>376</v>
      </c>
      <c r="H109" s="43">
        <v>24</v>
      </c>
      <c r="I109" s="43" t="s">
        <v>913</v>
      </c>
      <c r="K109" s="43">
        <v>24</v>
      </c>
      <c r="L109" s="43" t="s">
        <v>376</v>
      </c>
      <c r="N109" s="43">
        <v>24</v>
      </c>
      <c r="O109" s="43" t="s">
        <v>376</v>
      </c>
      <c r="P109" s="11"/>
      <c r="Q109" s="43">
        <v>24</v>
      </c>
      <c r="R109" s="43" t="s">
        <v>915</v>
      </c>
    </row>
    <row r="110" spans="2:18" ht="15" customHeight="1" x14ac:dyDescent="0.3">
      <c r="B110" s="43">
        <v>7</v>
      </c>
      <c r="C110" s="43" t="s">
        <v>376</v>
      </c>
      <c r="E110" s="43">
        <v>7</v>
      </c>
      <c r="F110" s="43" t="s">
        <v>65</v>
      </c>
      <c r="H110" s="43">
        <v>7</v>
      </c>
      <c r="I110" s="43" t="s">
        <v>913</v>
      </c>
      <c r="K110" s="43">
        <v>7</v>
      </c>
      <c r="L110" s="43" t="s">
        <v>377</v>
      </c>
      <c r="N110" s="43">
        <v>7</v>
      </c>
      <c r="O110" s="43" t="s">
        <v>376</v>
      </c>
      <c r="P110" s="11"/>
      <c r="Q110" s="43">
        <v>7</v>
      </c>
      <c r="R110" s="43" t="s">
        <v>916</v>
      </c>
    </row>
    <row r="111" spans="2:18" ht="15" customHeight="1" x14ac:dyDescent="0.3">
      <c r="B111" s="43">
        <v>18</v>
      </c>
      <c r="C111" s="43" t="s">
        <v>376</v>
      </c>
      <c r="E111" s="43">
        <v>18</v>
      </c>
      <c r="F111" s="43" t="s">
        <v>376</v>
      </c>
      <c r="H111" s="43">
        <v>18</v>
      </c>
      <c r="I111" s="43" t="s">
        <v>913</v>
      </c>
      <c r="K111" s="43">
        <v>18</v>
      </c>
      <c r="L111" s="43" t="s">
        <v>376</v>
      </c>
      <c r="N111" s="43">
        <v>18</v>
      </c>
      <c r="O111" s="43" t="s">
        <v>376</v>
      </c>
      <c r="P111" s="11"/>
      <c r="Q111" s="43">
        <v>18</v>
      </c>
      <c r="R111" s="43" t="s">
        <v>915</v>
      </c>
    </row>
    <row r="112" spans="2:18" ht="15" customHeight="1" x14ac:dyDescent="0.3">
      <c r="B112" s="43">
        <v>19</v>
      </c>
      <c r="C112" s="43" t="s">
        <v>376</v>
      </c>
      <c r="E112" s="43">
        <v>19</v>
      </c>
      <c r="F112" s="43" t="s">
        <v>376</v>
      </c>
      <c r="H112" s="43">
        <v>19</v>
      </c>
      <c r="I112" s="43" t="s">
        <v>913</v>
      </c>
      <c r="K112" s="43">
        <v>19</v>
      </c>
      <c r="L112" s="43" t="s">
        <v>376</v>
      </c>
      <c r="N112" s="43">
        <v>19</v>
      </c>
      <c r="O112" s="43" t="s">
        <v>376</v>
      </c>
      <c r="P112" s="11"/>
      <c r="Q112" s="43">
        <v>19</v>
      </c>
      <c r="R112" s="43" t="s">
        <v>915</v>
      </c>
    </row>
    <row r="113" spans="2:18" ht="15" customHeight="1" x14ac:dyDescent="0.3">
      <c r="B113" s="43">
        <v>6</v>
      </c>
      <c r="C113" s="43" t="s">
        <v>376</v>
      </c>
      <c r="E113" s="43">
        <v>6</v>
      </c>
      <c r="F113" s="43" t="s">
        <v>65</v>
      </c>
      <c r="H113" s="43">
        <v>6</v>
      </c>
      <c r="I113" s="43" t="s">
        <v>913</v>
      </c>
      <c r="K113" s="43">
        <v>6</v>
      </c>
      <c r="L113" s="43" t="s">
        <v>377</v>
      </c>
      <c r="N113" s="43">
        <v>6</v>
      </c>
      <c r="O113" s="43" t="s">
        <v>65</v>
      </c>
      <c r="P113" s="11"/>
      <c r="Q113" s="43">
        <v>6</v>
      </c>
      <c r="R113" s="43" t="s">
        <v>916</v>
      </c>
    </row>
    <row r="114" spans="2:18" ht="15" customHeight="1" x14ac:dyDescent="0.3">
      <c r="B114" s="43">
        <v>21</v>
      </c>
      <c r="C114" s="43" t="s">
        <v>376</v>
      </c>
      <c r="E114" s="43">
        <v>21</v>
      </c>
      <c r="F114" s="43" t="s">
        <v>376</v>
      </c>
      <c r="H114" s="43">
        <v>21</v>
      </c>
      <c r="I114" s="43" t="s">
        <v>913</v>
      </c>
      <c r="K114" s="43">
        <v>21</v>
      </c>
      <c r="L114" s="43" t="s">
        <v>376</v>
      </c>
      <c r="N114" s="43">
        <v>21</v>
      </c>
      <c r="O114" s="43" t="s">
        <v>376</v>
      </c>
      <c r="P114" s="11"/>
      <c r="Q114" s="43">
        <v>21</v>
      </c>
      <c r="R114" s="43" t="s">
        <v>915</v>
      </c>
    </row>
    <row r="115" spans="2:18" ht="15" customHeight="1" x14ac:dyDescent="0.3">
      <c r="B115" s="43">
        <v>22</v>
      </c>
      <c r="C115" s="43" t="s">
        <v>376</v>
      </c>
      <c r="E115" s="43">
        <v>22</v>
      </c>
      <c r="F115" s="43" t="s">
        <v>376</v>
      </c>
      <c r="H115" s="43">
        <v>22</v>
      </c>
      <c r="I115" s="43" t="s">
        <v>913</v>
      </c>
      <c r="K115" s="43">
        <v>22</v>
      </c>
      <c r="L115" s="43" t="s">
        <v>376</v>
      </c>
      <c r="N115" s="43">
        <v>22</v>
      </c>
      <c r="O115" s="43" t="s">
        <v>376</v>
      </c>
      <c r="P115" s="11"/>
      <c r="Q115" s="43">
        <v>22</v>
      </c>
      <c r="R115" s="43" t="s">
        <v>915</v>
      </c>
    </row>
    <row r="116" spans="2:18" ht="15" customHeight="1" x14ac:dyDescent="0.3">
      <c r="B116" s="43">
        <v>8</v>
      </c>
      <c r="C116" s="43" t="s">
        <v>376</v>
      </c>
      <c r="E116" s="43">
        <v>8</v>
      </c>
      <c r="F116" s="43" t="s">
        <v>65</v>
      </c>
      <c r="H116" s="43">
        <v>8</v>
      </c>
      <c r="I116" s="43" t="s">
        <v>913</v>
      </c>
      <c r="K116" s="43">
        <v>8</v>
      </c>
      <c r="L116" s="43" t="s">
        <v>377</v>
      </c>
      <c r="N116" s="43">
        <v>8</v>
      </c>
      <c r="O116" s="43" t="s">
        <v>65</v>
      </c>
      <c r="P116" s="11"/>
      <c r="Q116" s="43">
        <v>8</v>
      </c>
      <c r="R116" s="43" t="s">
        <v>916</v>
      </c>
    </row>
    <row r="117" spans="2:18" ht="15" customHeight="1" x14ac:dyDescent="0.3">
      <c r="B117" s="43">
        <v>17</v>
      </c>
      <c r="C117" s="43" t="s">
        <v>376</v>
      </c>
      <c r="E117" s="43">
        <v>17</v>
      </c>
      <c r="F117" s="43" t="s">
        <v>376</v>
      </c>
      <c r="H117" s="43">
        <v>17</v>
      </c>
      <c r="I117" s="43" t="s">
        <v>913</v>
      </c>
      <c r="K117" s="43">
        <v>17</v>
      </c>
      <c r="L117" s="43" t="s">
        <v>376</v>
      </c>
      <c r="N117" s="43">
        <v>17</v>
      </c>
      <c r="O117" s="43" t="s">
        <v>376</v>
      </c>
      <c r="P117" s="11"/>
      <c r="Q117" s="43">
        <v>17</v>
      </c>
      <c r="R117" s="43" t="s">
        <v>915</v>
      </c>
    </row>
    <row r="118" spans="2:18" ht="15" customHeight="1" x14ac:dyDescent="0.3">
      <c r="B118" s="43">
        <v>1</v>
      </c>
      <c r="C118" s="43" t="s">
        <v>376</v>
      </c>
      <c r="E118" s="43">
        <v>1</v>
      </c>
      <c r="F118" s="43" t="s">
        <v>376</v>
      </c>
      <c r="H118" s="43">
        <v>1</v>
      </c>
      <c r="I118" s="43" t="s">
        <v>913</v>
      </c>
      <c r="K118" s="43">
        <v>1</v>
      </c>
      <c r="L118" s="43" t="s">
        <v>376</v>
      </c>
      <c r="N118" s="43">
        <v>1</v>
      </c>
      <c r="O118" s="43" t="s">
        <v>376</v>
      </c>
      <c r="P118" s="11"/>
      <c r="Q118" s="43">
        <v>1</v>
      </c>
      <c r="R118" s="43" t="s">
        <v>915</v>
      </c>
    </row>
    <row r="119" spans="2:18" ht="15" customHeight="1" x14ac:dyDescent="0.3">
      <c r="B119" s="43">
        <v>13</v>
      </c>
      <c r="C119" s="43" t="s">
        <v>376</v>
      </c>
      <c r="E119" s="43">
        <v>13</v>
      </c>
      <c r="F119" s="43" t="s">
        <v>376</v>
      </c>
      <c r="H119" s="43">
        <v>13</v>
      </c>
      <c r="I119" s="43" t="s">
        <v>913</v>
      </c>
      <c r="K119" s="43">
        <v>13</v>
      </c>
      <c r="L119" s="43" t="s">
        <v>376</v>
      </c>
      <c r="N119" s="43">
        <v>13</v>
      </c>
      <c r="O119" s="43" t="s">
        <v>376</v>
      </c>
      <c r="P119" s="11"/>
      <c r="Q119" s="43">
        <v>13</v>
      </c>
      <c r="R119" s="43" t="s">
        <v>915</v>
      </c>
    </row>
    <row r="120" spans="2:18" ht="15" customHeight="1" x14ac:dyDescent="0.3">
      <c r="B120" s="43">
        <v>9</v>
      </c>
      <c r="C120" s="43" t="s">
        <v>376</v>
      </c>
      <c r="E120" s="43">
        <v>9</v>
      </c>
      <c r="F120" s="43" t="s">
        <v>65</v>
      </c>
      <c r="H120" s="43">
        <v>9</v>
      </c>
      <c r="I120" s="43" t="s">
        <v>913</v>
      </c>
      <c r="K120" s="43">
        <v>9</v>
      </c>
      <c r="L120" s="43" t="s">
        <v>376</v>
      </c>
      <c r="N120" s="43">
        <v>9</v>
      </c>
      <c r="O120" s="43" t="s">
        <v>65</v>
      </c>
      <c r="P120" s="11"/>
      <c r="Q120" s="43">
        <v>9</v>
      </c>
      <c r="R120" s="43" t="s">
        <v>915</v>
      </c>
    </row>
    <row r="121" spans="2:18" ht="15" customHeight="1" x14ac:dyDescent="0.3">
      <c r="B121" s="43">
        <v>10</v>
      </c>
      <c r="C121" s="43" t="s">
        <v>376</v>
      </c>
      <c r="E121" s="43">
        <v>10</v>
      </c>
      <c r="F121" s="43" t="s">
        <v>65</v>
      </c>
      <c r="H121" s="43">
        <v>10</v>
      </c>
      <c r="I121" s="43" t="s">
        <v>913</v>
      </c>
      <c r="K121" s="43">
        <v>10</v>
      </c>
      <c r="L121" s="43" t="s">
        <v>376</v>
      </c>
      <c r="N121" s="43">
        <v>10</v>
      </c>
      <c r="O121" s="43" t="s">
        <v>65</v>
      </c>
      <c r="P121" s="11"/>
      <c r="Q121" s="43">
        <v>10</v>
      </c>
      <c r="R121" s="43" t="s">
        <v>915</v>
      </c>
    </row>
    <row r="122" spans="2:18" ht="15" customHeight="1" x14ac:dyDescent="0.3">
      <c r="B122" s="43">
        <v>14</v>
      </c>
      <c r="C122" s="43" t="s">
        <v>65</v>
      </c>
      <c r="E122" s="43">
        <v>14</v>
      </c>
      <c r="F122" s="43" t="s">
        <v>376</v>
      </c>
      <c r="H122" s="43">
        <v>14</v>
      </c>
      <c r="I122" s="43" t="s">
        <v>913</v>
      </c>
      <c r="K122" s="43">
        <v>14</v>
      </c>
      <c r="L122" s="43" t="s">
        <v>376</v>
      </c>
      <c r="N122" s="43">
        <v>14</v>
      </c>
      <c r="O122" s="43" t="s">
        <v>376</v>
      </c>
      <c r="P122" s="11"/>
      <c r="Q122" s="43">
        <v>14</v>
      </c>
      <c r="R122" s="43" t="s">
        <v>915</v>
      </c>
    </row>
    <row r="123" spans="2:18" ht="15" customHeight="1" x14ac:dyDescent="0.3">
      <c r="B123" s="43">
        <v>2</v>
      </c>
      <c r="C123" s="43" t="s">
        <v>377</v>
      </c>
      <c r="E123" s="43">
        <v>2</v>
      </c>
      <c r="F123" s="43" t="s">
        <v>376</v>
      </c>
      <c r="H123" s="43">
        <v>2</v>
      </c>
      <c r="I123" s="43" t="s">
        <v>914</v>
      </c>
      <c r="K123" s="43">
        <v>2</v>
      </c>
      <c r="L123" s="43" t="s">
        <v>377</v>
      </c>
      <c r="N123" s="43">
        <v>2</v>
      </c>
      <c r="O123" s="43" t="s">
        <v>376</v>
      </c>
      <c r="P123" s="11"/>
      <c r="Q123" s="43">
        <v>2</v>
      </c>
      <c r="R123" s="43" t="s">
        <v>916</v>
      </c>
    </row>
    <row r="124" spans="2:18" ht="15" customHeight="1" x14ac:dyDescent="0.3">
      <c r="B124" s="43">
        <v>229</v>
      </c>
      <c r="C124" s="43" t="s">
        <v>65</v>
      </c>
      <c r="E124" s="43">
        <v>229</v>
      </c>
      <c r="F124" s="43" t="s">
        <v>65</v>
      </c>
      <c r="H124" s="43">
        <v>229</v>
      </c>
      <c r="I124" s="43" t="s">
        <v>104</v>
      </c>
      <c r="K124" s="43">
        <v>229</v>
      </c>
      <c r="L124" s="43" t="s">
        <v>65</v>
      </c>
      <c r="N124" s="43">
        <v>229</v>
      </c>
      <c r="O124" s="43" t="s">
        <v>65</v>
      </c>
      <c r="P124" s="11"/>
      <c r="Q124" s="43">
        <v>229</v>
      </c>
      <c r="R124" s="43" t="s">
        <v>123</v>
      </c>
    </row>
    <row r="125" spans="2:18" ht="15" customHeight="1" x14ac:dyDescent="0.3">
      <c r="B125" s="43">
        <v>230</v>
      </c>
      <c r="C125" s="43" t="s">
        <v>65</v>
      </c>
      <c r="E125" s="43">
        <v>230</v>
      </c>
      <c r="F125" s="43" t="s">
        <v>65</v>
      </c>
      <c r="H125" s="43">
        <v>230</v>
      </c>
      <c r="I125" s="43" t="s">
        <v>104</v>
      </c>
      <c r="K125" s="43">
        <v>230</v>
      </c>
      <c r="L125" s="43" t="s">
        <v>65</v>
      </c>
      <c r="N125" s="43">
        <v>230</v>
      </c>
      <c r="O125" s="43" t="s">
        <v>65</v>
      </c>
      <c r="P125" s="11"/>
      <c r="Q125" s="43">
        <v>230</v>
      </c>
      <c r="R125" s="43" t="s">
        <v>123</v>
      </c>
    </row>
    <row r="126" spans="2:18" ht="15" customHeight="1" x14ac:dyDescent="0.3">
      <c r="B126" s="43">
        <v>231</v>
      </c>
      <c r="C126" s="43" t="s">
        <v>65</v>
      </c>
      <c r="E126" s="43">
        <v>231</v>
      </c>
      <c r="F126" s="43" t="s">
        <v>65</v>
      </c>
      <c r="H126" s="43">
        <v>231</v>
      </c>
      <c r="I126" s="43" t="s">
        <v>104</v>
      </c>
      <c r="K126" s="43">
        <v>231</v>
      </c>
      <c r="L126" s="43" t="s">
        <v>65</v>
      </c>
      <c r="N126" s="43">
        <v>231</v>
      </c>
      <c r="O126" s="43" t="s">
        <v>65</v>
      </c>
      <c r="P126" s="11"/>
      <c r="Q126" s="43">
        <v>231</v>
      </c>
      <c r="R126" s="43" t="s">
        <v>123</v>
      </c>
    </row>
    <row r="127" spans="2:18" ht="15" customHeight="1" x14ac:dyDescent="0.3">
      <c r="B127" s="43">
        <v>232</v>
      </c>
      <c r="C127" s="43" t="s">
        <v>65</v>
      </c>
      <c r="E127" s="43">
        <v>232</v>
      </c>
      <c r="F127" s="43" t="s">
        <v>65</v>
      </c>
      <c r="H127" s="43">
        <v>232</v>
      </c>
      <c r="I127" s="43" t="s">
        <v>104</v>
      </c>
      <c r="K127" s="43">
        <v>232</v>
      </c>
      <c r="L127" s="43" t="s">
        <v>65</v>
      </c>
      <c r="N127" s="43">
        <v>232</v>
      </c>
      <c r="O127" s="43" t="s">
        <v>65</v>
      </c>
      <c r="P127" s="11"/>
      <c r="Q127" s="43">
        <v>232</v>
      </c>
      <c r="R127" s="43" t="s">
        <v>123</v>
      </c>
    </row>
    <row r="128" spans="2:18" ht="15" customHeight="1" x14ac:dyDescent="0.3">
      <c r="B128" s="43">
        <v>233</v>
      </c>
      <c r="C128" s="43" t="s">
        <v>65</v>
      </c>
      <c r="E128" s="43">
        <v>233</v>
      </c>
      <c r="F128" s="43" t="s">
        <v>65</v>
      </c>
      <c r="H128" s="43">
        <v>233</v>
      </c>
      <c r="I128" s="43" t="s">
        <v>104</v>
      </c>
      <c r="K128" s="43">
        <v>233</v>
      </c>
      <c r="L128" s="43" t="s">
        <v>65</v>
      </c>
      <c r="N128" s="43">
        <v>233</v>
      </c>
      <c r="O128" s="43" t="s">
        <v>65</v>
      </c>
      <c r="P128" s="11"/>
      <c r="Q128" s="43">
        <v>233</v>
      </c>
      <c r="R128" s="43" t="s">
        <v>123</v>
      </c>
    </row>
    <row r="129" spans="2:18" ht="15" customHeight="1" x14ac:dyDescent="0.3">
      <c r="B129" s="43">
        <v>211</v>
      </c>
      <c r="C129" s="43" t="s">
        <v>65</v>
      </c>
      <c r="E129" s="43">
        <v>211</v>
      </c>
      <c r="F129" s="43" t="s">
        <v>65</v>
      </c>
      <c r="H129" s="43">
        <v>211</v>
      </c>
      <c r="I129" s="43" t="s">
        <v>104</v>
      </c>
      <c r="K129" s="43">
        <v>211</v>
      </c>
      <c r="L129" s="43" t="s">
        <v>65</v>
      </c>
      <c r="N129" s="43">
        <v>211</v>
      </c>
      <c r="O129" s="43" t="s">
        <v>65</v>
      </c>
      <c r="P129" s="11"/>
      <c r="Q129" s="43">
        <v>211</v>
      </c>
      <c r="R129" s="43" t="s">
        <v>123</v>
      </c>
    </row>
    <row r="130" spans="2:18" ht="15" customHeight="1" x14ac:dyDescent="0.3">
      <c r="B130" s="43">
        <v>214</v>
      </c>
      <c r="C130" s="43" t="s">
        <v>65</v>
      </c>
      <c r="E130" s="43">
        <v>214</v>
      </c>
      <c r="F130" s="43" t="s">
        <v>65</v>
      </c>
      <c r="H130" s="43">
        <v>214</v>
      </c>
      <c r="I130" s="43" t="s">
        <v>104</v>
      </c>
      <c r="K130" s="43">
        <v>214</v>
      </c>
      <c r="L130" s="43" t="s">
        <v>65</v>
      </c>
      <c r="N130" s="43">
        <v>214</v>
      </c>
      <c r="O130" s="43" t="s">
        <v>65</v>
      </c>
      <c r="P130" s="11"/>
      <c r="Q130" s="43">
        <v>214</v>
      </c>
      <c r="R130" s="43" t="s">
        <v>123</v>
      </c>
    </row>
    <row r="131" spans="2:18" ht="15" customHeight="1" x14ac:dyDescent="0.3">
      <c r="B131" s="43">
        <v>217</v>
      </c>
      <c r="C131" s="43" t="s">
        <v>65</v>
      </c>
      <c r="E131" s="43">
        <v>217</v>
      </c>
      <c r="F131" s="43" t="s">
        <v>65</v>
      </c>
      <c r="H131" s="43">
        <v>217</v>
      </c>
      <c r="I131" s="43" t="s">
        <v>104</v>
      </c>
      <c r="K131" s="43">
        <v>217</v>
      </c>
      <c r="L131" s="43" t="s">
        <v>65</v>
      </c>
      <c r="N131" s="43">
        <v>217</v>
      </c>
      <c r="O131" s="43" t="s">
        <v>65</v>
      </c>
      <c r="P131" s="11"/>
      <c r="Q131" s="43">
        <v>217</v>
      </c>
      <c r="R131" s="43" t="s">
        <v>123</v>
      </c>
    </row>
    <row r="132" spans="2:18" ht="15" customHeight="1" x14ac:dyDescent="0.3">
      <c r="B132" s="43">
        <v>220</v>
      </c>
      <c r="C132" s="43" t="s">
        <v>65</v>
      </c>
      <c r="E132" s="43">
        <v>220</v>
      </c>
      <c r="F132" s="43" t="s">
        <v>65</v>
      </c>
      <c r="H132" s="43">
        <v>220</v>
      </c>
      <c r="I132" s="43" t="s">
        <v>104</v>
      </c>
      <c r="K132" s="43">
        <v>220</v>
      </c>
      <c r="L132" s="43" t="s">
        <v>65</v>
      </c>
      <c r="N132" s="43">
        <v>220</v>
      </c>
      <c r="O132" s="43" t="s">
        <v>65</v>
      </c>
      <c r="P132" s="11"/>
      <c r="Q132" s="43">
        <v>220</v>
      </c>
      <c r="R132" s="43" t="s">
        <v>123</v>
      </c>
    </row>
    <row r="133" spans="2:18" ht="15" customHeight="1" x14ac:dyDescent="0.3">
      <c r="B133" s="43">
        <v>223</v>
      </c>
      <c r="C133" s="43" t="s">
        <v>65</v>
      </c>
      <c r="E133" s="43">
        <v>223</v>
      </c>
      <c r="F133" s="43" t="s">
        <v>65</v>
      </c>
      <c r="H133" s="43">
        <v>223</v>
      </c>
      <c r="I133" s="43" t="s">
        <v>104</v>
      </c>
      <c r="K133" s="43">
        <v>223</v>
      </c>
      <c r="L133" s="43" t="s">
        <v>65</v>
      </c>
      <c r="N133" s="43">
        <v>223</v>
      </c>
      <c r="O133" s="43" t="s">
        <v>65</v>
      </c>
      <c r="P133" s="11"/>
      <c r="Q133" s="43">
        <v>223</v>
      </c>
      <c r="R133" s="43" t="s">
        <v>123</v>
      </c>
    </row>
    <row r="134" spans="2:18" ht="15" customHeight="1" x14ac:dyDescent="0.3">
      <c r="B134" s="43">
        <v>226</v>
      </c>
      <c r="C134" s="43" t="s">
        <v>65</v>
      </c>
      <c r="E134" s="43">
        <v>226</v>
      </c>
      <c r="F134" s="43" t="s">
        <v>65</v>
      </c>
      <c r="H134" s="43">
        <v>226</v>
      </c>
      <c r="I134" s="43" t="s">
        <v>104</v>
      </c>
      <c r="K134" s="43">
        <v>226</v>
      </c>
      <c r="L134" s="43" t="s">
        <v>65</v>
      </c>
      <c r="N134" s="43">
        <v>226</v>
      </c>
      <c r="O134" s="43" t="s">
        <v>65</v>
      </c>
      <c r="P134" s="11"/>
      <c r="Q134" s="43">
        <v>226</v>
      </c>
      <c r="R134" s="43" t="s">
        <v>123</v>
      </c>
    </row>
    <row r="135" spans="2:18" ht="15" customHeight="1" x14ac:dyDescent="0.3">
      <c r="B135" s="43">
        <v>234</v>
      </c>
      <c r="C135" s="43" t="s">
        <v>65</v>
      </c>
      <c r="E135" s="43">
        <v>234</v>
      </c>
      <c r="F135" s="43" t="s">
        <v>65</v>
      </c>
      <c r="H135" s="43">
        <v>234</v>
      </c>
      <c r="I135" s="43" t="s">
        <v>104</v>
      </c>
      <c r="K135" s="43">
        <v>234</v>
      </c>
      <c r="L135" s="43" t="s">
        <v>65</v>
      </c>
      <c r="N135" s="43">
        <v>234</v>
      </c>
      <c r="O135" s="43" t="s">
        <v>65</v>
      </c>
      <c r="P135" s="11"/>
      <c r="Q135" s="43">
        <v>234</v>
      </c>
      <c r="R135" s="43" t="s">
        <v>123</v>
      </c>
    </row>
    <row r="136" spans="2:18" ht="15" customHeight="1" x14ac:dyDescent="0.3">
      <c r="B136" s="43">
        <v>235</v>
      </c>
      <c r="C136" s="43" t="s">
        <v>65</v>
      </c>
      <c r="E136" s="43">
        <v>235</v>
      </c>
      <c r="F136" s="43" t="s">
        <v>65</v>
      </c>
      <c r="H136" s="43">
        <v>235</v>
      </c>
      <c r="I136" s="43" t="s">
        <v>104</v>
      </c>
      <c r="K136" s="43">
        <v>235</v>
      </c>
      <c r="L136" s="43" t="s">
        <v>65</v>
      </c>
      <c r="N136" s="43">
        <v>235</v>
      </c>
      <c r="O136" s="43" t="s">
        <v>65</v>
      </c>
      <c r="P136" s="11"/>
      <c r="Q136" s="43">
        <v>235</v>
      </c>
      <c r="R136" s="43" t="s">
        <v>123</v>
      </c>
    </row>
    <row r="137" spans="2:18" ht="15" customHeight="1" x14ac:dyDescent="0.3">
      <c r="B137" s="43">
        <v>236</v>
      </c>
      <c r="C137" s="43" t="s">
        <v>65</v>
      </c>
      <c r="E137" s="43">
        <v>236</v>
      </c>
      <c r="F137" s="43" t="s">
        <v>65</v>
      </c>
      <c r="H137" s="43">
        <v>236</v>
      </c>
      <c r="I137" s="43" t="s">
        <v>104</v>
      </c>
      <c r="K137" s="43">
        <v>236</v>
      </c>
      <c r="L137" s="43" t="s">
        <v>65</v>
      </c>
      <c r="N137" s="43">
        <v>236</v>
      </c>
      <c r="O137" s="43" t="s">
        <v>65</v>
      </c>
      <c r="P137" s="11"/>
      <c r="Q137" s="43">
        <v>236</v>
      </c>
      <c r="R137" s="43" t="s">
        <v>123</v>
      </c>
    </row>
    <row r="138" spans="2:18" ht="15" customHeight="1" x14ac:dyDescent="0.3">
      <c r="B138" s="43">
        <v>237</v>
      </c>
      <c r="C138" s="43" t="s">
        <v>65</v>
      </c>
      <c r="E138" s="43">
        <v>237</v>
      </c>
      <c r="F138" s="43" t="s">
        <v>65</v>
      </c>
      <c r="H138" s="43">
        <v>237</v>
      </c>
      <c r="I138" s="43" t="s">
        <v>104</v>
      </c>
      <c r="K138" s="43">
        <v>237</v>
      </c>
      <c r="L138" s="43" t="s">
        <v>65</v>
      </c>
      <c r="N138" s="43">
        <v>237</v>
      </c>
      <c r="O138" s="43" t="s">
        <v>65</v>
      </c>
      <c r="P138" s="11"/>
      <c r="Q138" s="43">
        <v>237</v>
      </c>
      <c r="R138" s="43" t="s">
        <v>123</v>
      </c>
    </row>
    <row r="139" spans="2:18" ht="15" customHeight="1" x14ac:dyDescent="0.3">
      <c r="B139" s="43">
        <v>238</v>
      </c>
      <c r="C139" s="43" t="s">
        <v>65</v>
      </c>
      <c r="E139" s="43">
        <v>238</v>
      </c>
      <c r="F139" s="43" t="s">
        <v>65</v>
      </c>
      <c r="H139" s="43">
        <v>238</v>
      </c>
      <c r="I139" s="43" t="s">
        <v>104</v>
      </c>
      <c r="K139" s="43">
        <v>238</v>
      </c>
      <c r="L139" s="43" t="s">
        <v>65</v>
      </c>
      <c r="N139" s="43">
        <v>238</v>
      </c>
      <c r="O139" s="43" t="s">
        <v>65</v>
      </c>
      <c r="P139" s="11"/>
      <c r="Q139" s="43">
        <v>238</v>
      </c>
      <c r="R139" s="43" t="s">
        <v>123</v>
      </c>
    </row>
    <row r="140" spans="2:18" ht="15" customHeight="1" x14ac:dyDescent="0.3">
      <c r="B140" s="43">
        <v>212</v>
      </c>
      <c r="C140" s="43" t="s">
        <v>65</v>
      </c>
      <c r="E140" s="43">
        <v>212</v>
      </c>
      <c r="F140" s="43" t="s">
        <v>65</v>
      </c>
      <c r="H140" s="43">
        <v>212</v>
      </c>
      <c r="I140" s="43" t="s">
        <v>104</v>
      </c>
      <c r="K140" s="43">
        <v>212</v>
      </c>
      <c r="L140" s="43" t="s">
        <v>65</v>
      </c>
      <c r="N140" s="43">
        <v>212</v>
      </c>
      <c r="O140" s="43" t="s">
        <v>65</v>
      </c>
      <c r="P140" s="11"/>
      <c r="Q140" s="43">
        <v>212</v>
      </c>
      <c r="R140" s="43" t="s">
        <v>123</v>
      </c>
    </row>
    <row r="141" spans="2:18" ht="15" customHeight="1" x14ac:dyDescent="0.3">
      <c r="B141" s="43">
        <v>215</v>
      </c>
      <c r="C141" s="43" t="s">
        <v>65</v>
      </c>
      <c r="E141" s="43">
        <v>215</v>
      </c>
      <c r="F141" s="43" t="s">
        <v>65</v>
      </c>
      <c r="H141" s="43">
        <v>215</v>
      </c>
      <c r="I141" s="43" t="s">
        <v>104</v>
      </c>
      <c r="K141" s="43">
        <v>215</v>
      </c>
      <c r="L141" s="43" t="s">
        <v>65</v>
      </c>
      <c r="N141" s="43">
        <v>215</v>
      </c>
      <c r="O141" s="43" t="s">
        <v>65</v>
      </c>
      <c r="P141" s="11"/>
      <c r="Q141" s="43">
        <v>215</v>
      </c>
      <c r="R141" s="43" t="s">
        <v>123</v>
      </c>
    </row>
    <row r="142" spans="2:18" ht="15" customHeight="1" x14ac:dyDescent="0.3">
      <c r="B142" s="43">
        <v>218</v>
      </c>
      <c r="C142" s="43" t="s">
        <v>65</v>
      </c>
      <c r="E142" s="43">
        <v>218</v>
      </c>
      <c r="F142" s="43" t="s">
        <v>65</v>
      </c>
      <c r="H142" s="43">
        <v>218</v>
      </c>
      <c r="I142" s="43" t="s">
        <v>104</v>
      </c>
      <c r="K142" s="43">
        <v>218</v>
      </c>
      <c r="L142" s="43" t="s">
        <v>65</v>
      </c>
      <c r="N142" s="43">
        <v>218</v>
      </c>
      <c r="O142" s="43" t="s">
        <v>65</v>
      </c>
      <c r="P142" s="11"/>
      <c r="Q142" s="43">
        <v>218</v>
      </c>
      <c r="R142" s="43" t="s">
        <v>123</v>
      </c>
    </row>
    <row r="143" spans="2:18" ht="15" customHeight="1" x14ac:dyDescent="0.3">
      <c r="B143" s="43">
        <v>221</v>
      </c>
      <c r="C143" s="43" t="s">
        <v>65</v>
      </c>
      <c r="E143" s="43">
        <v>221</v>
      </c>
      <c r="F143" s="43" t="s">
        <v>65</v>
      </c>
      <c r="H143" s="43">
        <v>221</v>
      </c>
      <c r="I143" s="43" t="s">
        <v>104</v>
      </c>
      <c r="K143" s="43">
        <v>221</v>
      </c>
      <c r="L143" s="43" t="s">
        <v>65</v>
      </c>
      <c r="N143" s="43">
        <v>221</v>
      </c>
      <c r="O143" s="43" t="s">
        <v>65</v>
      </c>
      <c r="P143" s="11"/>
      <c r="Q143" s="43">
        <v>221</v>
      </c>
      <c r="R143" s="43" t="s">
        <v>123</v>
      </c>
    </row>
    <row r="144" spans="2:18" ht="15" customHeight="1" x14ac:dyDescent="0.3">
      <c r="B144" s="43">
        <v>224</v>
      </c>
      <c r="C144" s="43" t="s">
        <v>65</v>
      </c>
      <c r="E144" s="43">
        <v>224</v>
      </c>
      <c r="F144" s="43" t="s">
        <v>65</v>
      </c>
      <c r="H144" s="43">
        <v>224</v>
      </c>
      <c r="I144" s="43" t="s">
        <v>104</v>
      </c>
      <c r="K144" s="43">
        <v>224</v>
      </c>
      <c r="L144" s="43" t="s">
        <v>65</v>
      </c>
      <c r="N144" s="43">
        <v>224</v>
      </c>
      <c r="O144" s="43" t="s">
        <v>65</v>
      </c>
      <c r="P144" s="11"/>
      <c r="Q144" s="43">
        <v>224</v>
      </c>
      <c r="R144" s="43" t="s">
        <v>123</v>
      </c>
    </row>
    <row r="145" spans="2:18" ht="15" customHeight="1" x14ac:dyDescent="0.3">
      <c r="B145" s="43">
        <v>227</v>
      </c>
      <c r="C145" s="43" t="s">
        <v>65</v>
      </c>
      <c r="E145" s="43">
        <v>227</v>
      </c>
      <c r="F145" s="43" t="s">
        <v>65</v>
      </c>
      <c r="H145" s="43">
        <v>227</v>
      </c>
      <c r="I145" s="43" t="s">
        <v>104</v>
      </c>
      <c r="K145" s="43">
        <v>227</v>
      </c>
      <c r="L145" s="43" t="s">
        <v>65</v>
      </c>
      <c r="N145" s="43">
        <v>227</v>
      </c>
      <c r="O145" s="43" t="s">
        <v>65</v>
      </c>
      <c r="P145" s="11"/>
      <c r="Q145" s="43">
        <v>227</v>
      </c>
      <c r="R145" s="43" t="s">
        <v>123</v>
      </c>
    </row>
    <row r="146" spans="2:18" ht="15" customHeight="1" x14ac:dyDescent="0.3">
      <c r="B146" s="43">
        <v>239</v>
      </c>
      <c r="C146" s="43" t="s">
        <v>65</v>
      </c>
      <c r="E146" s="43">
        <v>239</v>
      </c>
      <c r="F146" s="43" t="s">
        <v>65</v>
      </c>
      <c r="H146" s="43">
        <v>239</v>
      </c>
      <c r="I146" s="43" t="s">
        <v>104</v>
      </c>
      <c r="K146" s="43">
        <v>239</v>
      </c>
      <c r="L146" s="43" t="s">
        <v>65</v>
      </c>
      <c r="N146" s="43">
        <v>239</v>
      </c>
      <c r="O146" s="43" t="s">
        <v>65</v>
      </c>
      <c r="P146" s="11"/>
      <c r="Q146" s="43">
        <v>239</v>
      </c>
      <c r="R146" s="43" t="s">
        <v>123</v>
      </c>
    </row>
    <row r="147" spans="2:18" ht="15" customHeight="1" x14ac:dyDescent="0.3">
      <c r="B147" s="43">
        <v>240</v>
      </c>
      <c r="C147" s="43" t="s">
        <v>65</v>
      </c>
      <c r="E147" s="43">
        <v>240</v>
      </c>
      <c r="F147" s="43" t="s">
        <v>65</v>
      </c>
      <c r="H147" s="43">
        <v>240</v>
      </c>
      <c r="I147" s="43" t="s">
        <v>104</v>
      </c>
      <c r="K147" s="43">
        <v>240</v>
      </c>
      <c r="L147" s="43" t="s">
        <v>65</v>
      </c>
      <c r="N147" s="43">
        <v>240</v>
      </c>
      <c r="O147" s="43" t="s">
        <v>65</v>
      </c>
      <c r="P147" s="11"/>
      <c r="Q147" s="43">
        <v>240</v>
      </c>
      <c r="R147" s="43" t="s">
        <v>123</v>
      </c>
    </row>
    <row r="148" spans="2:18" ht="15" customHeight="1" x14ac:dyDescent="0.3">
      <c r="B148" s="43">
        <v>241</v>
      </c>
      <c r="C148" s="43" t="s">
        <v>65</v>
      </c>
      <c r="E148" s="43">
        <v>241</v>
      </c>
      <c r="F148" s="43" t="s">
        <v>65</v>
      </c>
      <c r="H148" s="43">
        <v>241</v>
      </c>
      <c r="I148" s="43" t="s">
        <v>104</v>
      </c>
      <c r="K148" s="43">
        <v>241</v>
      </c>
      <c r="L148" s="43" t="s">
        <v>65</v>
      </c>
      <c r="N148" s="43">
        <v>241</v>
      </c>
      <c r="O148" s="43" t="s">
        <v>65</v>
      </c>
      <c r="P148" s="11"/>
      <c r="Q148" s="43">
        <v>241</v>
      </c>
      <c r="R148" s="43" t="s">
        <v>123</v>
      </c>
    </row>
    <row r="149" spans="2:18" ht="15" customHeight="1" x14ac:dyDescent="0.3">
      <c r="B149" s="43">
        <v>242</v>
      </c>
      <c r="C149" s="43" t="s">
        <v>65</v>
      </c>
      <c r="E149" s="43">
        <v>242</v>
      </c>
      <c r="F149" s="43" t="s">
        <v>65</v>
      </c>
      <c r="H149" s="43">
        <v>242</v>
      </c>
      <c r="I149" s="43" t="s">
        <v>104</v>
      </c>
      <c r="K149" s="43">
        <v>242</v>
      </c>
      <c r="L149" s="43" t="s">
        <v>65</v>
      </c>
      <c r="N149" s="43">
        <v>242</v>
      </c>
      <c r="O149" s="43" t="s">
        <v>65</v>
      </c>
      <c r="P149" s="11"/>
      <c r="Q149" s="43">
        <v>242</v>
      </c>
      <c r="R149" s="43" t="s">
        <v>123</v>
      </c>
    </row>
    <row r="150" spans="2:18" ht="15" customHeight="1" x14ac:dyDescent="0.3">
      <c r="B150" s="43">
        <v>243</v>
      </c>
      <c r="C150" s="43" t="s">
        <v>65</v>
      </c>
      <c r="E150" s="43">
        <v>243</v>
      </c>
      <c r="F150" s="43" t="s">
        <v>65</v>
      </c>
      <c r="H150" s="43">
        <v>243</v>
      </c>
      <c r="I150" s="43" t="s">
        <v>104</v>
      </c>
      <c r="K150" s="43">
        <v>243</v>
      </c>
      <c r="L150" s="43" t="s">
        <v>65</v>
      </c>
      <c r="N150" s="43">
        <v>243</v>
      </c>
      <c r="O150" s="43" t="s">
        <v>65</v>
      </c>
      <c r="P150" s="11"/>
      <c r="Q150" s="43">
        <v>243</v>
      </c>
      <c r="R150" s="43" t="s">
        <v>123</v>
      </c>
    </row>
    <row r="151" spans="2:18" ht="15" customHeight="1" x14ac:dyDescent="0.3">
      <c r="B151" s="43">
        <v>213</v>
      </c>
      <c r="C151" s="43" t="s">
        <v>65</v>
      </c>
      <c r="E151" s="43">
        <v>213</v>
      </c>
      <c r="F151" s="43" t="s">
        <v>376</v>
      </c>
      <c r="H151" s="43">
        <v>213</v>
      </c>
      <c r="I151" s="43" t="s">
        <v>913</v>
      </c>
      <c r="K151" s="43">
        <v>213</v>
      </c>
      <c r="L151" s="43" t="s">
        <v>65</v>
      </c>
      <c r="N151" s="43">
        <v>213</v>
      </c>
      <c r="O151" s="43" t="s">
        <v>376</v>
      </c>
      <c r="P151" s="11"/>
      <c r="Q151" s="43">
        <v>213</v>
      </c>
      <c r="R151" s="43" t="s">
        <v>915</v>
      </c>
    </row>
    <row r="152" spans="2:18" ht="15" customHeight="1" x14ac:dyDescent="0.3">
      <c r="B152" s="43">
        <v>216</v>
      </c>
      <c r="C152" s="43" t="s">
        <v>65</v>
      </c>
      <c r="E152" s="43">
        <v>216</v>
      </c>
      <c r="F152" s="43" t="s">
        <v>65</v>
      </c>
      <c r="H152" s="43">
        <v>216</v>
      </c>
      <c r="I152" s="43" t="s">
        <v>104</v>
      </c>
      <c r="K152" s="43">
        <v>216</v>
      </c>
      <c r="L152" s="43" t="s">
        <v>65</v>
      </c>
      <c r="N152" s="43">
        <v>216</v>
      </c>
      <c r="O152" s="43" t="s">
        <v>65</v>
      </c>
      <c r="P152" s="11"/>
      <c r="Q152" s="43">
        <v>216</v>
      </c>
      <c r="R152" s="43" t="s">
        <v>123</v>
      </c>
    </row>
    <row r="153" spans="2:18" ht="15" customHeight="1" x14ac:dyDescent="0.3">
      <c r="B153" s="43">
        <v>219</v>
      </c>
      <c r="C153" s="43" t="s">
        <v>65</v>
      </c>
      <c r="E153" s="43">
        <v>219</v>
      </c>
      <c r="F153" s="43" t="s">
        <v>376</v>
      </c>
      <c r="H153" s="43">
        <v>219</v>
      </c>
      <c r="I153" s="43" t="s">
        <v>913</v>
      </c>
      <c r="K153" s="43">
        <v>219</v>
      </c>
      <c r="L153" s="43" t="s">
        <v>65</v>
      </c>
      <c r="N153" s="43">
        <v>219</v>
      </c>
      <c r="O153" s="43" t="s">
        <v>376</v>
      </c>
      <c r="P153" s="11"/>
      <c r="Q153" s="43">
        <v>219</v>
      </c>
      <c r="R153" s="43" t="s">
        <v>915</v>
      </c>
    </row>
    <row r="154" spans="2:18" ht="15" customHeight="1" x14ac:dyDescent="0.3">
      <c r="B154" s="43">
        <v>222</v>
      </c>
      <c r="C154" s="43" t="s">
        <v>65</v>
      </c>
      <c r="E154" s="43">
        <v>222</v>
      </c>
      <c r="F154" s="43" t="s">
        <v>376</v>
      </c>
      <c r="H154" s="43">
        <v>222</v>
      </c>
      <c r="I154" s="43" t="s">
        <v>913</v>
      </c>
      <c r="K154" s="43">
        <v>222</v>
      </c>
      <c r="L154" s="43" t="s">
        <v>65</v>
      </c>
      <c r="N154" s="43">
        <v>222</v>
      </c>
      <c r="O154" s="43" t="s">
        <v>376</v>
      </c>
      <c r="P154" s="11"/>
      <c r="Q154" s="43">
        <v>222</v>
      </c>
      <c r="R154" s="43" t="s">
        <v>915</v>
      </c>
    </row>
    <row r="155" spans="2:18" ht="15" customHeight="1" x14ac:dyDescent="0.3">
      <c r="B155" s="43">
        <v>225</v>
      </c>
      <c r="C155" s="43" t="s">
        <v>65</v>
      </c>
      <c r="E155" s="43">
        <v>225</v>
      </c>
      <c r="F155" s="43" t="s">
        <v>65</v>
      </c>
      <c r="H155" s="43">
        <v>225</v>
      </c>
      <c r="I155" s="43" t="s">
        <v>104</v>
      </c>
      <c r="K155" s="43">
        <v>225</v>
      </c>
      <c r="L155" s="43" t="s">
        <v>65</v>
      </c>
      <c r="N155" s="43">
        <v>225</v>
      </c>
      <c r="O155" s="43" t="s">
        <v>65</v>
      </c>
      <c r="P155" s="11"/>
      <c r="Q155" s="43">
        <v>225</v>
      </c>
      <c r="R155" s="43" t="s">
        <v>123</v>
      </c>
    </row>
    <row r="156" spans="2:18" ht="15" customHeight="1" x14ac:dyDescent="0.3">
      <c r="B156" s="43">
        <v>228</v>
      </c>
      <c r="C156" s="43" t="s">
        <v>65</v>
      </c>
      <c r="E156" s="43">
        <v>228</v>
      </c>
      <c r="F156" s="43" t="s">
        <v>376</v>
      </c>
      <c r="H156" s="43">
        <v>228</v>
      </c>
      <c r="I156" s="43" t="s">
        <v>913</v>
      </c>
      <c r="K156" s="43">
        <v>228</v>
      </c>
      <c r="L156" s="43" t="s">
        <v>65</v>
      </c>
      <c r="N156" s="43">
        <v>228</v>
      </c>
      <c r="O156" s="43" t="s">
        <v>376</v>
      </c>
      <c r="P156" s="11"/>
      <c r="Q156" s="43">
        <v>228</v>
      </c>
      <c r="R156" s="43" t="s">
        <v>915</v>
      </c>
    </row>
    <row r="157" spans="2:18" ht="15" customHeight="1" x14ac:dyDescent="0.3">
      <c r="B157" s="43">
        <v>244</v>
      </c>
      <c r="C157" s="43" t="s">
        <v>65</v>
      </c>
      <c r="E157" s="43">
        <v>244</v>
      </c>
      <c r="F157" s="43" t="s">
        <v>65</v>
      </c>
      <c r="H157" s="43">
        <v>244</v>
      </c>
      <c r="I157" s="43" t="s">
        <v>104</v>
      </c>
      <c r="K157" s="43">
        <v>244</v>
      </c>
      <c r="L157" s="43" t="s">
        <v>65</v>
      </c>
      <c r="N157" s="43">
        <v>244</v>
      </c>
      <c r="O157" s="43" t="s">
        <v>65</v>
      </c>
      <c r="P157" s="11"/>
      <c r="Q157" s="43">
        <v>244</v>
      </c>
      <c r="R157" s="43" t="s">
        <v>123</v>
      </c>
    </row>
    <row r="158" spans="2:18" ht="15" customHeight="1" x14ac:dyDescent="0.3">
      <c r="B158" s="43">
        <v>245</v>
      </c>
      <c r="C158" s="43" t="s">
        <v>65</v>
      </c>
      <c r="E158" s="43">
        <v>245</v>
      </c>
      <c r="F158" s="43" t="s">
        <v>65</v>
      </c>
      <c r="H158" s="43">
        <v>245</v>
      </c>
      <c r="I158" s="43" t="s">
        <v>104</v>
      </c>
      <c r="K158" s="43">
        <v>245</v>
      </c>
      <c r="L158" s="43" t="s">
        <v>65</v>
      </c>
      <c r="N158" s="43">
        <v>245</v>
      </c>
      <c r="O158" s="43" t="s">
        <v>65</v>
      </c>
      <c r="P158" s="11"/>
      <c r="Q158" s="43">
        <v>245</v>
      </c>
      <c r="R158" s="43" t="s">
        <v>123</v>
      </c>
    </row>
    <row r="159" spans="2:18" ht="15" customHeight="1" x14ac:dyDescent="0.3">
      <c r="B159" s="43">
        <v>246</v>
      </c>
      <c r="C159" s="43" t="s">
        <v>65</v>
      </c>
      <c r="E159" s="43">
        <v>246</v>
      </c>
      <c r="F159" s="43" t="s">
        <v>65</v>
      </c>
      <c r="H159" s="43">
        <v>246</v>
      </c>
      <c r="I159" s="43" t="s">
        <v>104</v>
      </c>
      <c r="K159" s="43">
        <v>246</v>
      </c>
      <c r="L159" s="43" t="s">
        <v>65</v>
      </c>
      <c r="N159" s="43">
        <v>246</v>
      </c>
      <c r="O159" s="43" t="s">
        <v>65</v>
      </c>
      <c r="P159" s="11"/>
      <c r="Q159" s="43">
        <v>246</v>
      </c>
      <c r="R159" s="43" t="s">
        <v>123</v>
      </c>
    </row>
    <row r="160" spans="2:18" ht="15" customHeight="1" x14ac:dyDescent="0.3">
      <c r="B160" s="43">
        <v>247</v>
      </c>
      <c r="C160" s="43" t="s">
        <v>65</v>
      </c>
      <c r="E160" s="43">
        <v>247</v>
      </c>
      <c r="F160" s="43" t="s">
        <v>65</v>
      </c>
      <c r="H160" s="43">
        <v>247</v>
      </c>
      <c r="I160" s="43" t="s">
        <v>104</v>
      </c>
      <c r="K160" s="43">
        <v>247</v>
      </c>
      <c r="L160" s="43" t="s">
        <v>65</v>
      </c>
      <c r="N160" s="43">
        <v>247</v>
      </c>
      <c r="O160" s="43" t="s">
        <v>65</v>
      </c>
      <c r="P160" s="11"/>
      <c r="Q160" s="43">
        <v>247</v>
      </c>
      <c r="R160" s="43" t="s">
        <v>123</v>
      </c>
    </row>
    <row r="161" spans="2:18" ht="15" customHeight="1" x14ac:dyDescent="0.3">
      <c r="B161" s="43">
        <v>248</v>
      </c>
      <c r="C161" s="43" t="s">
        <v>65</v>
      </c>
      <c r="E161" s="43">
        <v>248</v>
      </c>
      <c r="F161" s="43" t="s">
        <v>65</v>
      </c>
      <c r="H161" s="43">
        <v>248</v>
      </c>
      <c r="I161" s="43" t="s">
        <v>104</v>
      </c>
      <c r="K161" s="43">
        <v>248</v>
      </c>
      <c r="L161" s="43" t="s">
        <v>65</v>
      </c>
      <c r="N161" s="43">
        <v>248</v>
      </c>
      <c r="O161" s="43" t="s">
        <v>65</v>
      </c>
      <c r="P161" s="11"/>
      <c r="Q161" s="43">
        <v>248</v>
      </c>
      <c r="R161" s="43" t="s">
        <v>123</v>
      </c>
    </row>
    <row r="162" spans="2:18" ht="15" customHeight="1" x14ac:dyDescent="0.3">
      <c r="B162" s="43">
        <v>291</v>
      </c>
      <c r="C162" s="43" t="s">
        <v>65</v>
      </c>
      <c r="E162" s="43">
        <v>291</v>
      </c>
      <c r="F162" s="43" t="s">
        <v>65</v>
      </c>
      <c r="H162" s="43">
        <v>291</v>
      </c>
      <c r="I162" s="43" t="s">
        <v>104</v>
      </c>
      <c r="K162" s="43">
        <v>291</v>
      </c>
      <c r="L162" s="43" t="s">
        <v>65</v>
      </c>
      <c r="N162" s="43">
        <v>291</v>
      </c>
      <c r="O162" s="43" t="s">
        <v>65</v>
      </c>
      <c r="P162" s="11"/>
      <c r="Q162" s="43">
        <v>291</v>
      </c>
      <c r="R162" s="43" t="s">
        <v>123</v>
      </c>
    </row>
    <row r="163" spans="2:18" ht="15" customHeight="1" x14ac:dyDescent="0.3">
      <c r="B163" s="43">
        <v>292</v>
      </c>
      <c r="C163" s="43" t="s">
        <v>65</v>
      </c>
      <c r="E163" s="43">
        <v>292</v>
      </c>
      <c r="F163" s="43" t="s">
        <v>65</v>
      </c>
      <c r="H163" s="43">
        <v>292</v>
      </c>
      <c r="I163" s="43" t="s">
        <v>104</v>
      </c>
      <c r="K163" s="43">
        <v>292</v>
      </c>
      <c r="L163" s="43" t="s">
        <v>65</v>
      </c>
      <c r="N163" s="43">
        <v>292</v>
      </c>
      <c r="O163" s="43" t="s">
        <v>65</v>
      </c>
      <c r="P163" s="11"/>
      <c r="Q163" s="43">
        <v>292</v>
      </c>
      <c r="R163" s="43" t="s">
        <v>123</v>
      </c>
    </row>
    <row r="164" spans="2:18" ht="15" customHeight="1" x14ac:dyDescent="0.3">
      <c r="B164" s="43">
        <v>293</v>
      </c>
      <c r="C164" s="43" t="s">
        <v>65</v>
      </c>
      <c r="E164" s="43">
        <v>293</v>
      </c>
      <c r="F164" s="43" t="s">
        <v>65</v>
      </c>
      <c r="H164" s="43">
        <v>293</v>
      </c>
      <c r="I164" s="43" t="s">
        <v>104</v>
      </c>
      <c r="K164" s="43">
        <v>293</v>
      </c>
      <c r="L164" s="43" t="s">
        <v>65</v>
      </c>
      <c r="N164" s="43">
        <v>293</v>
      </c>
      <c r="O164" s="43" t="s">
        <v>65</v>
      </c>
      <c r="P164" s="11"/>
      <c r="Q164" s="43">
        <v>293</v>
      </c>
      <c r="R164" s="43" t="s">
        <v>123</v>
      </c>
    </row>
    <row r="165" spans="2:18" ht="15" customHeight="1" x14ac:dyDescent="0.3">
      <c r="B165" s="43">
        <v>294</v>
      </c>
      <c r="C165" s="43" t="s">
        <v>65</v>
      </c>
      <c r="E165" s="43">
        <v>294</v>
      </c>
      <c r="F165" s="43" t="s">
        <v>65</v>
      </c>
      <c r="H165" s="43">
        <v>294</v>
      </c>
      <c r="I165" s="43" t="s">
        <v>104</v>
      </c>
      <c r="K165" s="43">
        <v>294</v>
      </c>
      <c r="L165" s="43" t="s">
        <v>65</v>
      </c>
      <c r="N165" s="43">
        <v>294</v>
      </c>
      <c r="O165" s="43" t="s">
        <v>65</v>
      </c>
      <c r="P165" s="11"/>
      <c r="Q165" s="43">
        <v>294</v>
      </c>
      <c r="R165" s="43" t="s">
        <v>123</v>
      </c>
    </row>
    <row r="166" spans="2:18" ht="15" customHeight="1" x14ac:dyDescent="0.3">
      <c r="B166" s="43">
        <v>295</v>
      </c>
      <c r="C166" s="43" t="s">
        <v>376</v>
      </c>
      <c r="E166" s="43">
        <v>295</v>
      </c>
      <c r="F166" s="43" t="s">
        <v>65</v>
      </c>
      <c r="H166" s="43">
        <v>295</v>
      </c>
      <c r="I166" s="43" t="s">
        <v>913</v>
      </c>
      <c r="K166" s="43">
        <v>295</v>
      </c>
      <c r="L166" s="43" t="s">
        <v>376</v>
      </c>
      <c r="N166" s="43">
        <v>295</v>
      </c>
      <c r="O166" s="43" t="s">
        <v>65</v>
      </c>
      <c r="P166" s="11"/>
      <c r="Q166" s="43">
        <v>295</v>
      </c>
      <c r="R166" s="43" t="s">
        <v>915</v>
      </c>
    </row>
    <row r="167" spans="2:18" ht="15" customHeight="1" x14ac:dyDescent="0.3">
      <c r="B167" s="43">
        <v>273</v>
      </c>
      <c r="C167" s="43" t="s">
        <v>65</v>
      </c>
      <c r="E167" s="43">
        <v>273</v>
      </c>
      <c r="F167" s="43" t="s">
        <v>65</v>
      </c>
      <c r="H167" s="43">
        <v>273</v>
      </c>
      <c r="I167" s="43" t="s">
        <v>104</v>
      </c>
      <c r="K167" s="43">
        <v>273</v>
      </c>
      <c r="L167" s="43" t="s">
        <v>65</v>
      </c>
      <c r="N167" s="43">
        <v>273</v>
      </c>
      <c r="O167" s="43" t="s">
        <v>65</v>
      </c>
      <c r="P167" s="11"/>
      <c r="Q167" s="43">
        <v>273</v>
      </c>
      <c r="R167" s="43" t="s">
        <v>123</v>
      </c>
    </row>
    <row r="168" spans="2:18" ht="15" customHeight="1" x14ac:dyDescent="0.3">
      <c r="B168" s="43">
        <v>276</v>
      </c>
      <c r="C168" s="43" t="s">
        <v>65</v>
      </c>
      <c r="E168" s="43">
        <v>276</v>
      </c>
      <c r="F168" s="43" t="s">
        <v>65</v>
      </c>
      <c r="H168" s="43">
        <v>276</v>
      </c>
      <c r="I168" s="43" t="s">
        <v>104</v>
      </c>
      <c r="K168" s="43">
        <v>276</v>
      </c>
      <c r="L168" s="43" t="s">
        <v>65</v>
      </c>
      <c r="N168" s="43">
        <v>276</v>
      </c>
      <c r="O168" s="43" t="s">
        <v>65</v>
      </c>
      <c r="P168" s="11"/>
      <c r="Q168" s="43">
        <v>276</v>
      </c>
      <c r="R168" s="43" t="s">
        <v>123</v>
      </c>
    </row>
    <row r="169" spans="2:18" ht="15" customHeight="1" x14ac:dyDescent="0.3">
      <c r="B169" s="43">
        <v>279</v>
      </c>
      <c r="C169" s="43" t="s">
        <v>65</v>
      </c>
      <c r="E169" s="43">
        <v>279</v>
      </c>
      <c r="F169" s="43" t="s">
        <v>376</v>
      </c>
      <c r="H169" s="43">
        <v>279</v>
      </c>
      <c r="I169" s="43" t="s">
        <v>913</v>
      </c>
      <c r="K169" s="43">
        <v>279</v>
      </c>
      <c r="L169" s="43" t="s">
        <v>65</v>
      </c>
      <c r="N169" s="43">
        <v>279</v>
      </c>
      <c r="O169" s="43" t="s">
        <v>376</v>
      </c>
      <c r="P169" s="11"/>
      <c r="Q169" s="43">
        <v>279</v>
      </c>
      <c r="R169" s="43" t="s">
        <v>915</v>
      </c>
    </row>
    <row r="170" spans="2:18" ht="15" customHeight="1" x14ac:dyDescent="0.3">
      <c r="B170" s="43">
        <v>282</v>
      </c>
      <c r="C170" s="43" t="s">
        <v>65</v>
      </c>
      <c r="E170" s="43">
        <v>282</v>
      </c>
      <c r="F170" s="43" t="s">
        <v>376</v>
      </c>
      <c r="H170" s="43">
        <v>282</v>
      </c>
      <c r="I170" s="43" t="s">
        <v>913</v>
      </c>
      <c r="K170" s="43">
        <v>282</v>
      </c>
      <c r="L170" s="43" t="s">
        <v>65</v>
      </c>
      <c r="N170" s="43">
        <v>282</v>
      </c>
      <c r="O170" s="43" t="s">
        <v>376</v>
      </c>
      <c r="P170" s="11"/>
      <c r="Q170" s="43">
        <v>282</v>
      </c>
      <c r="R170" s="43" t="s">
        <v>915</v>
      </c>
    </row>
    <row r="171" spans="2:18" ht="15" customHeight="1" x14ac:dyDescent="0.3">
      <c r="B171" s="43">
        <v>285</v>
      </c>
      <c r="C171" s="43" t="s">
        <v>65</v>
      </c>
      <c r="E171" s="43">
        <v>285</v>
      </c>
      <c r="F171" s="43" t="s">
        <v>65</v>
      </c>
      <c r="H171" s="43">
        <v>285</v>
      </c>
      <c r="I171" s="43" t="s">
        <v>104</v>
      </c>
      <c r="K171" s="43">
        <v>285</v>
      </c>
      <c r="L171" s="43" t="s">
        <v>65</v>
      </c>
      <c r="N171" s="43">
        <v>285</v>
      </c>
      <c r="O171" s="43" t="s">
        <v>65</v>
      </c>
      <c r="P171" s="11"/>
      <c r="Q171" s="43">
        <v>285</v>
      </c>
      <c r="R171" s="43" t="s">
        <v>123</v>
      </c>
    </row>
    <row r="172" spans="2:18" ht="15" customHeight="1" x14ac:dyDescent="0.3">
      <c r="B172" s="43">
        <v>288</v>
      </c>
      <c r="C172" s="43" t="s">
        <v>65</v>
      </c>
      <c r="E172" s="43">
        <v>288</v>
      </c>
      <c r="F172" s="43" t="s">
        <v>65</v>
      </c>
      <c r="H172" s="43">
        <v>288</v>
      </c>
      <c r="I172" s="43" t="s">
        <v>104</v>
      </c>
      <c r="K172" s="43">
        <v>288</v>
      </c>
      <c r="L172" s="43" t="s">
        <v>65</v>
      </c>
      <c r="N172" s="43">
        <v>288</v>
      </c>
      <c r="O172" s="43" t="s">
        <v>65</v>
      </c>
      <c r="P172" s="11"/>
      <c r="Q172" s="43">
        <v>288</v>
      </c>
      <c r="R172" s="43" t="s">
        <v>123</v>
      </c>
    </row>
    <row r="173" spans="2:18" ht="15" customHeight="1" x14ac:dyDescent="0.3">
      <c r="B173" s="43">
        <v>296</v>
      </c>
      <c r="C173" s="43" t="s">
        <v>65</v>
      </c>
      <c r="E173" s="43">
        <v>296</v>
      </c>
      <c r="F173" s="43" t="s">
        <v>65</v>
      </c>
      <c r="H173" s="43">
        <v>296</v>
      </c>
      <c r="I173" s="43" t="s">
        <v>104</v>
      </c>
      <c r="K173" s="43">
        <v>296</v>
      </c>
      <c r="L173" s="43" t="s">
        <v>65</v>
      </c>
      <c r="N173" s="43">
        <v>296</v>
      </c>
      <c r="O173" s="43" t="s">
        <v>65</v>
      </c>
      <c r="P173" s="11"/>
      <c r="Q173" s="43">
        <v>296</v>
      </c>
      <c r="R173" s="43" t="s">
        <v>123</v>
      </c>
    </row>
    <row r="174" spans="2:18" ht="15" customHeight="1" x14ac:dyDescent="0.3">
      <c r="B174" s="43">
        <v>297</v>
      </c>
      <c r="C174" s="43" t="s">
        <v>65</v>
      </c>
      <c r="E174" s="43">
        <v>297</v>
      </c>
      <c r="F174" s="43" t="s">
        <v>65</v>
      </c>
      <c r="H174" s="43">
        <v>297</v>
      </c>
      <c r="I174" s="43" t="s">
        <v>104</v>
      </c>
      <c r="K174" s="43">
        <v>297</v>
      </c>
      <c r="L174" s="43" t="s">
        <v>65</v>
      </c>
      <c r="N174" s="43">
        <v>297</v>
      </c>
      <c r="O174" s="43" t="s">
        <v>65</v>
      </c>
      <c r="P174" s="11"/>
      <c r="Q174" s="43">
        <v>297</v>
      </c>
      <c r="R174" s="43" t="s">
        <v>123</v>
      </c>
    </row>
    <row r="175" spans="2:18" ht="15" customHeight="1" x14ac:dyDescent="0.3">
      <c r="B175" s="43">
        <v>298</v>
      </c>
      <c r="C175" s="43" t="s">
        <v>65</v>
      </c>
      <c r="E175" s="43">
        <v>298</v>
      </c>
      <c r="F175" s="43" t="s">
        <v>65</v>
      </c>
      <c r="H175" s="43">
        <v>298</v>
      </c>
      <c r="I175" s="43" t="s">
        <v>104</v>
      </c>
      <c r="K175" s="43">
        <v>298</v>
      </c>
      <c r="L175" s="43" t="s">
        <v>65</v>
      </c>
      <c r="N175" s="43">
        <v>298</v>
      </c>
      <c r="O175" s="43" t="s">
        <v>65</v>
      </c>
      <c r="P175" s="11"/>
      <c r="Q175" s="43">
        <v>298</v>
      </c>
      <c r="R175" s="43" t="s">
        <v>123</v>
      </c>
    </row>
    <row r="176" spans="2:18" ht="15" customHeight="1" x14ac:dyDescent="0.3">
      <c r="B176" s="43">
        <v>299</v>
      </c>
      <c r="C176" s="43" t="s">
        <v>65</v>
      </c>
      <c r="E176" s="43">
        <v>299</v>
      </c>
      <c r="F176" s="43" t="s">
        <v>65</v>
      </c>
      <c r="H176" s="43">
        <v>299</v>
      </c>
      <c r="I176" s="43" t="s">
        <v>104</v>
      </c>
      <c r="K176" s="43">
        <v>299</v>
      </c>
      <c r="L176" s="43" t="s">
        <v>65</v>
      </c>
      <c r="N176" s="43">
        <v>299</v>
      </c>
      <c r="O176" s="43" t="s">
        <v>65</v>
      </c>
      <c r="P176" s="11"/>
      <c r="Q176" s="43">
        <v>299</v>
      </c>
      <c r="R176" s="43" t="s">
        <v>123</v>
      </c>
    </row>
    <row r="177" spans="2:18" ht="15" customHeight="1" x14ac:dyDescent="0.3">
      <c r="B177" s="43">
        <v>300</v>
      </c>
      <c r="C177" s="43" t="s">
        <v>376</v>
      </c>
      <c r="E177" s="43">
        <v>300</v>
      </c>
      <c r="F177" s="43" t="s">
        <v>65</v>
      </c>
      <c r="H177" s="43">
        <v>300</v>
      </c>
      <c r="I177" s="43" t="s">
        <v>913</v>
      </c>
      <c r="K177" s="43">
        <v>300</v>
      </c>
      <c r="L177" s="43" t="s">
        <v>376</v>
      </c>
      <c r="N177" s="43">
        <v>300</v>
      </c>
      <c r="O177" s="43" t="s">
        <v>65</v>
      </c>
      <c r="P177" s="11"/>
      <c r="Q177" s="43">
        <v>300</v>
      </c>
      <c r="R177" s="43" t="s">
        <v>915</v>
      </c>
    </row>
    <row r="178" spans="2:18" ht="15" customHeight="1" x14ac:dyDescent="0.3">
      <c r="B178" s="43">
        <v>274</v>
      </c>
      <c r="C178" s="43" t="s">
        <v>65</v>
      </c>
      <c r="E178" s="43">
        <v>274</v>
      </c>
      <c r="F178" s="43" t="s">
        <v>376</v>
      </c>
      <c r="H178" s="43">
        <v>274</v>
      </c>
      <c r="I178" s="43" t="s">
        <v>913</v>
      </c>
      <c r="K178" s="43">
        <v>274</v>
      </c>
      <c r="L178" s="43" t="s">
        <v>65</v>
      </c>
      <c r="N178" s="43">
        <v>274</v>
      </c>
      <c r="O178" s="43" t="s">
        <v>65</v>
      </c>
      <c r="P178" s="11"/>
      <c r="Q178" s="43">
        <v>274</v>
      </c>
      <c r="R178" s="43" t="s">
        <v>123</v>
      </c>
    </row>
    <row r="179" spans="2:18" ht="15" customHeight="1" x14ac:dyDescent="0.3">
      <c r="B179" s="43">
        <v>277</v>
      </c>
      <c r="C179" s="43" t="s">
        <v>65</v>
      </c>
      <c r="E179" s="43">
        <v>277</v>
      </c>
      <c r="F179" s="43" t="s">
        <v>65</v>
      </c>
      <c r="H179" s="43">
        <v>277</v>
      </c>
      <c r="I179" s="43" t="s">
        <v>104</v>
      </c>
      <c r="K179" s="43">
        <v>277</v>
      </c>
      <c r="L179" s="43" t="s">
        <v>65</v>
      </c>
      <c r="N179" s="43">
        <v>277</v>
      </c>
      <c r="O179" s="43" t="s">
        <v>65</v>
      </c>
      <c r="P179" s="11"/>
      <c r="Q179" s="43">
        <v>277</v>
      </c>
      <c r="R179" s="43" t="s">
        <v>123</v>
      </c>
    </row>
    <row r="180" spans="2:18" ht="15" customHeight="1" x14ac:dyDescent="0.3">
      <c r="B180" s="43">
        <v>280</v>
      </c>
      <c r="C180" s="43" t="s">
        <v>65</v>
      </c>
      <c r="E180" s="43">
        <v>280</v>
      </c>
      <c r="F180" s="43" t="s">
        <v>376</v>
      </c>
      <c r="H180" s="43">
        <v>280</v>
      </c>
      <c r="I180" s="43" t="s">
        <v>913</v>
      </c>
      <c r="K180" s="43">
        <v>280</v>
      </c>
      <c r="L180" s="43" t="s">
        <v>65</v>
      </c>
      <c r="N180" s="43">
        <v>280</v>
      </c>
      <c r="O180" s="43" t="s">
        <v>376</v>
      </c>
      <c r="P180" s="11"/>
      <c r="Q180" s="43">
        <v>280</v>
      </c>
      <c r="R180" s="43" t="s">
        <v>915</v>
      </c>
    </row>
    <row r="181" spans="2:18" ht="15" customHeight="1" x14ac:dyDescent="0.3">
      <c r="B181" s="43">
        <v>283</v>
      </c>
      <c r="C181" s="43" t="s">
        <v>65</v>
      </c>
      <c r="E181" s="43">
        <v>283</v>
      </c>
      <c r="F181" s="43" t="s">
        <v>376</v>
      </c>
      <c r="H181" s="43">
        <v>283</v>
      </c>
      <c r="I181" s="43" t="s">
        <v>913</v>
      </c>
      <c r="K181" s="43">
        <v>283</v>
      </c>
      <c r="L181" s="43" t="s">
        <v>65</v>
      </c>
      <c r="N181" s="43">
        <v>283</v>
      </c>
      <c r="O181" s="43" t="s">
        <v>376</v>
      </c>
      <c r="P181" s="11"/>
      <c r="Q181" s="43">
        <v>283</v>
      </c>
      <c r="R181" s="43" t="s">
        <v>915</v>
      </c>
    </row>
    <row r="182" spans="2:18" ht="15" customHeight="1" x14ac:dyDescent="0.3">
      <c r="B182" s="43">
        <v>286</v>
      </c>
      <c r="C182" s="43" t="s">
        <v>65</v>
      </c>
      <c r="E182" s="43">
        <v>286</v>
      </c>
      <c r="F182" s="43" t="s">
        <v>65</v>
      </c>
      <c r="H182" s="43">
        <v>286</v>
      </c>
      <c r="I182" s="43" t="s">
        <v>104</v>
      </c>
      <c r="K182" s="43">
        <v>286</v>
      </c>
      <c r="L182" s="43" t="s">
        <v>65</v>
      </c>
      <c r="N182" s="43">
        <v>286</v>
      </c>
      <c r="O182" s="43" t="s">
        <v>65</v>
      </c>
      <c r="P182" s="11"/>
      <c r="Q182" s="43">
        <v>286</v>
      </c>
      <c r="R182" s="43" t="s">
        <v>123</v>
      </c>
    </row>
    <row r="183" spans="2:18" ht="15" customHeight="1" x14ac:dyDescent="0.3">
      <c r="B183" s="43">
        <v>289</v>
      </c>
      <c r="C183" s="43" t="s">
        <v>65</v>
      </c>
      <c r="E183" s="43">
        <v>289</v>
      </c>
      <c r="F183" s="43" t="s">
        <v>376</v>
      </c>
      <c r="H183" s="43">
        <v>289</v>
      </c>
      <c r="I183" s="43" t="s">
        <v>913</v>
      </c>
      <c r="K183" s="43">
        <v>289</v>
      </c>
      <c r="L183" s="43" t="s">
        <v>65</v>
      </c>
      <c r="N183" s="43">
        <v>289</v>
      </c>
      <c r="O183" s="43" t="s">
        <v>65</v>
      </c>
      <c r="P183" s="11"/>
      <c r="Q183" s="43">
        <v>289</v>
      </c>
      <c r="R183" s="43" t="s">
        <v>123</v>
      </c>
    </row>
    <row r="184" spans="2:18" ht="15" customHeight="1" x14ac:dyDescent="0.3">
      <c r="B184" s="43">
        <v>301</v>
      </c>
      <c r="C184" s="43" t="s">
        <v>65</v>
      </c>
      <c r="E184" s="43">
        <v>301</v>
      </c>
      <c r="F184" s="43" t="s">
        <v>65</v>
      </c>
      <c r="H184" s="43">
        <v>301</v>
      </c>
      <c r="I184" s="43" t="s">
        <v>104</v>
      </c>
      <c r="K184" s="43">
        <v>301</v>
      </c>
      <c r="L184" s="43" t="s">
        <v>65</v>
      </c>
      <c r="N184" s="43">
        <v>301</v>
      </c>
      <c r="O184" s="43" t="s">
        <v>65</v>
      </c>
      <c r="P184" s="11"/>
      <c r="Q184" s="43">
        <v>301</v>
      </c>
      <c r="R184" s="43" t="s">
        <v>123</v>
      </c>
    </row>
    <row r="185" spans="2:18" ht="15" customHeight="1" x14ac:dyDescent="0.3">
      <c r="B185" s="43">
        <v>302</v>
      </c>
      <c r="C185" s="43" t="s">
        <v>376</v>
      </c>
      <c r="E185" s="43">
        <v>302</v>
      </c>
      <c r="F185" s="43" t="s">
        <v>65</v>
      </c>
      <c r="H185" s="43">
        <v>302</v>
      </c>
      <c r="I185" s="43" t="s">
        <v>913</v>
      </c>
      <c r="K185" s="43">
        <v>302</v>
      </c>
      <c r="L185" s="43" t="s">
        <v>65</v>
      </c>
      <c r="N185" s="43">
        <v>302</v>
      </c>
      <c r="O185" s="43" t="s">
        <v>65</v>
      </c>
      <c r="P185" s="11"/>
      <c r="Q185" s="43">
        <v>302</v>
      </c>
      <c r="R185" s="43" t="s">
        <v>123</v>
      </c>
    </row>
    <row r="186" spans="2:18" ht="15" customHeight="1" x14ac:dyDescent="0.3">
      <c r="B186" s="43">
        <v>303</v>
      </c>
      <c r="C186" s="43" t="s">
        <v>65</v>
      </c>
      <c r="E186" s="43">
        <v>303</v>
      </c>
      <c r="F186" s="43" t="s">
        <v>65</v>
      </c>
      <c r="H186" s="43">
        <v>303</v>
      </c>
      <c r="I186" s="43" t="s">
        <v>104</v>
      </c>
      <c r="K186" s="43">
        <v>303</v>
      </c>
      <c r="L186" s="43" t="s">
        <v>65</v>
      </c>
      <c r="N186" s="43">
        <v>303</v>
      </c>
      <c r="O186" s="43" t="s">
        <v>65</v>
      </c>
      <c r="P186" s="11"/>
      <c r="Q186" s="43">
        <v>303</v>
      </c>
      <c r="R186" s="43" t="s">
        <v>123</v>
      </c>
    </row>
    <row r="187" spans="2:18" ht="15" customHeight="1" x14ac:dyDescent="0.3">
      <c r="B187" s="43">
        <v>304</v>
      </c>
      <c r="C187" s="43" t="s">
        <v>65</v>
      </c>
      <c r="E187" s="43">
        <v>304</v>
      </c>
      <c r="F187" s="43" t="s">
        <v>65</v>
      </c>
      <c r="H187" s="43">
        <v>304</v>
      </c>
      <c r="I187" s="43" t="s">
        <v>104</v>
      </c>
      <c r="K187" s="43">
        <v>304</v>
      </c>
      <c r="L187" s="43" t="s">
        <v>65</v>
      </c>
      <c r="N187" s="43">
        <v>304</v>
      </c>
      <c r="O187" s="43" t="s">
        <v>65</v>
      </c>
      <c r="P187" s="11"/>
      <c r="Q187" s="43">
        <v>304</v>
      </c>
      <c r="R187" s="43" t="s">
        <v>123</v>
      </c>
    </row>
    <row r="188" spans="2:18" ht="15" customHeight="1" x14ac:dyDescent="0.3">
      <c r="B188" s="43">
        <v>305</v>
      </c>
      <c r="C188" s="43" t="s">
        <v>376</v>
      </c>
      <c r="E188" s="43">
        <v>305</v>
      </c>
      <c r="F188" s="43" t="s">
        <v>65</v>
      </c>
      <c r="H188" s="43">
        <v>305</v>
      </c>
      <c r="I188" s="43" t="s">
        <v>913</v>
      </c>
      <c r="K188" s="43">
        <v>305</v>
      </c>
      <c r="L188" s="43" t="s">
        <v>376</v>
      </c>
      <c r="N188" s="43">
        <v>305</v>
      </c>
      <c r="O188" s="43" t="s">
        <v>65</v>
      </c>
      <c r="P188" s="11"/>
      <c r="Q188" s="43">
        <v>305</v>
      </c>
      <c r="R188" s="43" t="s">
        <v>915</v>
      </c>
    </row>
    <row r="189" spans="2:18" ht="15" customHeight="1" x14ac:dyDescent="0.3">
      <c r="B189" s="43">
        <v>275</v>
      </c>
      <c r="C189" s="43" t="s">
        <v>65</v>
      </c>
      <c r="E189" s="43">
        <v>275</v>
      </c>
      <c r="F189" s="43" t="s">
        <v>376</v>
      </c>
      <c r="H189" s="43">
        <v>275</v>
      </c>
      <c r="I189" s="43" t="s">
        <v>913</v>
      </c>
      <c r="K189" s="43">
        <v>275</v>
      </c>
      <c r="L189" s="43" t="s">
        <v>65</v>
      </c>
      <c r="N189" s="43">
        <v>275</v>
      </c>
      <c r="O189" s="43" t="s">
        <v>376</v>
      </c>
      <c r="P189" s="11"/>
      <c r="Q189" s="43">
        <v>275</v>
      </c>
      <c r="R189" s="43" t="s">
        <v>915</v>
      </c>
    </row>
    <row r="190" spans="2:18" ht="15" customHeight="1" x14ac:dyDescent="0.3">
      <c r="B190" s="43">
        <v>278</v>
      </c>
      <c r="C190" s="43" t="s">
        <v>65</v>
      </c>
      <c r="E190" s="43">
        <v>278</v>
      </c>
      <c r="F190" s="43" t="s">
        <v>376</v>
      </c>
      <c r="H190" s="43">
        <v>278</v>
      </c>
      <c r="I190" s="43" t="s">
        <v>913</v>
      </c>
      <c r="K190" s="43">
        <v>278</v>
      </c>
      <c r="L190" s="43" t="s">
        <v>65</v>
      </c>
      <c r="N190" s="43">
        <v>278</v>
      </c>
      <c r="O190" s="43" t="s">
        <v>376</v>
      </c>
      <c r="Q190" s="43">
        <v>278</v>
      </c>
      <c r="R190" s="43" t="s">
        <v>915</v>
      </c>
    </row>
    <row r="191" spans="2:18" ht="15" customHeight="1" x14ac:dyDescent="0.3">
      <c r="B191" s="43">
        <v>281</v>
      </c>
      <c r="C191" s="43" t="s">
        <v>65</v>
      </c>
      <c r="E191" s="43">
        <v>281</v>
      </c>
      <c r="F191" s="43" t="s">
        <v>376</v>
      </c>
      <c r="H191" s="43">
        <v>281</v>
      </c>
      <c r="I191" s="43" t="s">
        <v>913</v>
      </c>
      <c r="K191" s="43">
        <v>281</v>
      </c>
      <c r="L191" s="43" t="s">
        <v>65</v>
      </c>
      <c r="N191" s="43">
        <v>281</v>
      </c>
      <c r="O191" s="43" t="s">
        <v>376</v>
      </c>
      <c r="Q191" s="43">
        <v>281</v>
      </c>
      <c r="R191" s="43" t="s">
        <v>915</v>
      </c>
    </row>
    <row r="192" spans="2:18" ht="15" customHeight="1" x14ac:dyDescent="0.3">
      <c r="B192" s="43">
        <v>284</v>
      </c>
      <c r="C192" s="43" t="s">
        <v>65</v>
      </c>
      <c r="E192" s="43">
        <v>284</v>
      </c>
      <c r="F192" s="43" t="s">
        <v>376</v>
      </c>
      <c r="H192" s="43">
        <v>284</v>
      </c>
      <c r="I192" s="43" t="s">
        <v>913</v>
      </c>
      <c r="K192" s="43">
        <v>284</v>
      </c>
      <c r="L192" s="43" t="s">
        <v>65</v>
      </c>
      <c r="N192" s="43">
        <v>284</v>
      </c>
      <c r="O192" s="43" t="s">
        <v>376</v>
      </c>
      <c r="Q192" s="43">
        <v>284</v>
      </c>
      <c r="R192" s="43" t="s">
        <v>915</v>
      </c>
    </row>
    <row r="193" spans="2:18" ht="15" customHeight="1" x14ac:dyDescent="0.3">
      <c r="B193" s="43">
        <v>287</v>
      </c>
      <c r="C193" s="43" t="s">
        <v>65</v>
      </c>
      <c r="E193" s="43">
        <v>287</v>
      </c>
      <c r="F193" s="43" t="s">
        <v>376</v>
      </c>
      <c r="H193" s="43">
        <v>287</v>
      </c>
      <c r="I193" s="43" t="s">
        <v>913</v>
      </c>
      <c r="K193" s="43">
        <v>287</v>
      </c>
      <c r="L193" s="43" t="s">
        <v>65</v>
      </c>
      <c r="N193" s="43">
        <v>287</v>
      </c>
      <c r="O193" s="43" t="s">
        <v>376</v>
      </c>
      <c r="Q193" s="43">
        <v>287</v>
      </c>
      <c r="R193" s="43" t="s">
        <v>915</v>
      </c>
    </row>
    <row r="194" spans="2:18" ht="15" customHeight="1" x14ac:dyDescent="0.3">
      <c r="B194" s="43">
        <v>290</v>
      </c>
      <c r="C194" s="43" t="s">
        <v>65</v>
      </c>
      <c r="E194" s="43">
        <v>290</v>
      </c>
      <c r="F194" s="43" t="s">
        <v>376</v>
      </c>
      <c r="H194" s="43">
        <v>290</v>
      </c>
      <c r="I194" s="43" t="s">
        <v>913</v>
      </c>
      <c r="K194" s="43">
        <v>290</v>
      </c>
      <c r="L194" s="43" t="s">
        <v>65</v>
      </c>
      <c r="N194" s="43">
        <v>290</v>
      </c>
      <c r="O194" s="43" t="s">
        <v>376</v>
      </c>
      <c r="Q194" s="43">
        <v>290</v>
      </c>
      <c r="R194" s="43" t="s">
        <v>915</v>
      </c>
    </row>
    <row r="195" spans="2:18" ht="15" customHeight="1" x14ac:dyDescent="0.3">
      <c r="B195" s="43">
        <v>306</v>
      </c>
      <c r="C195" s="43" t="s">
        <v>65</v>
      </c>
      <c r="E195" s="43">
        <v>306</v>
      </c>
      <c r="F195" s="43" t="s">
        <v>65</v>
      </c>
      <c r="H195" s="43">
        <v>306</v>
      </c>
      <c r="I195" s="43" t="s">
        <v>104</v>
      </c>
      <c r="K195" s="43">
        <v>306</v>
      </c>
      <c r="L195" s="43" t="s">
        <v>65</v>
      </c>
      <c r="N195" s="43">
        <v>306</v>
      </c>
      <c r="O195" s="43" t="s">
        <v>65</v>
      </c>
      <c r="Q195" s="43">
        <v>306</v>
      </c>
      <c r="R195" s="43" t="s">
        <v>123</v>
      </c>
    </row>
    <row r="196" spans="2:18" ht="15" customHeight="1" x14ac:dyDescent="0.3">
      <c r="B196" s="43">
        <v>307</v>
      </c>
      <c r="C196" s="43" t="s">
        <v>65</v>
      </c>
      <c r="E196" s="43">
        <v>307</v>
      </c>
      <c r="F196" s="43" t="s">
        <v>65</v>
      </c>
      <c r="H196" s="43">
        <v>307</v>
      </c>
      <c r="I196" s="43" t="s">
        <v>104</v>
      </c>
      <c r="K196" s="43">
        <v>307</v>
      </c>
      <c r="L196" s="43" t="s">
        <v>65</v>
      </c>
      <c r="N196" s="43">
        <v>307</v>
      </c>
      <c r="O196" s="43" t="s">
        <v>65</v>
      </c>
      <c r="Q196" s="43">
        <v>307</v>
      </c>
      <c r="R196" s="43" t="s">
        <v>123</v>
      </c>
    </row>
    <row r="197" spans="2:18" ht="15" customHeight="1" x14ac:dyDescent="0.3">
      <c r="B197" s="43">
        <v>308</v>
      </c>
      <c r="C197" s="43" t="s">
        <v>65</v>
      </c>
      <c r="E197" s="43">
        <v>308</v>
      </c>
      <c r="F197" s="43" t="s">
        <v>65</v>
      </c>
      <c r="H197" s="43">
        <v>308</v>
      </c>
      <c r="I197" s="43" t="s">
        <v>104</v>
      </c>
      <c r="K197" s="43">
        <v>308</v>
      </c>
      <c r="L197" s="43" t="s">
        <v>65</v>
      </c>
      <c r="N197" s="43">
        <v>308</v>
      </c>
      <c r="O197" s="43" t="s">
        <v>65</v>
      </c>
      <c r="Q197" s="43">
        <v>308</v>
      </c>
      <c r="R197" s="43" t="s">
        <v>123</v>
      </c>
    </row>
    <row r="198" spans="2:18" ht="15" customHeight="1" x14ac:dyDescent="0.3">
      <c r="B198" s="43">
        <v>309</v>
      </c>
      <c r="C198" s="43" t="s">
        <v>65</v>
      </c>
      <c r="E198" s="43">
        <v>309</v>
      </c>
      <c r="F198" s="43" t="s">
        <v>65</v>
      </c>
      <c r="H198" s="43">
        <v>309</v>
      </c>
      <c r="I198" s="43" t="s">
        <v>104</v>
      </c>
      <c r="K198" s="43">
        <v>309</v>
      </c>
      <c r="L198" s="43" t="s">
        <v>65</v>
      </c>
      <c r="N198" s="43">
        <v>309</v>
      </c>
      <c r="O198" s="43" t="s">
        <v>65</v>
      </c>
      <c r="Q198" s="43">
        <v>309</v>
      </c>
      <c r="R198" s="43" t="s">
        <v>123</v>
      </c>
    </row>
    <row r="199" spans="2:18" ht="15" customHeight="1" x14ac:dyDescent="0.3">
      <c r="B199" s="43">
        <v>310</v>
      </c>
      <c r="C199" s="43" t="s">
        <v>376</v>
      </c>
      <c r="E199" s="43">
        <v>310</v>
      </c>
      <c r="F199" s="43" t="s">
        <v>65</v>
      </c>
      <c r="H199" s="43">
        <v>310</v>
      </c>
      <c r="I199" s="43" t="s">
        <v>913</v>
      </c>
      <c r="K199" s="43">
        <v>310</v>
      </c>
      <c r="L199" s="43" t="s">
        <v>376</v>
      </c>
      <c r="N199" s="43">
        <v>310</v>
      </c>
      <c r="O199" s="43" t="s">
        <v>65</v>
      </c>
      <c r="Q199" s="43">
        <v>310</v>
      </c>
      <c r="R199" s="43" t="s">
        <v>915</v>
      </c>
    </row>
    <row r="200" spans="2:18" ht="15" customHeight="1" x14ac:dyDescent="0.3">
      <c r="B200" s="43">
        <v>105</v>
      </c>
      <c r="C200" s="43" t="s">
        <v>376</v>
      </c>
      <c r="E200" s="43">
        <v>105</v>
      </c>
      <c r="F200" s="43" t="s">
        <v>65</v>
      </c>
      <c r="H200" s="43">
        <v>105</v>
      </c>
      <c r="I200" s="43" t="s">
        <v>913</v>
      </c>
      <c r="K200" s="43">
        <v>105</v>
      </c>
      <c r="L200" s="43" t="s">
        <v>376</v>
      </c>
      <c r="N200" s="43">
        <v>105</v>
      </c>
      <c r="O200" s="43" t="s">
        <v>65</v>
      </c>
      <c r="Q200" s="43">
        <v>105</v>
      </c>
      <c r="R200" s="43" t="s">
        <v>915</v>
      </c>
    </row>
    <row r="201" spans="2:18" ht="15" customHeight="1" x14ac:dyDescent="0.3">
      <c r="B201" s="43">
        <v>106</v>
      </c>
      <c r="C201" s="43" t="s">
        <v>376</v>
      </c>
      <c r="E201" s="43">
        <v>106</v>
      </c>
      <c r="F201" s="43" t="s">
        <v>65</v>
      </c>
      <c r="H201" s="43">
        <v>106</v>
      </c>
      <c r="I201" s="43" t="s">
        <v>913</v>
      </c>
      <c r="K201" s="43">
        <v>106</v>
      </c>
      <c r="L201" s="43" t="s">
        <v>376</v>
      </c>
      <c r="N201" s="43">
        <v>106</v>
      </c>
      <c r="O201" s="43" t="s">
        <v>65</v>
      </c>
      <c r="Q201" s="43">
        <v>106</v>
      </c>
      <c r="R201" s="43" t="s">
        <v>915</v>
      </c>
    </row>
    <row r="202" spans="2:18" ht="15" customHeight="1" x14ac:dyDescent="0.3">
      <c r="B202" s="43">
        <v>107</v>
      </c>
      <c r="C202" s="43" t="s">
        <v>376</v>
      </c>
      <c r="E202" s="43">
        <v>107</v>
      </c>
      <c r="F202" s="43" t="s">
        <v>65</v>
      </c>
      <c r="H202" s="43">
        <v>107</v>
      </c>
      <c r="I202" s="43" t="s">
        <v>913</v>
      </c>
      <c r="K202" s="43">
        <v>107</v>
      </c>
      <c r="L202" s="43" t="s">
        <v>376</v>
      </c>
      <c r="N202" s="43">
        <v>107</v>
      </c>
      <c r="O202" s="43" t="s">
        <v>65</v>
      </c>
      <c r="Q202" s="43">
        <v>107</v>
      </c>
      <c r="R202" s="43" t="s">
        <v>915</v>
      </c>
    </row>
    <row r="203" spans="2:18" ht="15" customHeight="1" x14ac:dyDescent="0.3">
      <c r="B203" s="43">
        <v>108</v>
      </c>
      <c r="C203" s="43" t="s">
        <v>376</v>
      </c>
      <c r="E203" s="43">
        <v>108</v>
      </c>
      <c r="F203" s="43" t="s">
        <v>65</v>
      </c>
      <c r="H203" s="43">
        <v>108</v>
      </c>
      <c r="I203" s="43" t="s">
        <v>913</v>
      </c>
      <c r="K203" s="43">
        <v>108</v>
      </c>
      <c r="L203" s="43" t="s">
        <v>376</v>
      </c>
      <c r="N203" s="43">
        <v>108</v>
      </c>
      <c r="O203" s="43" t="s">
        <v>65</v>
      </c>
      <c r="Q203" s="43">
        <v>108</v>
      </c>
      <c r="R203" s="43" t="s">
        <v>915</v>
      </c>
    </row>
    <row r="204" spans="2:18" ht="15" customHeight="1" x14ac:dyDescent="0.3">
      <c r="B204" s="43">
        <v>109</v>
      </c>
      <c r="C204" s="43" t="s">
        <v>376</v>
      </c>
      <c r="E204" s="43">
        <v>109</v>
      </c>
      <c r="F204" s="43" t="s">
        <v>65</v>
      </c>
      <c r="H204" s="43">
        <v>109</v>
      </c>
      <c r="I204" s="43" t="s">
        <v>913</v>
      </c>
      <c r="K204" s="43">
        <v>109</v>
      </c>
      <c r="L204" s="43" t="s">
        <v>376</v>
      </c>
      <c r="N204" s="43">
        <v>109</v>
      </c>
      <c r="O204" s="43" t="s">
        <v>65</v>
      </c>
      <c r="Q204" s="43">
        <v>109</v>
      </c>
      <c r="R204" s="43" t="s">
        <v>915</v>
      </c>
    </row>
    <row r="205" spans="2:18" ht="15" customHeight="1" x14ac:dyDescent="0.3">
      <c r="B205" s="43">
        <v>87</v>
      </c>
      <c r="C205" s="43" t="s">
        <v>65</v>
      </c>
      <c r="E205" s="43">
        <v>87</v>
      </c>
      <c r="F205" s="43" t="s">
        <v>376</v>
      </c>
      <c r="H205" s="43">
        <v>87</v>
      </c>
      <c r="I205" s="43" t="s">
        <v>913</v>
      </c>
      <c r="K205" s="43">
        <v>87</v>
      </c>
      <c r="L205" s="43" t="s">
        <v>65</v>
      </c>
      <c r="N205" s="43">
        <v>87</v>
      </c>
      <c r="O205" s="43" t="s">
        <v>376</v>
      </c>
      <c r="Q205" s="43">
        <v>87</v>
      </c>
      <c r="R205" s="43" t="s">
        <v>915</v>
      </c>
    </row>
    <row r="206" spans="2:18" ht="15" customHeight="1" x14ac:dyDescent="0.3">
      <c r="B206" s="43">
        <v>90</v>
      </c>
      <c r="C206" s="43" t="s">
        <v>65</v>
      </c>
      <c r="E206" s="43">
        <v>90</v>
      </c>
      <c r="F206" s="43" t="s">
        <v>376</v>
      </c>
      <c r="H206" s="43">
        <v>90</v>
      </c>
      <c r="I206" s="43" t="s">
        <v>913</v>
      </c>
      <c r="K206" s="43">
        <v>90</v>
      </c>
      <c r="L206" s="43" t="s">
        <v>65</v>
      </c>
      <c r="N206" s="43">
        <v>90</v>
      </c>
      <c r="O206" s="43" t="s">
        <v>376</v>
      </c>
      <c r="Q206" s="43">
        <v>90</v>
      </c>
      <c r="R206" s="43" t="s">
        <v>915</v>
      </c>
    </row>
    <row r="207" spans="2:18" ht="15" customHeight="1" x14ac:dyDescent="0.3">
      <c r="B207" s="43">
        <v>93</v>
      </c>
      <c r="C207" s="43" t="s">
        <v>65</v>
      </c>
      <c r="E207" s="43">
        <v>93</v>
      </c>
      <c r="F207" s="43" t="s">
        <v>376</v>
      </c>
      <c r="H207" s="43">
        <v>93</v>
      </c>
      <c r="I207" s="43" t="s">
        <v>913</v>
      </c>
      <c r="K207" s="43">
        <v>93</v>
      </c>
      <c r="L207" s="43" t="s">
        <v>65</v>
      </c>
      <c r="N207" s="43">
        <v>93</v>
      </c>
      <c r="O207" s="43" t="s">
        <v>376</v>
      </c>
      <c r="Q207" s="43">
        <v>93</v>
      </c>
      <c r="R207" s="43" t="s">
        <v>915</v>
      </c>
    </row>
    <row r="208" spans="2:18" ht="15" customHeight="1" x14ac:dyDescent="0.3">
      <c r="B208" s="43">
        <v>96</v>
      </c>
      <c r="C208" s="43" t="s">
        <v>65</v>
      </c>
      <c r="E208" s="43">
        <v>96</v>
      </c>
      <c r="F208" s="43" t="s">
        <v>376</v>
      </c>
      <c r="H208" s="43">
        <v>96</v>
      </c>
      <c r="I208" s="43" t="s">
        <v>913</v>
      </c>
      <c r="K208" s="43">
        <v>96</v>
      </c>
      <c r="L208" s="43" t="s">
        <v>65</v>
      </c>
      <c r="N208" s="43">
        <v>96</v>
      </c>
      <c r="O208" s="43" t="s">
        <v>376</v>
      </c>
      <c r="Q208" s="43">
        <v>96</v>
      </c>
      <c r="R208" s="43" t="s">
        <v>915</v>
      </c>
    </row>
    <row r="209" spans="2:18" ht="15" customHeight="1" x14ac:dyDescent="0.3">
      <c r="B209" s="43">
        <v>99</v>
      </c>
      <c r="C209" s="43" t="s">
        <v>65</v>
      </c>
      <c r="E209" s="43">
        <v>99</v>
      </c>
      <c r="F209" s="43" t="s">
        <v>376</v>
      </c>
      <c r="H209" s="43">
        <v>99</v>
      </c>
      <c r="I209" s="43" t="s">
        <v>913</v>
      </c>
      <c r="K209" s="43">
        <v>99</v>
      </c>
      <c r="L209" s="43" t="s">
        <v>65</v>
      </c>
      <c r="N209" s="43">
        <v>99</v>
      </c>
      <c r="O209" s="43" t="s">
        <v>376</v>
      </c>
      <c r="Q209" s="43">
        <v>99</v>
      </c>
      <c r="R209" s="43" t="s">
        <v>915</v>
      </c>
    </row>
    <row r="210" spans="2:18" ht="15" customHeight="1" x14ac:dyDescent="0.3">
      <c r="B210" s="43">
        <v>102</v>
      </c>
      <c r="C210" s="43" t="s">
        <v>65</v>
      </c>
      <c r="E210" s="43">
        <v>102</v>
      </c>
      <c r="F210" s="43" t="s">
        <v>376</v>
      </c>
      <c r="H210" s="43">
        <v>102</v>
      </c>
      <c r="I210" s="43" t="s">
        <v>913</v>
      </c>
      <c r="K210" s="43">
        <v>102</v>
      </c>
      <c r="L210" s="43" t="s">
        <v>65</v>
      </c>
      <c r="N210" s="43">
        <v>102</v>
      </c>
      <c r="O210" s="43" t="s">
        <v>376</v>
      </c>
      <c r="Q210" s="43">
        <v>102</v>
      </c>
      <c r="R210" s="43" t="s">
        <v>915</v>
      </c>
    </row>
    <row r="211" spans="2:18" ht="15" customHeight="1" x14ac:dyDescent="0.3">
      <c r="B211" s="43">
        <v>110</v>
      </c>
      <c r="C211" s="43" t="s">
        <v>376</v>
      </c>
      <c r="E211" s="43">
        <v>110</v>
      </c>
      <c r="F211" s="43" t="s">
        <v>65</v>
      </c>
      <c r="H211" s="43">
        <v>110</v>
      </c>
      <c r="I211" s="43" t="s">
        <v>913</v>
      </c>
      <c r="K211" s="43">
        <v>110</v>
      </c>
      <c r="L211" s="43" t="s">
        <v>376</v>
      </c>
      <c r="N211" s="43">
        <v>110</v>
      </c>
      <c r="O211" s="43" t="s">
        <v>65</v>
      </c>
      <c r="Q211" s="43">
        <v>110</v>
      </c>
      <c r="R211" s="43" t="s">
        <v>915</v>
      </c>
    </row>
    <row r="212" spans="2:18" ht="15" customHeight="1" x14ac:dyDescent="0.3">
      <c r="B212" s="43">
        <v>111</v>
      </c>
      <c r="C212" s="43" t="s">
        <v>376</v>
      </c>
      <c r="E212" s="43">
        <v>111</v>
      </c>
      <c r="F212" s="43" t="s">
        <v>65</v>
      </c>
      <c r="H212" s="43">
        <v>111</v>
      </c>
      <c r="I212" s="43" t="s">
        <v>913</v>
      </c>
      <c r="K212" s="43">
        <v>111</v>
      </c>
      <c r="L212" s="43" t="s">
        <v>376</v>
      </c>
      <c r="N212" s="43">
        <v>111</v>
      </c>
      <c r="O212" s="43" t="s">
        <v>65</v>
      </c>
      <c r="Q212" s="43">
        <v>111</v>
      </c>
      <c r="R212" s="43" t="s">
        <v>915</v>
      </c>
    </row>
    <row r="213" spans="2:18" ht="15" customHeight="1" x14ac:dyDescent="0.3">
      <c r="B213" s="43">
        <v>112</v>
      </c>
      <c r="C213" s="43" t="s">
        <v>376</v>
      </c>
      <c r="E213" s="43">
        <v>112</v>
      </c>
      <c r="F213" s="43" t="s">
        <v>65</v>
      </c>
      <c r="H213" s="43">
        <v>112</v>
      </c>
      <c r="I213" s="43" t="s">
        <v>913</v>
      </c>
      <c r="K213" s="43">
        <v>112</v>
      </c>
      <c r="L213" s="43" t="s">
        <v>376</v>
      </c>
      <c r="N213" s="43">
        <v>112</v>
      </c>
      <c r="O213" s="43" t="s">
        <v>65</v>
      </c>
      <c r="Q213" s="43">
        <v>112</v>
      </c>
      <c r="R213" s="43" t="s">
        <v>915</v>
      </c>
    </row>
    <row r="214" spans="2:18" ht="15" customHeight="1" x14ac:dyDescent="0.3">
      <c r="B214" s="43">
        <v>113</v>
      </c>
      <c r="C214" s="43" t="s">
        <v>376</v>
      </c>
      <c r="E214" s="43">
        <v>113</v>
      </c>
      <c r="F214" s="43" t="s">
        <v>65</v>
      </c>
      <c r="H214" s="43">
        <v>113</v>
      </c>
      <c r="I214" s="43" t="s">
        <v>913</v>
      </c>
      <c r="K214" s="43">
        <v>113</v>
      </c>
      <c r="L214" s="43" t="s">
        <v>376</v>
      </c>
      <c r="N214" s="43">
        <v>113</v>
      </c>
      <c r="O214" s="43" t="s">
        <v>65</v>
      </c>
      <c r="Q214" s="43">
        <v>113</v>
      </c>
      <c r="R214" s="43" t="s">
        <v>915</v>
      </c>
    </row>
    <row r="215" spans="2:18" ht="15" customHeight="1" x14ac:dyDescent="0.3">
      <c r="B215" s="43">
        <v>114</v>
      </c>
      <c r="C215" s="43" t="s">
        <v>376</v>
      </c>
      <c r="E215" s="43">
        <v>114</v>
      </c>
      <c r="F215" s="43" t="s">
        <v>65</v>
      </c>
      <c r="H215" s="43">
        <v>114</v>
      </c>
      <c r="I215" s="43" t="s">
        <v>913</v>
      </c>
      <c r="K215" s="43">
        <v>114</v>
      </c>
      <c r="L215" s="43" t="s">
        <v>376</v>
      </c>
      <c r="N215" s="43">
        <v>114</v>
      </c>
      <c r="O215" s="43" t="s">
        <v>65</v>
      </c>
      <c r="Q215" s="43">
        <v>114</v>
      </c>
      <c r="R215" s="43" t="s">
        <v>915</v>
      </c>
    </row>
    <row r="216" spans="2:18" ht="15" customHeight="1" x14ac:dyDescent="0.3">
      <c r="B216" s="43">
        <v>88</v>
      </c>
      <c r="C216" s="43" t="s">
        <v>65</v>
      </c>
      <c r="E216" s="43">
        <v>88</v>
      </c>
      <c r="F216" s="43" t="s">
        <v>376</v>
      </c>
      <c r="H216" s="43">
        <v>88</v>
      </c>
      <c r="I216" s="43" t="s">
        <v>913</v>
      </c>
      <c r="K216" s="43">
        <v>88</v>
      </c>
      <c r="L216" s="43" t="s">
        <v>65</v>
      </c>
      <c r="N216" s="43">
        <v>88</v>
      </c>
      <c r="O216" s="43" t="s">
        <v>376</v>
      </c>
      <c r="Q216" s="43">
        <v>88</v>
      </c>
      <c r="R216" s="43" t="s">
        <v>915</v>
      </c>
    </row>
    <row r="217" spans="2:18" ht="15" customHeight="1" x14ac:dyDescent="0.3">
      <c r="B217" s="43">
        <v>91</v>
      </c>
      <c r="C217" s="43" t="s">
        <v>65</v>
      </c>
      <c r="E217" s="43">
        <v>91</v>
      </c>
      <c r="F217" s="43" t="s">
        <v>376</v>
      </c>
      <c r="H217" s="43">
        <v>91</v>
      </c>
      <c r="I217" s="43" t="s">
        <v>913</v>
      </c>
      <c r="K217" s="43">
        <v>91</v>
      </c>
      <c r="L217" s="43" t="s">
        <v>65</v>
      </c>
      <c r="N217" s="43">
        <v>91</v>
      </c>
      <c r="O217" s="43" t="s">
        <v>376</v>
      </c>
      <c r="Q217" s="43">
        <v>91</v>
      </c>
      <c r="R217" s="43" t="s">
        <v>915</v>
      </c>
    </row>
    <row r="218" spans="2:18" ht="15" customHeight="1" x14ac:dyDescent="0.3">
      <c r="B218" s="43">
        <v>94</v>
      </c>
      <c r="C218" s="43" t="s">
        <v>65</v>
      </c>
      <c r="E218" s="43">
        <v>94</v>
      </c>
      <c r="F218" s="43" t="s">
        <v>376</v>
      </c>
      <c r="H218" s="43">
        <v>94</v>
      </c>
      <c r="I218" s="43" t="s">
        <v>913</v>
      </c>
      <c r="K218" s="43">
        <v>94</v>
      </c>
      <c r="L218" s="43" t="s">
        <v>65</v>
      </c>
      <c r="N218" s="43">
        <v>94</v>
      </c>
      <c r="O218" s="43" t="s">
        <v>376</v>
      </c>
      <c r="Q218" s="43">
        <v>94</v>
      </c>
      <c r="R218" s="43" t="s">
        <v>915</v>
      </c>
    </row>
    <row r="219" spans="2:18" ht="15" customHeight="1" x14ac:dyDescent="0.3">
      <c r="B219" s="43">
        <v>97</v>
      </c>
      <c r="C219" s="43" t="s">
        <v>65</v>
      </c>
      <c r="E219" s="43">
        <v>97</v>
      </c>
      <c r="F219" s="43" t="s">
        <v>376</v>
      </c>
      <c r="H219" s="43">
        <v>97</v>
      </c>
      <c r="I219" s="43" t="s">
        <v>913</v>
      </c>
      <c r="K219" s="43">
        <v>97</v>
      </c>
      <c r="L219" s="43" t="s">
        <v>65</v>
      </c>
      <c r="N219" s="43">
        <v>97</v>
      </c>
      <c r="O219" s="43" t="s">
        <v>376</v>
      </c>
      <c r="Q219" s="43">
        <v>97</v>
      </c>
      <c r="R219" s="43" t="s">
        <v>915</v>
      </c>
    </row>
    <row r="220" spans="2:18" ht="15" customHeight="1" x14ac:dyDescent="0.3">
      <c r="B220" s="43">
        <v>100</v>
      </c>
      <c r="C220" s="43" t="s">
        <v>65</v>
      </c>
      <c r="E220" s="43">
        <v>100</v>
      </c>
      <c r="F220" s="43" t="s">
        <v>376</v>
      </c>
      <c r="H220" s="43">
        <v>100</v>
      </c>
      <c r="I220" s="43" t="s">
        <v>913</v>
      </c>
      <c r="K220" s="43">
        <v>100</v>
      </c>
      <c r="L220" s="43" t="s">
        <v>65</v>
      </c>
      <c r="N220" s="43">
        <v>100</v>
      </c>
      <c r="O220" s="43" t="s">
        <v>376</v>
      </c>
      <c r="Q220" s="43">
        <v>100</v>
      </c>
      <c r="R220" s="43" t="s">
        <v>915</v>
      </c>
    </row>
    <row r="221" spans="2:18" ht="15" customHeight="1" x14ac:dyDescent="0.3">
      <c r="B221" s="43">
        <v>103</v>
      </c>
      <c r="C221" s="43" t="s">
        <v>65</v>
      </c>
      <c r="E221" s="43">
        <v>103</v>
      </c>
      <c r="F221" s="43" t="s">
        <v>376</v>
      </c>
      <c r="H221" s="43">
        <v>103</v>
      </c>
      <c r="I221" s="43" t="s">
        <v>913</v>
      </c>
      <c r="K221" s="43">
        <v>103</v>
      </c>
      <c r="L221" s="43" t="s">
        <v>65</v>
      </c>
      <c r="N221" s="43">
        <v>103</v>
      </c>
      <c r="O221" s="43" t="s">
        <v>376</v>
      </c>
      <c r="Q221" s="43">
        <v>103</v>
      </c>
      <c r="R221" s="43" t="s">
        <v>915</v>
      </c>
    </row>
    <row r="222" spans="2:18" ht="15" customHeight="1" x14ac:dyDescent="0.3">
      <c r="B222" s="43">
        <v>115</v>
      </c>
      <c r="C222" s="43" t="s">
        <v>376</v>
      </c>
      <c r="E222" s="43">
        <v>115</v>
      </c>
      <c r="F222" s="43" t="s">
        <v>65</v>
      </c>
      <c r="H222" s="43">
        <v>115</v>
      </c>
      <c r="I222" s="43" t="s">
        <v>913</v>
      </c>
      <c r="K222" s="43">
        <v>115</v>
      </c>
      <c r="L222" s="43" t="s">
        <v>376</v>
      </c>
      <c r="N222" s="43">
        <v>115</v>
      </c>
      <c r="O222" s="43" t="s">
        <v>65</v>
      </c>
      <c r="Q222" s="43">
        <v>115</v>
      </c>
      <c r="R222" s="43" t="s">
        <v>915</v>
      </c>
    </row>
    <row r="223" spans="2:18" ht="15" customHeight="1" x14ac:dyDescent="0.3">
      <c r="B223" s="43">
        <v>116</v>
      </c>
      <c r="C223" s="43" t="s">
        <v>376</v>
      </c>
      <c r="E223" s="43">
        <v>116</v>
      </c>
      <c r="F223" s="43" t="s">
        <v>65</v>
      </c>
      <c r="H223" s="43">
        <v>116</v>
      </c>
      <c r="I223" s="43" t="s">
        <v>913</v>
      </c>
      <c r="K223" s="43">
        <v>116</v>
      </c>
      <c r="L223" s="43" t="s">
        <v>376</v>
      </c>
      <c r="N223" s="43">
        <v>116</v>
      </c>
      <c r="O223" s="43" t="s">
        <v>65</v>
      </c>
      <c r="Q223" s="43">
        <v>116</v>
      </c>
      <c r="R223" s="43" t="s">
        <v>915</v>
      </c>
    </row>
    <row r="224" spans="2:18" ht="15" customHeight="1" x14ac:dyDescent="0.3">
      <c r="B224" s="43">
        <v>117</v>
      </c>
      <c r="C224" s="43" t="s">
        <v>376</v>
      </c>
      <c r="E224" s="43">
        <v>117</v>
      </c>
      <c r="F224" s="43" t="s">
        <v>65</v>
      </c>
      <c r="H224" s="43">
        <v>117</v>
      </c>
      <c r="I224" s="43" t="s">
        <v>913</v>
      </c>
      <c r="K224" s="43">
        <v>117</v>
      </c>
      <c r="L224" s="43" t="s">
        <v>376</v>
      </c>
      <c r="N224" s="43">
        <v>117</v>
      </c>
      <c r="O224" s="43" t="s">
        <v>65</v>
      </c>
      <c r="Q224" s="43">
        <v>117</v>
      </c>
      <c r="R224" s="43" t="s">
        <v>915</v>
      </c>
    </row>
    <row r="225" spans="2:18" ht="15" customHeight="1" x14ac:dyDescent="0.3">
      <c r="B225" s="43">
        <v>118</v>
      </c>
      <c r="C225" s="43" t="s">
        <v>376</v>
      </c>
      <c r="E225" s="43">
        <v>118</v>
      </c>
      <c r="F225" s="43" t="s">
        <v>65</v>
      </c>
      <c r="H225" s="43">
        <v>118</v>
      </c>
      <c r="I225" s="43" t="s">
        <v>913</v>
      </c>
      <c r="K225" s="43">
        <v>118</v>
      </c>
      <c r="L225" s="43" t="s">
        <v>376</v>
      </c>
      <c r="N225" s="43">
        <v>118</v>
      </c>
      <c r="O225" s="43" t="s">
        <v>65</v>
      </c>
      <c r="Q225" s="43">
        <v>118</v>
      </c>
      <c r="R225" s="43" t="s">
        <v>915</v>
      </c>
    </row>
    <row r="226" spans="2:18" ht="15" customHeight="1" x14ac:dyDescent="0.3">
      <c r="B226" s="43">
        <v>119</v>
      </c>
      <c r="C226" s="43" t="s">
        <v>376</v>
      </c>
      <c r="E226" s="43">
        <v>119</v>
      </c>
      <c r="F226" s="43" t="s">
        <v>65</v>
      </c>
      <c r="H226" s="43">
        <v>119</v>
      </c>
      <c r="I226" s="43" t="s">
        <v>913</v>
      </c>
      <c r="K226" s="43">
        <v>119</v>
      </c>
      <c r="L226" s="43" t="s">
        <v>376</v>
      </c>
      <c r="N226" s="43">
        <v>119</v>
      </c>
      <c r="O226" s="43" t="s">
        <v>65</v>
      </c>
      <c r="Q226" s="43">
        <v>119</v>
      </c>
      <c r="R226" s="43" t="s">
        <v>915</v>
      </c>
    </row>
    <row r="227" spans="2:18" ht="15" customHeight="1" x14ac:dyDescent="0.3">
      <c r="B227" s="43">
        <v>89</v>
      </c>
      <c r="C227" s="43" t="s">
        <v>65</v>
      </c>
      <c r="E227" s="43">
        <v>89</v>
      </c>
      <c r="F227" s="43" t="s">
        <v>376</v>
      </c>
      <c r="H227" s="43">
        <v>89</v>
      </c>
      <c r="I227" s="43" t="s">
        <v>913</v>
      </c>
      <c r="K227" s="43">
        <v>89</v>
      </c>
      <c r="L227" s="43" t="s">
        <v>65</v>
      </c>
      <c r="N227" s="43">
        <v>89</v>
      </c>
      <c r="O227" s="43" t="s">
        <v>376</v>
      </c>
      <c r="Q227" s="43">
        <v>89</v>
      </c>
      <c r="R227" s="43" t="s">
        <v>915</v>
      </c>
    </row>
    <row r="228" spans="2:18" ht="15" customHeight="1" x14ac:dyDescent="0.3">
      <c r="B228" s="43">
        <v>92</v>
      </c>
      <c r="C228" s="43" t="s">
        <v>65</v>
      </c>
      <c r="E228" s="43">
        <v>92</v>
      </c>
      <c r="F228" s="43" t="s">
        <v>376</v>
      </c>
      <c r="H228" s="43">
        <v>92</v>
      </c>
      <c r="I228" s="43" t="s">
        <v>913</v>
      </c>
      <c r="K228" s="43">
        <v>92</v>
      </c>
      <c r="L228" s="43" t="s">
        <v>65</v>
      </c>
      <c r="N228" s="43">
        <v>92</v>
      </c>
      <c r="O228" s="43" t="s">
        <v>376</v>
      </c>
      <c r="Q228" s="43">
        <v>92</v>
      </c>
      <c r="R228" s="43" t="s">
        <v>915</v>
      </c>
    </row>
    <row r="229" spans="2:18" ht="15" customHeight="1" x14ac:dyDescent="0.3">
      <c r="B229" s="43">
        <v>95</v>
      </c>
      <c r="C229" s="43" t="s">
        <v>65</v>
      </c>
      <c r="E229" s="43">
        <v>95</v>
      </c>
      <c r="F229" s="43" t="s">
        <v>376</v>
      </c>
      <c r="H229" s="43">
        <v>95</v>
      </c>
      <c r="I229" s="43" t="s">
        <v>913</v>
      </c>
      <c r="K229" s="43">
        <v>95</v>
      </c>
      <c r="L229" s="43" t="s">
        <v>65</v>
      </c>
      <c r="N229" s="43">
        <v>95</v>
      </c>
      <c r="O229" s="43" t="s">
        <v>376</v>
      </c>
      <c r="Q229" s="43">
        <v>95</v>
      </c>
      <c r="R229" s="43" t="s">
        <v>915</v>
      </c>
    </row>
    <row r="230" spans="2:18" ht="15" customHeight="1" x14ac:dyDescent="0.3">
      <c r="B230" s="43">
        <v>98</v>
      </c>
      <c r="C230" s="43" t="s">
        <v>65</v>
      </c>
      <c r="E230" s="43">
        <v>98</v>
      </c>
      <c r="F230" s="43" t="s">
        <v>376</v>
      </c>
      <c r="H230" s="43">
        <v>98</v>
      </c>
      <c r="I230" s="43" t="s">
        <v>913</v>
      </c>
      <c r="K230" s="43">
        <v>98</v>
      </c>
      <c r="L230" s="43" t="s">
        <v>65</v>
      </c>
      <c r="N230" s="43">
        <v>98</v>
      </c>
      <c r="O230" s="43" t="s">
        <v>376</v>
      </c>
      <c r="Q230" s="43">
        <v>98</v>
      </c>
      <c r="R230" s="43" t="s">
        <v>915</v>
      </c>
    </row>
    <row r="231" spans="2:18" ht="15" customHeight="1" x14ac:dyDescent="0.3">
      <c r="B231" s="43">
        <v>101</v>
      </c>
      <c r="C231" s="43" t="s">
        <v>65</v>
      </c>
      <c r="E231" s="43">
        <v>101</v>
      </c>
      <c r="F231" s="43" t="s">
        <v>376</v>
      </c>
      <c r="H231" s="43">
        <v>101</v>
      </c>
      <c r="I231" s="43" t="s">
        <v>913</v>
      </c>
      <c r="K231" s="43">
        <v>101</v>
      </c>
      <c r="L231" s="43" t="s">
        <v>65</v>
      </c>
      <c r="N231" s="43">
        <v>101</v>
      </c>
      <c r="O231" s="43" t="s">
        <v>376</v>
      </c>
      <c r="Q231" s="43">
        <v>101</v>
      </c>
      <c r="R231" s="43" t="s">
        <v>915</v>
      </c>
    </row>
    <row r="232" spans="2:18" ht="15" customHeight="1" x14ac:dyDescent="0.3">
      <c r="B232" s="43">
        <v>104</v>
      </c>
      <c r="C232" s="43" t="s">
        <v>65</v>
      </c>
      <c r="E232" s="43">
        <v>104</v>
      </c>
      <c r="F232" s="43" t="s">
        <v>376</v>
      </c>
      <c r="H232" s="43">
        <v>104</v>
      </c>
      <c r="I232" s="43" t="s">
        <v>913</v>
      </c>
      <c r="K232" s="43">
        <v>104</v>
      </c>
      <c r="L232" s="43" t="s">
        <v>65</v>
      </c>
      <c r="N232" s="43">
        <v>104</v>
      </c>
      <c r="O232" s="43" t="s">
        <v>376</v>
      </c>
      <c r="Q232" s="43">
        <v>104</v>
      </c>
      <c r="R232" s="43" t="s">
        <v>915</v>
      </c>
    </row>
    <row r="233" spans="2:18" ht="15" customHeight="1" x14ac:dyDescent="0.3">
      <c r="B233" s="43">
        <v>120</v>
      </c>
      <c r="C233" s="43" t="s">
        <v>376</v>
      </c>
      <c r="E233" s="43">
        <v>120</v>
      </c>
      <c r="F233" s="43" t="s">
        <v>65</v>
      </c>
      <c r="H233" s="43">
        <v>120</v>
      </c>
      <c r="I233" s="43" t="s">
        <v>913</v>
      </c>
      <c r="K233" s="43">
        <v>120</v>
      </c>
      <c r="L233" s="43" t="s">
        <v>376</v>
      </c>
      <c r="N233" s="43">
        <v>120</v>
      </c>
      <c r="O233" s="43" t="s">
        <v>65</v>
      </c>
      <c r="Q233" s="43">
        <v>120</v>
      </c>
      <c r="R233" s="43" t="s">
        <v>915</v>
      </c>
    </row>
    <row r="234" spans="2:18" ht="15" customHeight="1" x14ac:dyDescent="0.3">
      <c r="B234" s="43">
        <v>121</v>
      </c>
      <c r="C234" s="43" t="s">
        <v>376</v>
      </c>
      <c r="E234" s="43">
        <v>121</v>
      </c>
      <c r="F234" s="43" t="s">
        <v>65</v>
      </c>
      <c r="H234" s="43">
        <v>121</v>
      </c>
      <c r="I234" s="43" t="s">
        <v>913</v>
      </c>
      <c r="K234" s="43">
        <v>121</v>
      </c>
      <c r="L234" s="43" t="s">
        <v>376</v>
      </c>
      <c r="N234" s="43">
        <v>121</v>
      </c>
      <c r="O234" s="43" t="s">
        <v>65</v>
      </c>
      <c r="Q234" s="43">
        <v>121</v>
      </c>
      <c r="R234" s="43" t="s">
        <v>915</v>
      </c>
    </row>
    <row r="235" spans="2:18" ht="15" customHeight="1" x14ac:dyDescent="0.3">
      <c r="B235" s="43">
        <v>122</v>
      </c>
      <c r="C235" s="43" t="s">
        <v>376</v>
      </c>
      <c r="E235" s="43">
        <v>122</v>
      </c>
      <c r="F235" s="43" t="s">
        <v>65</v>
      </c>
      <c r="H235" s="43">
        <v>122</v>
      </c>
      <c r="I235" s="43" t="s">
        <v>913</v>
      </c>
      <c r="K235" s="43">
        <v>122</v>
      </c>
      <c r="L235" s="43" t="s">
        <v>376</v>
      </c>
      <c r="N235" s="43">
        <v>122</v>
      </c>
      <c r="O235" s="43" t="s">
        <v>65</v>
      </c>
      <c r="Q235" s="43">
        <v>122</v>
      </c>
      <c r="R235" s="43" t="s">
        <v>915</v>
      </c>
    </row>
    <row r="236" spans="2:18" ht="15" customHeight="1" x14ac:dyDescent="0.3">
      <c r="B236" s="43">
        <v>123</v>
      </c>
      <c r="C236" s="43" t="s">
        <v>376</v>
      </c>
      <c r="E236" s="43">
        <v>123</v>
      </c>
      <c r="F236" s="43" t="s">
        <v>65</v>
      </c>
      <c r="H236" s="43">
        <v>123</v>
      </c>
      <c r="I236" s="43" t="s">
        <v>913</v>
      </c>
      <c r="K236" s="43">
        <v>123</v>
      </c>
      <c r="L236" s="43" t="s">
        <v>376</v>
      </c>
      <c r="N236" s="43">
        <v>123</v>
      </c>
      <c r="O236" s="43" t="s">
        <v>65</v>
      </c>
      <c r="Q236" s="43">
        <v>123</v>
      </c>
      <c r="R236" s="43" t="s">
        <v>915</v>
      </c>
    </row>
    <row r="237" spans="2:18" ht="15" customHeight="1" x14ac:dyDescent="0.3">
      <c r="B237" s="43">
        <v>124</v>
      </c>
      <c r="C237" s="43" t="s">
        <v>376</v>
      </c>
      <c r="E237" s="43">
        <v>124</v>
      </c>
      <c r="F237" s="43" t="s">
        <v>65</v>
      </c>
      <c r="H237" s="43">
        <v>124</v>
      </c>
      <c r="I237" s="43" t="s">
        <v>913</v>
      </c>
      <c r="K237" s="43">
        <v>124</v>
      </c>
      <c r="L237" s="43" t="s">
        <v>376</v>
      </c>
      <c r="N237" s="43">
        <v>124</v>
      </c>
      <c r="O237" s="43" t="s">
        <v>65</v>
      </c>
      <c r="Q237" s="43">
        <v>124</v>
      </c>
      <c r="R237" s="43" t="s">
        <v>915</v>
      </c>
    </row>
    <row r="238" spans="2:18" ht="15" customHeight="1" x14ac:dyDescent="0.3">
      <c r="B238" s="43">
        <v>167</v>
      </c>
      <c r="C238" s="43" t="s">
        <v>376</v>
      </c>
      <c r="E238" s="43">
        <v>167</v>
      </c>
      <c r="F238" s="43" t="s">
        <v>65</v>
      </c>
      <c r="H238" s="43">
        <v>167</v>
      </c>
      <c r="I238" s="43" t="s">
        <v>913</v>
      </c>
      <c r="K238" s="43">
        <v>167</v>
      </c>
      <c r="L238" s="43" t="s">
        <v>376</v>
      </c>
      <c r="N238" s="43">
        <v>167</v>
      </c>
      <c r="O238" s="43" t="s">
        <v>65</v>
      </c>
      <c r="Q238" s="43">
        <v>167</v>
      </c>
      <c r="R238" s="43" t="s">
        <v>915</v>
      </c>
    </row>
    <row r="239" spans="2:18" ht="15" customHeight="1" x14ac:dyDescent="0.3">
      <c r="B239" s="43">
        <v>168</v>
      </c>
      <c r="C239" s="43" t="s">
        <v>376</v>
      </c>
      <c r="E239" s="43">
        <v>168</v>
      </c>
      <c r="F239" s="43" t="s">
        <v>65</v>
      </c>
      <c r="H239" s="43">
        <v>168</v>
      </c>
      <c r="I239" s="43" t="s">
        <v>913</v>
      </c>
      <c r="K239" s="43">
        <v>168</v>
      </c>
      <c r="L239" s="43" t="s">
        <v>376</v>
      </c>
      <c r="N239" s="43">
        <v>168</v>
      </c>
      <c r="O239" s="43" t="s">
        <v>65</v>
      </c>
      <c r="Q239" s="43">
        <v>168</v>
      </c>
      <c r="R239" s="43" t="s">
        <v>915</v>
      </c>
    </row>
    <row r="240" spans="2:18" ht="15" customHeight="1" x14ac:dyDescent="0.3">
      <c r="B240" s="43">
        <v>169</v>
      </c>
      <c r="C240" s="43" t="s">
        <v>376</v>
      </c>
      <c r="E240" s="43">
        <v>169</v>
      </c>
      <c r="F240" s="43" t="s">
        <v>65</v>
      </c>
      <c r="H240" s="43">
        <v>169</v>
      </c>
      <c r="I240" s="43" t="s">
        <v>913</v>
      </c>
      <c r="K240" s="43">
        <v>169</v>
      </c>
      <c r="L240" s="43" t="s">
        <v>376</v>
      </c>
      <c r="N240" s="43">
        <v>169</v>
      </c>
      <c r="O240" s="43" t="s">
        <v>65</v>
      </c>
      <c r="Q240" s="43">
        <v>169</v>
      </c>
      <c r="R240" s="43" t="s">
        <v>915</v>
      </c>
    </row>
    <row r="241" spans="2:18" ht="15" customHeight="1" x14ac:dyDescent="0.3">
      <c r="B241" s="43">
        <v>170</v>
      </c>
      <c r="C241" s="43" t="s">
        <v>376</v>
      </c>
      <c r="E241" s="43">
        <v>170</v>
      </c>
      <c r="F241" s="43" t="s">
        <v>65</v>
      </c>
      <c r="H241" s="43">
        <v>170</v>
      </c>
      <c r="I241" s="43" t="s">
        <v>913</v>
      </c>
      <c r="K241" s="43">
        <v>170</v>
      </c>
      <c r="L241" s="43" t="s">
        <v>376</v>
      </c>
      <c r="N241" s="43">
        <v>170</v>
      </c>
      <c r="O241" s="43" t="s">
        <v>65</v>
      </c>
      <c r="Q241" s="43">
        <v>170</v>
      </c>
      <c r="R241" s="43" t="s">
        <v>915</v>
      </c>
    </row>
    <row r="242" spans="2:18" ht="15" customHeight="1" x14ac:dyDescent="0.3">
      <c r="B242" s="43">
        <v>171</v>
      </c>
      <c r="C242" s="43" t="s">
        <v>376</v>
      </c>
      <c r="E242" s="43">
        <v>171</v>
      </c>
      <c r="F242" s="43" t="s">
        <v>65</v>
      </c>
      <c r="H242" s="43">
        <v>171</v>
      </c>
      <c r="I242" s="43" t="s">
        <v>913</v>
      </c>
      <c r="K242" s="43">
        <v>171</v>
      </c>
      <c r="L242" s="43" t="s">
        <v>376</v>
      </c>
      <c r="N242" s="43">
        <v>171</v>
      </c>
      <c r="O242" s="43" t="s">
        <v>65</v>
      </c>
      <c r="Q242" s="43">
        <v>171</v>
      </c>
      <c r="R242" s="43" t="s">
        <v>915</v>
      </c>
    </row>
    <row r="243" spans="2:18" ht="15" customHeight="1" x14ac:dyDescent="0.3">
      <c r="B243" s="43">
        <v>149</v>
      </c>
      <c r="C243" s="43" t="s">
        <v>65</v>
      </c>
      <c r="E243" s="43">
        <v>149</v>
      </c>
      <c r="F243" s="43" t="s">
        <v>376</v>
      </c>
      <c r="H243" s="43">
        <v>149</v>
      </c>
      <c r="I243" s="43" t="s">
        <v>913</v>
      </c>
      <c r="K243" s="43">
        <v>149</v>
      </c>
      <c r="L243" s="43" t="s">
        <v>65</v>
      </c>
      <c r="N243" s="43">
        <v>149</v>
      </c>
      <c r="O243" s="43" t="s">
        <v>376</v>
      </c>
      <c r="Q243" s="43">
        <v>149</v>
      </c>
      <c r="R243" s="43" t="s">
        <v>915</v>
      </c>
    </row>
    <row r="244" spans="2:18" ht="15" customHeight="1" x14ac:dyDescent="0.3">
      <c r="B244" s="43">
        <v>152</v>
      </c>
      <c r="C244" s="43" t="s">
        <v>65</v>
      </c>
      <c r="E244" s="43">
        <v>152</v>
      </c>
      <c r="F244" s="43" t="s">
        <v>376</v>
      </c>
      <c r="H244" s="43">
        <v>152</v>
      </c>
      <c r="I244" s="43" t="s">
        <v>913</v>
      </c>
      <c r="K244" s="43">
        <v>152</v>
      </c>
      <c r="L244" s="43" t="s">
        <v>65</v>
      </c>
      <c r="N244" s="43">
        <v>152</v>
      </c>
      <c r="O244" s="43" t="s">
        <v>376</v>
      </c>
      <c r="Q244" s="43">
        <v>152</v>
      </c>
      <c r="R244" s="43" t="s">
        <v>915</v>
      </c>
    </row>
    <row r="245" spans="2:18" ht="15" customHeight="1" x14ac:dyDescent="0.3">
      <c r="B245" s="43">
        <v>155</v>
      </c>
      <c r="C245" s="43" t="s">
        <v>65</v>
      </c>
      <c r="E245" s="43">
        <v>155</v>
      </c>
      <c r="F245" s="43" t="s">
        <v>376</v>
      </c>
      <c r="H245" s="43">
        <v>155</v>
      </c>
      <c r="I245" s="43" t="s">
        <v>913</v>
      </c>
      <c r="K245" s="43">
        <v>155</v>
      </c>
      <c r="L245" s="43" t="s">
        <v>65</v>
      </c>
      <c r="N245" s="43">
        <v>155</v>
      </c>
      <c r="O245" s="43" t="s">
        <v>376</v>
      </c>
      <c r="Q245" s="43">
        <v>155</v>
      </c>
      <c r="R245" s="43" t="s">
        <v>915</v>
      </c>
    </row>
    <row r="246" spans="2:18" ht="15" customHeight="1" x14ac:dyDescent="0.3">
      <c r="B246" s="43">
        <v>158</v>
      </c>
      <c r="C246" s="43" t="s">
        <v>65</v>
      </c>
      <c r="E246" s="43">
        <v>158</v>
      </c>
      <c r="F246" s="43" t="s">
        <v>376</v>
      </c>
      <c r="H246" s="43">
        <v>158</v>
      </c>
      <c r="I246" s="43" t="s">
        <v>913</v>
      </c>
      <c r="K246" s="43">
        <v>158</v>
      </c>
      <c r="L246" s="43" t="s">
        <v>65</v>
      </c>
      <c r="N246" s="43">
        <v>158</v>
      </c>
      <c r="O246" s="43" t="s">
        <v>376</v>
      </c>
      <c r="Q246" s="43">
        <v>158</v>
      </c>
      <c r="R246" s="43" t="s">
        <v>915</v>
      </c>
    </row>
    <row r="247" spans="2:18" ht="15" customHeight="1" x14ac:dyDescent="0.3">
      <c r="B247" s="43">
        <v>161</v>
      </c>
      <c r="C247" s="43" t="s">
        <v>65</v>
      </c>
      <c r="E247" s="43">
        <v>161</v>
      </c>
      <c r="F247" s="43" t="s">
        <v>376</v>
      </c>
      <c r="H247" s="43">
        <v>161</v>
      </c>
      <c r="I247" s="43" t="s">
        <v>913</v>
      </c>
      <c r="K247" s="43">
        <v>161</v>
      </c>
      <c r="L247" s="43" t="s">
        <v>65</v>
      </c>
      <c r="N247" s="43">
        <v>161</v>
      </c>
      <c r="O247" s="43" t="s">
        <v>376</v>
      </c>
      <c r="Q247" s="43">
        <v>161</v>
      </c>
      <c r="R247" s="43" t="s">
        <v>915</v>
      </c>
    </row>
    <row r="248" spans="2:18" ht="15" customHeight="1" x14ac:dyDescent="0.3">
      <c r="B248" s="43">
        <v>164</v>
      </c>
      <c r="C248" s="43" t="s">
        <v>65</v>
      </c>
      <c r="E248" s="43">
        <v>164</v>
      </c>
      <c r="F248" s="43" t="s">
        <v>376</v>
      </c>
      <c r="H248" s="43">
        <v>164</v>
      </c>
      <c r="I248" s="43" t="s">
        <v>913</v>
      </c>
      <c r="K248" s="43">
        <v>164</v>
      </c>
      <c r="L248" s="43" t="s">
        <v>65</v>
      </c>
      <c r="N248" s="43">
        <v>164</v>
      </c>
      <c r="O248" s="43" t="s">
        <v>376</v>
      </c>
      <c r="Q248" s="43">
        <v>164</v>
      </c>
      <c r="R248" s="43" t="s">
        <v>915</v>
      </c>
    </row>
    <row r="249" spans="2:18" ht="15" customHeight="1" x14ac:dyDescent="0.3">
      <c r="B249" s="43">
        <v>172</v>
      </c>
      <c r="C249" s="43" t="s">
        <v>376</v>
      </c>
      <c r="E249" s="43">
        <v>172</v>
      </c>
      <c r="F249" s="43" t="s">
        <v>65</v>
      </c>
      <c r="H249" s="43">
        <v>172</v>
      </c>
      <c r="I249" s="43" t="s">
        <v>913</v>
      </c>
      <c r="K249" s="43">
        <v>172</v>
      </c>
      <c r="L249" s="43" t="s">
        <v>376</v>
      </c>
      <c r="N249" s="43">
        <v>172</v>
      </c>
      <c r="O249" s="43" t="s">
        <v>65</v>
      </c>
      <c r="Q249" s="43">
        <v>172</v>
      </c>
      <c r="R249" s="43" t="s">
        <v>915</v>
      </c>
    </row>
    <row r="250" spans="2:18" ht="15" customHeight="1" x14ac:dyDescent="0.3">
      <c r="B250" s="43">
        <v>173</v>
      </c>
      <c r="C250" s="43" t="s">
        <v>376</v>
      </c>
      <c r="E250" s="43">
        <v>173</v>
      </c>
      <c r="F250" s="43" t="s">
        <v>65</v>
      </c>
      <c r="H250" s="43">
        <v>173</v>
      </c>
      <c r="I250" s="43" t="s">
        <v>913</v>
      </c>
      <c r="K250" s="43">
        <v>173</v>
      </c>
      <c r="L250" s="43" t="s">
        <v>376</v>
      </c>
      <c r="N250" s="43">
        <v>173</v>
      </c>
      <c r="O250" s="43" t="s">
        <v>65</v>
      </c>
      <c r="Q250" s="43">
        <v>173</v>
      </c>
      <c r="R250" s="43" t="s">
        <v>915</v>
      </c>
    </row>
    <row r="251" spans="2:18" ht="15" customHeight="1" x14ac:dyDescent="0.3">
      <c r="B251" s="43">
        <v>174</v>
      </c>
      <c r="C251" s="43" t="s">
        <v>376</v>
      </c>
      <c r="E251" s="43">
        <v>174</v>
      </c>
      <c r="F251" s="43" t="s">
        <v>65</v>
      </c>
      <c r="H251" s="43">
        <v>174</v>
      </c>
      <c r="I251" s="43" t="s">
        <v>913</v>
      </c>
      <c r="K251" s="43">
        <v>174</v>
      </c>
      <c r="L251" s="43" t="s">
        <v>376</v>
      </c>
      <c r="N251" s="43">
        <v>174</v>
      </c>
      <c r="O251" s="43" t="s">
        <v>65</v>
      </c>
      <c r="Q251" s="43">
        <v>174</v>
      </c>
      <c r="R251" s="43" t="s">
        <v>915</v>
      </c>
    </row>
    <row r="252" spans="2:18" ht="15" customHeight="1" x14ac:dyDescent="0.3">
      <c r="B252" s="43">
        <v>175</v>
      </c>
      <c r="C252" s="43" t="s">
        <v>376</v>
      </c>
      <c r="E252" s="43">
        <v>175</v>
      </c>
      <c r="F252" s="43" t="s">
        <v>65</v>
      </c>
      <c r="H252" s="43">
        <v>175</v>
      </c>
      <c r="I252" s="43" t="s">
        <v>913</v>
      </c>
      <c r="K252" s="43">
        <v>175</v>
      </c>
      <c r="L252" s="43" t="s">
        <v>376</v>
      </c>
      <c r="N252" s="43">
        <v>175</v>
      </c>
      <c r="O252" s="43" t="s">
        <v>65</v>
      </c>
      <c r="Q252" s="43">
        <v>175</v>
      </c>
      <c r="R252" s="43" t="s">
        <v>915</v>
      </c>
    </row>
    <row r="253" spans="2:18" ht="15" customHeight="1" x14ac:dyDescent="0.3">
      <c r="B253" s="43">
        <v>176</v>
      </c>
      <c r="C253" s="43" t="s">
        <v>376</v>
      </c>
      <c r="E253" s="43">
        <v>176</v>
      </c>
      <c r="F253" s="43" t="s">
        <v>65</v>
      </c>
      <c r="H253" s="43">
        <v>176</v>
      </c>
      <c r="I253" s="43" t="s">
        <v>913</v>
      </c>
      <c r="K253" s="43">
        <v>176</v>
      </c>
      <c r="L253" s="43" t="s">
        <v>376</v>
      </c>
      <c r="N253" s="43">
        <v>176</v>
      </c>
      <c r="O253" s="43" t="s">
        <v>65</v>
      </c>
      <c r="Q253" s="43">
        <v>176</v>
      </c>
      <c r="R253" s="43" t="s">
        <v>915</v>
      </c>
    </row>
    <row r="254" spans="2:18" ht="15" customHeight="1" x14ac:dyDescent="0.3">
      <c r="B254" s="43">
        <v>150</v>
      </c>
      <c r="C254" s="43" t="s">
        <v>65</v>
      </c>
      <c r="E254" s="43">
        <v>150</v>
      </c>
      <c r="F254" s="43" t="s">
        <v>376</v>
      </c>
      <c r="H254" s="43">
        <v>150</v>
      </c>
      <c r="I254" s="43" t="s">
        <v>913</v>
      </c>
      <c r="K254" s="43">
        <v>150</v>
      </c>
      <c r="L254" s="43" t="s">
        <v>65</v>
      </c>
      <c r="N254" s="43">
        <v>150</v>
      </c>
      <c r="O254" s="43" t="s">
        <v>376</v>
      </c>
      <c r="Q254" s="43">
        <v>150</v>
      </c>
      <c r="R254" s="43" t="s">
        <v>915</v>
      </c>
    </row>
    <row r="255" spans="2:18" ht="15" customHeight="1" x14ac:dyDescent="0.3">
      <c r="B255" s="43">
        <v>153</v>
      </c>
      <c r="C255" s="43" t="s">
        <v>65</v>
      </c>
      <c r="E255" s="43">
        <v>153</v>
      </c>
      <c r="F255" s="43" t="s">
        <v>376</v>
      </c>
      <c r="H255" s="43">
        <v>153</v>
      </c>
      <c r="I255" s="43" t="s">
        <v>913</v>
      </c>
      <c r="K255" s="43">
        <v>153</v>
      </c>
      <c r="L255" s="43" t="s">
        <v>65</v>
      </c>
      <c r="N255" s="43">
        <v>153</v>
      </c>
      <c r="O255" s="43" t="s">
        <v>376</v>
      </c>
      <c r="Q255" s="43">
        <v>153</v>
      </c>
      <c r="R255" s="43" t="s">
        <v>915</v>
      </c>
    </row>
    <row r="256" spans="2:18" ht="15" customHeight="1" x14ac:dyDescent="0.3">
      <c r="B256" s="43">
        <v>156</v>
      </c>
      <c r="C256" s="43" t="s">
        <v>65</v>
      </c>
      <c r="E256" s="43">
        <v>156</v>
      </c>
      <c r="F256" s="43" t="s">
        <v>376</v>
      </c>
      <c r="H256" s="43">
        <v>156</v>
      </c>
      <c r="I256" s="43" t="s">
        <v>913</v>
      </c>
      <c r="K256" s="43">
        <v>156</v>
      </c>
      <c r="L256" s="43" t="s">
        <v>65</v>
      </c>
      <c r="N256" s="43">
        <v>156</v>
      </c>
      <c r="O256" s="43" t="s">
        <v>376</v>
      </c>
      <c r="Q256" s="43">
        <v>156</v>
      </c>
      <c r="R256" s="43" t="s">
        <v>915</v>
      </c>
    </row>
    <row r="257" spans="2:18" ht="15" customHeight="1" x14ac:dyDescent="0.3">
      <c r="B257" s="43">
        <v>159</v>
      </c>
      <c r="C257" s="43" t="s">
        <v>65</v>
      </c>
      <c r="E257" s="43">
        <v>159</v>
      </c>
      <c r="F257" s="43" t="s">
        <v>376</v>
      </c>
      <c r="H257" s="43">
        <v>159</v>
      </c>
      <c r="I257" s="43" t="s">
        <v>913</v>
      </c>
      <c r="K257" s="43">
        <v>159</v>
      </c>
      <c r="L257" s="43" t="s">
        <v>65</v>
      </c>
      <c r="N257" s="43">
        <v>159</v>
      </c>
      <c r="O257" s="43" t="s">
        <v>376</v>
      </c>
      <c r="Q257" s="43">
        <v>159</v>
      </c>
      <c r="R257" s="43" t="s">
        <v>915</v>
      </c>
    </row>
    <row r="258" spans="2:18" ht="15" customHeight="1" x14ac:dyDescent="0.3">
      <c r="B258" s="43">
        <v>162</v>
      </c>
      <c r="C258" s="43" t="s">
        <v>65</v>
      </c>
      <c r="E258" s="43">
        <v>162</v>
      </c>
      <c r="F258" s="43" t="s">
        <v>376</v>
      </c>
      <c r="H258" s="43">
        <v>162</v>
      </c>
      <c r="I258" s="43" t="s">
        <v>913</v>
      </c>
      <c r="K258" s="43">
        <v>162</v>
      </c>
      <c r="L258" s="43" t="s">
        <v>65</v>
      </c>
      <c r="N258" s="43">
        <v>162</v>
      </c>
      <c r="O258" s="43" t="s">
        <v>376</v>
      </c>
      <c r="Q258" s="43">
        <v>162</v>
      </c>
      <c r="R258" s="43" t="s">
        <v>915</v>
      </c>
    </row>
    <row r="259" spans="2:18" ht="15" customHeight="1" x14ac:dyDescent="0.3">
      <c r="B259" s="43">
        <v>165</v>
      </c>
      <c r="C259" s="43" t="s">
        <v>65</v>
      </c>
      <c r="E259" s="43">
        <v>165</v>
      </c>
      <c r="F259" s="43" t="s">
        <v>376</v>
      </c>
      <c r="H259" s="43">
        <v>165</v>
      </c>
      <c r="I259" s="43" t="s">
        <v>913</v>
      </c>
      <c r="K259" s="43">
        <v>165</v>
      </c>
      <c r="L259" s="43" t="s">
        <v>65</v>
      </c>
      <c r="N259" s="43">
        <v>165</v>
      </c>
      <c r="O259" s="43" t="s">
        <v>376</v>
      </c>
      <c r="Q259" s="43">
        <v>165</v>
      </c>
      <c r="R259" s="43" t="s">
        <v>915</v>
      </c>
    </row>
    <row r="260" spans="2:18" ht="15" customHeight="1" x14ac:dyDescent="0.3">
      <c r="B260" s="43">
        <v>177</v>
      </c>
      <c r="C260" s="43" t="s">
        <v>376</v>
      </c>
      <c r="E260" s="43">
        <v>177</v>
      </c>
      <c r="F260" s="43" t="s">
        <v>65</v>
      </c>
      <c r="H260" s="43">
        <v>177</v>
      </c>
      <c r="I260" s="43" t="s">
        <v>913</v>
      </c>
      <c r="K260" s="43">
        <v>177</v>
      </c>
      <c r="L260" s="43" t="s">
        <v>376</v>
      </c>
      <c r="N260" s="43">
        <v>177</v>
      </c>
      <c r="O260" s="43" t="s">
        <v>65</v>
      </c>
      <c r="Q260" s="43">
        <v>177</v>
      </c>
      <c r="R260" s="43" t="s">
        <v>915</v>
      </c>
    </row>
    <row r="261" spans="2:18" ht="15" customHeight="1" x14ac:dyDescent="0.3">
      <c r="B261" s="43">
        <v>178</v>
      </c>
      <c r="C261" s="43" t="s">
        <v>376</v>
      </c>
      <c r="E261" s="43">
        <v>178</v>
      </c>
      <c r="F261" s="43" t="s">
        <v>65</v>
      </c>
      <c r="H261" s="43">
        <v>178</v>
      </c>
      <c r="I261" s="43" t="s">
        <v>913</v>
      </c>
      <c r="K261" s="43">
        <v>178</v>
      </c>
      <c r="L261" s="43" t="s">
        <v>376</v>
      </c>
      <c r="N261" s="43">
        <v>178</v>
      </c>
      <c r="O261" s="43" t="s">
        <v>65</v>
      </c>
      <c r="Q261" s="43">
        <v>178</v>
      </c>
      <c r="R261" s="43" t="s">
        <v>915</v>
      </c>
    </row>
    <row r="262" spans="2:18" ht="15" customHeight="1" x14ac:dyDescent="0.3">
      <c r="B262" s="43">
        <v>179</v>
      </c>
      <c r="C262" s="43" t="s">
        <v>376</v>
      </c>
      <c r="E262" s="43">
        <v>179</v>
      </c>
      <c r="F262" s="43" t="s">
        <v>65</v>
      </c>
      <c r="H262" s="43">
        <v>179</v>
      </c>
      <c r="I262" s="43" t="s">
        <v>913</v>
      </c>
      <c r="K262" s="43">
        <v>179</v>
      </c>
      <c r="L262" s="43" t="s">
        <v>376</v>
      </c>
      <c r="N262" s="43">
        <v>179</v>
      </c>
      <c r="O262" s="43" t="s">
        <v>65</v>
      </c>
      <c r="Q262" s="43">
        <v>179</v>
      </c>
      <c r="R262" s="43" t="s">
        <v>915</v>
      </c>
    </row>
    <row r="263" spans="2:18" ht="15" customHeight="1" x14ac:dyDescent="0.3">
      <c r="B263" s="43">
        <v>180</v>
      </c>
      <c r="C263" s="43" t="s">
        <v>376</v>
      </c>
      <c r="E263" s="43">
        <v>180</v>
      </c>
      <c r="F263" s="43" t="s">
        <v>65</v>
      </c>
      <c r="H263" s="43">
        <v>180</v>
      </c>
      <c r="I263" s="43" t="s">
        <v>913</v>
      </c>
      <c r="K263" s="43">
        <v>180</v>
      </c>
      <c r="L263" s="43" t="s">
        <v>376</v>
      </c>
      <c r="N263" s="43">
        <v>180</v>
      </c>
      <c r="O263" s="43" t="s">
        <v>65</v>
      </c>
      <c r="Q263" s="43">
        <v>180</v>
      </c>
      <c r="R263" s="43" t="s">
        <v>915</v>
      </c>
    </row>
    <row r="264" spans="2:18" ht="15" customHeight="1" x14ac:dyDescent="0.3">
      <c r="B264" s="43">
        <v>181</v>
      </c>
      <c r="C264" s="43" t="s">
        <v>376</v>
      </c>
      <c r="E264" s="43">
        <v>181</v>
      </c>
      <c r="F264" s="43" t="s">
        <v>65</v>
      </c>
      <c r="H264" s="43">
        <v>181</v>
      </c>
      <c r="I264" s="43" t="s">
        <v>913</v>
      </c>
      <c r="K264" s="43">
        <v>181</v>
      </c>
      <c r="L264" s="43" t="s">
        <v>376</v>
      </c>
      <c r="N264" s="43">
        <v>181</v>
      </c>
      <c r="O264" s="43" t="s">
        <v>65</v>
      </c>
      <c r="Q264" s="43">
        <v>181</v>
      </c>
      <c r="R264" s="43" t="s">
        <v>915</v>
      </c>
    </row>
    <row r="265" spans="2:18" ht="15" customHeight="1" x14ac:dyDescent="0.3">
      <c r="B265" s="43">
        <v>151</v>
      </c>
      <c r="C265" s="43" t="s">
        <v>65</v>
      </c>
      <c r="E265" s="43">
        <v>151</v>
      </c>
      <c r="F265" s="43" t="s">
        <v>376</v>
      </c>
      <c r="H265" s="43">
        <v>151</v>
      </c>
      <c r="I265" s="43" t="s">
        <v>913</v>
      </c>
      <c r="K265" s="43">
        <v>151</v>
      </c>
      <c r="L265" s="43" t="s">
        <v>65</v>
      </c>
      <c r="N265" s="43">
        <v>151</v>
      </c>
      <c r="O265" s="43" t="s">
        <v>376</v>
      </c>
      <c r="Q265" s="43">
        <v>151</v>
      </c>
      <c r="R265" s="43" t="s">
        <v>915</v>
      </c>
    </row>
    <row r="266" spans="2:18" ht="15" customHeight="1" x14ac:dyDescent="0.3">
      <c r="B266" s="43">
        <v>154</v>
      </c>
      <c r="C266" s="43" t="s">
        <v>65</v>
      </c>
      <c r="E266" s="43">
        <v>154</v>
      </c>
      <c r="F266" s="43" t="s">
        <v>376</v>
      </c>
      <c r="H266" s="43">
        <v>154</v>
      </c>
      <c r="I266" s="43" t="s">
        <v>913</v>
      </c>
      <c r="K266" s="43">
        <v>154</v>
      </c>
      <c r="L266" s="43" t="s">
        <v>65</v>
      </c>
      <c r="N266" s="43">
        <v>154</v>
      </c>
      <c r="O266" s="43" t="s">
        <v>376</v>
      </c>
      <c r="Q266" s="43">
        <v>154</v>
      </c>
      <c r="R266" s="43" t="s">
        <v>915</v>
      </c>
    </row>
    <row r="267" spans="2:18" ht="15" customHeight="1" x14ac:dyDescent="0.3">
      <c r="B267" s="43">
        <v>157</v>
      </c>
      <c r="C267" s="43" t="s">
        <v>65</v>
      </c>
      <c r="E267" s="43">
        <v>157</v>
      </c>
      <c r="F267" s="43" t="s">
        <v>376</v>
      </c>
      <c r="H267" s="43">
        <v>157</v>
      </c>
      <c r="I267" s="43" t="s">
        <v>913</v>
      </c>
      <c r="K267" s="43">
        <v>157</v>
      </c>
      <c r="L267" s="43" t="s">
        <v>65</v>
      </c>
      <c r="N267" s="43">
        <v>157</v>
      </c>
      <c r="O267" s="43" t="s">
        <v>376</v>
      </c>
      <c r="Q267" s="43">
        <v>157</v>
      </c>
      <c r="R267" s="43" t="s">
        <v>915</v>
      </c>
    </row>
    <row r="268" spans="2:18" ht="15" customHeight="1" x14ac:dyDescent="0.3">
      <c r="B268" s="43">
        <v>160</v>
      </c>
      <c r="C268" s="43" t="s">
        <v>65</v>
      </c>
      <c r="E268" s="43">
        <v>160</v>
      </c>
      <c r="F268" s="43" t="s">
        <v>376</v>
      </c>
      <c r="H268" s="43">
        <v>160</v>
      </c>
      <c r="I268" s="43" t="s">
        <v>913</v>
      </c>
      <c r="K268" s="43">
        <v>160</v>
      </c>
      <c r="L268" s="43" t="s">
        <v>65</v>
      </c>
      <c r="N268" s="43">
        <v>160</v>
      </c>
      <c r="O268" s="43" t="s">
        <v>376</v>
      </c>
      <c r="Q268" s="43">
        <v>160</v>
      </c>
      <c r="R268" s="43" t="s">
        <v>915</v>
      </c>
    </row>
    <row r="269" spans="2:18" ht="15" customHeight="1" x14ac:dyDescent="0.3">
      <c r="B269" s="43">
        <v>163</v>
      </c>
      <c r="C269" s="43" t="s">
        <v>65</v>
      </c>
      <c r="E269" s="43">
        <v>163</v>
      </c>
      <c r="F269" s="43" t="s">
        <v>376</v>
      </c>
      <c r="H269" s="43">
        <v>163</v>
      </c>
      <c r="I269" s="43" t="s">
        <v>913</v>
      </c>
      <c r="K269" s="43">
        <v>163</v>
      </c>
      <c r="L269" s="43" t="s">
        <v>65</v>
      </c>
      <c r="N269" s="43">
        <v>163</v>
      </c>
      <c r="O269" s="43" t="s">
        <v>376</v>
      </c>
      <c r="Q269" s="43">
        <v>163</v>
      </c>
      <c r="R269" s="43" t="s">
        <v>915</v>
      </c>
    </row>
    <row r="270" spans="2:18" ht="15" customHeight="1" x14ac:dyDescent="0.3">
      <c r="B270" s="43">
        <v>166</v>
      </c>
      <c r="C270" s="43" t="s">
        <v>65</v>
      </c>
      <c r="E270" s="43">
        <v>166</v>
      </c>
      <c r="F270" s="43" t="s">
        <v>376</v>
      </c>
      <c r="H270" s="43">
        <v>166</v>
      </c>
      <c r="I270" s="43" t="s">
        <v>913</v>
      </c>
      <c r="K270" s="43">
        <v>166</v>
      </c>
      <c r="L270" s="43" t="s">
        <v>65</v>
      </c>
      <c r="N270" s="43">
        <v>166</v>
      </c>
      <c r="O270" s="43" t="s">
        <v>376</v>
      </c>
      <c r="Q270" s="43">
        <v>166</v>
      </c>
      <c r="R270" s="43" t="s">
        <v>915</v>
      </c>
    </row>
    <row r="271" spans="2:18" ht="15" customHeight="1" x14ac:dyDescent="0.3">
      <c r="B271" s="43">
        <v>182</v>
      </c>
      <c r="C271" s="43" t="s">
        <v>376</v>
      </c>
      <c r="E271" s="43">
        <v>182</v>
      </c>
      <c r="F271" s="43" t="s">
        <v>65</v>
      </c>
      <c r="H271" s="43">
        <v>182</v>
      </c>
      <c r="I271" s="43" t="s">
        <v>913</v>
      </c>
      <c r="K271" s="43">
        <v>182</v>
      </c>
      <c r="L271" s="43" t="s">
        <v>376</v>
      </c>
      <c r="N271" s="43">
        <v>182</v>
      </c>
      <c r="O271" s="43" t="s">
        <v>65</v>
      </c>
      <c r="Q271" s="43">
        <v>182</v>
      </c>
      <c r="R271" s="43" t="s">
        <v>915</v>
      </c>
    </row>
    <row r="272" spans="2:18" ht="15" customHeight="1" x14ac:dyDescent="0.3">
      <c r="B272" s="43">
        <v>183</v>
      </c>
      <c r="C272" s="43" t="s">
        <v>376</v>
      </c>
      <c r="E272" s="43">
        <v>183</v>
      </c>
      <c r="F272" s="43" t="s">
        <v>65</v>
      </c>
      <c r="H272" s="43">
        <v>183</v>
      </c>
      <c r="I272" s="43" t="s">
        <v>913</v>
      </c>
      <c r="K272" s="43">
        <v>183</v>
      </c>
      <c r="L272" s="43" t="s">
        <v>376</v>
      </c>
      <c r="N272" s="43">
        <v>183</v>
      </c>
      <c r="O272" s="43" t="s">
        <v>65</v>
      </c>
      <c r="Q272" s="43">
        <v>183</v>
      </c>
      <c r="R272" s="43" t="s">
        <v>915</v>
      </c>
    </row>
    <row r="273" spans="2:18" ht="15" customHeight="1" x14ac:dyDescent="0.3">
      <c r="B273" s="43">
        <v>184</v>
      </c>
      <c r="C273" s="43" t="s">
        <v>376</v>
      </c>
      <c r="E273" s="43">
        <v>184</v>
      </c>
      <c r="F273" s="43" t="s">
        <v>65</v>
      </c>
      <c r="H273" s="43">
        <v>184</v>
      </c>
      <c r="I273" s="43" t="s">
        <v>913</v>
      </c>
      <c r="K273" s="43">
        <v>184</v>
      </c>
      <c r="L273" s="43" t="s">
        <v>376</v>
      </c>
      <c r="N273" s="43">
        <v>184</v>
      </c>
      <c r="O273" s="43" t="s">
        <v>65</v>
      </c>
      <c r="Q273" s="43">
        <v>184</v>
      </c>
      <c r="R273" s="43" t="s">
        <v>915</v>
      </c>
    </row>
    <row r="274" spans="2:18" ht="15" customHeight="1" x14ac:dyDescent="0.3">
      <c r="B274" s="43">
        <v>185</v>
      </c>
      <c r="C274" s="43" t="s">
        <v>376</v>
      </c>
      <c r="E274" s="43">
        <v>185</v>
      </c>
      <c r="F274" s="43" t="s">
        <v>65</v>
      </c>
      <c r="H274" s="43">
        <v>185</v>
      </c>
      <c r="I274" s="43" t="s">
        <v>913</v>
      </c>
      <c r="K274" s="43">
        <v>185</v>
      </c>
      <c r="L274" s="43" t="s">
        <v>376</v>
      </c>
      <c r="N274" s="43">
        <v>185</v>
      </c>
      <c r="O274" s="43" t="s">
        <v>65</v>
      </c>
      <c r="Q274" s="43">
        <v>185</v>
      </c>
      <c r="R274" s="43" t="s">
        <v>915</v>
      </c>
    </row>
    <row r="275" spans="2:18" ht="15" customHeight="1" x14ac:dyDescent="0.3">
      <c r="B275" s="43">
        <v>186</v>
      </c>
      <c r="C275" s="43" t="s">
        <v>376</v>
      </c>
      <c r="E275" s="43">
        <v>186</v>
      </c>
      <c r="F275" s="43" t="s">
        <v>65</v>
      </c>
      <c r="H275" s="43">
        <v>186</v>
      </c>
      <c r="I275" s="43" t="s">
        <v>913</v>
      </c>
      <c r="K275" s="43">
        <v>186</v>
      </c>
      <c r="L275" s="43" t="s">
        <v>376</v>
      </c>
      <c r="N275" s="43">
        <v>186</v>
      </c>
      <c r="O275" s="43" t="s">
        <v>65</v>
      </c>
      <c r="Q275" s="43">
        <v>186</v>
      </c>
      <c r="R275" s="43" t="s">
        <v>915</v>
      </c>
    </row>
    <row r="276" spans="2:18" ht="15" customHeight="1" x14ac:dyDescent="0.3">
      <c r="B276" s="43">
        <v>43</v>
      </c>
      <c r="C276" s="43" t="s">
        <v>376</v>
      </c>
      <c r="E276" s="43">
        <v>43</v>
      </c>
      <c r="F276" s="43" t="s">
        <v>65</v>
      </c>
      <c r="H276" s="43">
        <v>43</v>
      </c>
      <c r="I276" s="43" t="s">
        <v>913</v>
      </c>
      <c r="K276" s="43">
        <v>43</v>
      </c>
      <c r="L276" s="43" t="s">
        <v>376</v>
      </c>
      <c r="N276" s="43">
        <v>43</v>
      </c>
      <c r="O276" s="43" t="s">
        <v>65</v>
      </c>
      <c r="Q276" s="43">
        <v>43</v>
      </c>
      <c r="R276" s="43" t="s">
        <v>915</v>
      </c>
    </row>
    <row r="277" spans="2:18" ht="15" customHeight="1" x14ac:dyDescent="0.3">
      <c r="B277" s="43">
        <v>44</v>
      </c>
      <c r="C277" s="43" t="s">
        <v>376</v>
      </c>
      <c r="E277" s="43">
        <v>44</v>
      </c>
      <c r="F277" s="43" t="s">
        <v>65</v>
      </c>
      <c r="H277" s="43">
        <v>44</v>
      </c>
      <c r="I277" s="43" t="s">
        <v>913</v>
      </c>
      <c r="K277" s="43">
        <v>44</v>
      </c>
      <c r="L277" s="43" t="s">
        <v>376</v>
      </c>
      <c r="N277" s="43">
        <v>44</v>
      </c>
      <c r="O277" s="43" t="s">
        <v>65</v>
      </c>
      <c r="Q277" s="43">
        <v>44</v>
      </c>
      <c r="R277" s="43" t="s">
        <v>915</v>
      </c>
    </row>
    <row r="278" spans="2:18" ht="15" customHeight="1" x14ac:dyDescent="0.3">
      <c r="B278" s="43">
        <v>45</v>
      </c>
      <c r="C278" s="43" t="s">
        <v>376</v>
      </c>
      <c r="E278" s="43">
        <v>45</v>
      </c>
      <c r="F278" s="43" t="s">
        <v>65</v>
      </c>
      <c r="H278" s="43">
        <v>45</v>
      </c>
      <c r="I278" s="43" t="s">
        <v>913</v>
      </c>
      <c r="K278" s="43">
        <v>45</v>
      </c>
      <c r="L278" s="43" t="s">
        <v>376</v>
      </c>
      <c r="N278" s="43">
        <v>45</v>
      </c>
      <c r="O278" s="43" t="s">
        <v>65</v>
      </c>
      <c r="Q278" s="43">
        <v>45</v>
      </c>
      <c r="R278" s="43" t="s">
        <v>915</v>
      </c>
    </row>
    <row r="279" spans="2:18" ht="15" customHeight="1" x14ac:dyDescent="0.3">
      <c r="B279" s="43">
        <v>46</v>
      </c>
      <c r="C279" s="43" t="s">
        <v>376</v>
      </c>
      <c r="E279" s="43">
        <v>46</v>
      </c>
      <c r="F279" s="43" t="s">
        <v>65</v>
      </c>
      <c r="H279" s="43">
        <v>46</v>
      </c>
      <c r="I279" s="43" t="s">
        <v>913</v>
      </c>
      <c r="K279" s="43">
        <v>46</v>
      </c>
      <c r="L279" s="43" t="s">
        <v>376</v>
      </c>
      <c r="N279" s="43">
        <v>46</v>
      </c>
      <c r="O279" s="43" t="s">
        <v>65</v>
      </c>
      <c r="Q279" s="43">
        <v>46</v>
      </c>
      <c r="R279" s="43" t="s">
        <v>915</v>
      </c>
    </row>
    <row r="280" spans="2:18" ht="15" customHeight="1" x14ac:dyDescent="0.3">
      <c r="B280" s="43">
        <v>47</v>
      </c>
      <c r="C280" s="43" t="s">
        <v>376</v>
      </c>
      <c r="E280" s="43">
        <v>47</v>
      </c>
      <c r="F280" s="43" t="s">
        <v>65</v>
      </c>
      <c r="H280" s="43">
        <v>47</v>
      </c>
      <c r="I280" s="43" t="s">
        <v>913</v>
      </c>
      <c r="K280" s="43">
        <v>47</v>
      </c>
      <c r="L280" s="43" t="s">
        <v>376</v>
      </c>
      <c r="N280" s="43">
        <v>47</v>
      </c>
      <c r="O280" s="43" t="s">
        <v>65</v>
      </c>
      <c r="Q280" s="43">
        <v>47</v>
      </c>
      <c r="R280" s="43" t="s">
        <v>915</v>
      </c>
    </row>
    <row r="281" spans="2:18" ht="15" customHeight="1" x14ac:dyDescent="0.3">
      <c r="B281" s="43">
        <v>25</v>
      </c>
      <c r="C281" s="43" t="s">
        <v>65</v>
      </c>
      <c r="E281" s="43">
        <v>25</v>
      </c>
      <c r="F281" s="43" t="s">
        <v>376</v>
      </c>
      <c r="H281" s="43">
        <v>25</v>
      </c>
      <c r="I281" s="43" t="s">
        <v>913</v>
      </c>
      <c r="K281" s="43">
        <v>25</v>
      </c>
      <c r="L281" s="43" t="s">
        <v>65</v>
      </c>
      <c r="N281" s="43">
        <v>25</v>
      </c>
      <c r="O281" s="43" t="s">
        <v>376</v>
      </c>
      <c r="Q281" s="43">
        <v>25</v>
      </c>
      <c r="R281" s="43" t="s">
        <v>915</v>
      </c>
    </row>
    <row r="282" spans="2:18" ht="15" customHeight="1" x14ac:dyDescent="0.3">
      <c r="B282" s="43">
        <v>28</v>
      </c>
      <c r="C282" s="43" t="s">
        <v>65</v>
      </c>
      <c r="E282" s="43">
        <v>28</v>
      </c>
      <c r="F282" s="43" t="s">
        <v>376</v>
      </c>
      <c r="H282" s="43">
        <v>28</v>
      </c>
      <c r="I282" s="43" t="s">
        <v>913</v>
      </c>
      <c r="K282" s="43">
        <v>28</v>
      </c>
      <c r="L282" s="43" t="s">
        <v>65</v>
      </c>
      <c r="N282" s="43">
        <v>28</v>
      </c>
      <c r="O282" s="43" t="s">
        <v>376</v>
      </c>
      <c r="Q282" s="43">
        <v>28</v>
      </c>
      <c r="R282" s="43" t="s">
        <v>915</v>
      </c>
    </row>
    <row r="283" spans="2:18" ht="15" customHeight="1" x14ac:dyDescent="0.3">
      <c r="B283" s="43">
        <v>31</v>
      </c>
      <c r="C283" s="43" t="s">
        <v>65</v>
      </c>
      <c r="E283" s="43">
        <v>31</v>
      </c>
      <c r="F283" s="43" t="s">
        <v>376</v>
      </c>
      <c r="H283" s="43">
        <v>31</v>
      </c>
      <c r="I283" s="43" t="s">
        <v>913</v>
      </c>
      <c r="K283" s="43">
        <v>31</v>
      </c>
      <c r="L283" s="43" t="s">
        <v>65</v>
      </c>
      <c r="N283" s="43">
        <v>31</v>
      </c>
      <c r="O283" s="43" t="s">
        <v>376</v>
      </c>
      <c r="Q283" s="43">
        <v>31</v>
      </c>
      <c r="R283" s="43" t="s">
        <v>915</v>
      </c>
    </row>
    <row r="284" spans="2:18" ht="15" customHeight="1" x14ac:dyDescent="0.3">
      <c r="B284" s="43">
        <v>34</v>
      </c>
      <c r="C284" s="43" t="s">
        <v>65</v>
      </c>
      <c r="E284" s="43">
        <v>34</v>
      </c>
      <c r="F284" s="43" t="s">
        <v>376</v>
      </c>
      <c r="H284" s="43">
        <v>34</v>
      </c>
      <c r="I284" s="43" t="s">
        <v>913</v>
      </c>
      <c r="K284" s="43">
        <v>34</v>
      </c>
      <c r="L284" s="43" t="s">
        <v>65</v>
      </c>
      <c r="N284" s="43">
        <v>34</v>
      </c>
      <c r="O284" s="43" t="s">
        <v>376</v>
      </c>
      <c r="Q284" s="43">
        <v>34</v>
      </c>
      <c r="R284" s="43" t="s">
        <v>915</v>
      </c>
    </row>
    <row r="285" spans="2:18" ht="15" customHeight="1" x14ac:dyDescent="0.3">
      <c r="B285" s="43">
        <v>37</v>
      </c>
      <c r="C285" s="43" t="s">
        <v>65</v>
      </c>
      <c r="E285" s="43">
        <v>37</v>
      </c>
      <c r="F285" s="43" t="s">
        <v>376</v>
      </c>
      <c r="H285" s="43">
        <v>37</v>
      </c>
      <c r="I285" s="43" t="s">
        <v>913</v>
      </c>
      <c r="K285" s="43">
        <v>37</v>
      </c>
      <c r="L285" s="43" t="s">
        <v>65</v>
      </c>
      <c r="N285" s="43">
        <v>37</v>
      </c>
      <c r="O285" s="43" t="s">
        <v>376</v>
      </c>
      <c r="Q285" s="43">
        <v>37</v>
      </c>
      <c r="R285" s="43" t="s">
        <v>915</v>
      </c>
    </row>
    <row r="286" spans="2:18" ht="15" customHeight="1" x14ac:dyDescent="0.3">
      <c r="B286" s="43">
        <v>40</v>
      </c>
      <c r="C286" s="43" t="s">
        <v>65</v>
      </c>
      <c r="E286" s="43">
        <v>40</v>
      </c>
      <c r="F286" s="43" t="s">
        <v>376</v>
      </c>
      <c r="H286" s="43">
        <v>40</v>
      </c>
      <c r="I286" s="43" t="s">
        <v>913</v>
      </c>
      <c r="K286" s="43">
        <v>40</v>
      </c>
      <c r="L286" s="43" t="s">
        <v>65</v>
      </c>
      <c r="N286" s="43">
        <v>40</v>
      </c>
      <c r="O286" s="43" t="s">
        <v>376</v>
      </c>
      <c r="Q286" s="43">
        <v>40</v>
      </c>
      <c r="R286" s="43" t="s">
        <v>915</v>
      </c>
    </row>
    <row r="287" spans="2:18" ht="15" customHeight="1" x14ac:dyDescent="0.3">
      <c r="B287" s="43">
        <v>48</v>
      </c>
      <c r="C287" s="43" t="s">
        <v>376</v>
      </c>
      <c r="E287" s="43">
        <v>48</v>
      </c>
      <c r="F287" s="43" t="s">
        <v>65</v>
      </c>
      <c r="H287" s="43">
        <v>48</v>
      </c>
      <c r="I287" s="43" t="s">
        <v>913</v>
      </c>
      <c r="K287" s="43">
        <v>48</v>
      </c>
      <c r="L287" s="43" t="s">
        <v>376</v>
      </c>
      <c r="N287" s="43">
        <v>48</v>
      </c>
      <c r="O287" s="43" t="s">
        <v>65</v>
      </c>
      <c r="Q287" s="43">
        <v>48</v>
      </c>
      <c r="R287" s="43" t="s">
        <v>915</v>
      </c>
    </row>
    <row r="288" spans="2:18" ht="15" customHeight="1" x14ac:dyDescent="0.3">
      <c r="B288" s="43">
        <v>49</v>
      </c>
      <c r="C288" s="43" t="s">
        <v>376</v>
      </c>
      <c r="E288" s="43">
        <v>49</v>
      </c>
      <c r="F288" s="43" t="s">
        <v>65</v>
      </c>
      <c r="H288" s="43">
        <v>49</v>
      </c>
      <c r="I288" s="43" t="s">
        <v>913</v>
      </c>
      <c r="K288" s="43">
        <v>49</v>
      </c>
      <c r="L288" s="43" t="s">
        <v>376</v>
      </c>
      <c r="N288" s="43">
        <v>49</v>
      </c>
      <c r="O288" s="43" t="s">
        <v>65</v>
      </c>
      <c r="Q288" s="43">
        <v>49</v>
      </c>
      <c r="R288" s="43" t="s">
        <v>915</v>
      </c>
    </row>
    <row r="289" spans="2:18" ht="15" customHeight="1" x14ac:dyDescent="0.3">
      <c r="B289" s="43">
        <v>50</v>
      </c>
      <c r="C289" s="43" t="s">
        <v>376</v>
      </c>
      <c r="E289" s="43">
        <v>50</v>
      </c>
      <c r="F289" s="43" t="s">
        <v>65</v>
      </c>
      <c r="H289" s="43">
        <v>50</v>
      </c>
      <c r="I289" s="43" t="s">
        <v>913</v>
      </c>
      <c r="K289" s="43">
        <v>50</v>
      </c>
      <c r="L289" s="43" t="s">
        <v>376</v>
      </c>
      <c r="N289" s="43">
        <v>50</v>
      </c>
      <c r="O289" s="43" t="s">
        <v>65</v>
      </c>
      <c r="Q289" s="43">
        <v>50</v>
      </c>
      <c r="R289" s="43" t="s">
        <v>915</v>
      </c>
    </row>
    <row r="290" spans="2:18" ht="15" customHeight="1" x14ac:dyDescent="0.3">
      <c r="B290" s="43">
        <v>51</v>
      </c>
      <c r="C290" s="43" t="s">
        <v>376</v>
      </c>
      <c r="E290" s="43">
        <v>51</v>
      </c>
      <c r="F290" s="43" t="s">
        <v>65</v>
      </c>
      <c r="H290" s="43">
        <v>51</v>
      </c>
      <c r="I290" s="43" t="s">
        <v>913</v>
      </c>
      <c r="K290" s="43">
        <v>51</v>
      </c>
      <c r="L290" s="43" t="s">
        <v>376</v>
      </c>
      <c r="N290" s="43">
        <v>51</v>
      </c>
      <c r="O290" s="43" t="s">
        <v>65</v>
      </c>
      <c r="Q290" s="43">
        <v>51</v>
      </c>
      <c r="R290" s="43" t="s">
        <v>915</v>
      </c>
    </row>
    <row r="291" spans="2:18" ht="15" customHeight="1" x14ac:dyDescent="0.3">
      <c r="B291" s="43">
        <v>52</v>
      </c>
      <c r="C291" s="43" t="s">
        <v>376</v>
      </c>
      <c r="E291" s="43">
        <v>52</v>
      </c>
      <c r="F291" s="43" t="s">
        <v>65</v>
      </c>
      <c r="H291" s="43">
        <v>52</v>
      </c>
      <c r="I291" s="43" t="s">
        <v>913</v>
      </c>
      <c r="K291" s="43">
        <v>52</v>
      </c>
      <c r="L291" s="43" t="s">
        <v>376</v>
      </c>
      <c r="N291" s="43">
        <v>52</v>
      </c>
      <c r="O291" s="43" t="s">
        <v>65</v>
      </c>
      <c r="Q291" s="43">
        <v>52</v>
      </c>
      <c r="R291" s="43" t="s">
        <v>915</v>
      </c>
    </row>
    <row r="292" spans="2:18" ht="15" customHeight="1" x14ac:dyDescent="0.3">
      <c r="B292" s="43">
        <v>26</v>
      </c>
      <c r="C292" s="43" t="s">
        <v>65</v>
      </c>
      <c r="E292" s="43">
        <v>26</v>
      </c>
      <c r="F292" s="43" t="s">
        <v>376</v>
      </c>
      <c r="H292" s="43">
        <v>26</v>
      </c>
      <c r="I292" s="43" t="s">
        <v>913</v>
      </c>
      <c r="K292" s="43">
        <v>26</v>
      </c>
      <c r="L292" s="43" t="s">
        <v>65</v>
      </c>
      <c r="N292" s="43">
        <v>26</v>
      </c>
      <c r="O292" s="43" t="s">
        <v>376</v>
      </c>
      <c r="Q292" s="43">
        <v>26</v>
      </c>
      <c r="R292" s="43" t="s">
        <v>915</v>
      </c>
    </row>
    <row r="293" spans="2:18" ht="15" customHeight="1" x14ac:dyDescent="0.3">
      <c r="B293" s="43">
        <v>29</v>
      </c>
      <c r="C293" s="43" t="s">
        <v>65</v>
      </c>
      <c r="E293" s="43">
        <v>29</v>
      </c>
      <c r="F293" s="43" t="s">
        <v>376</v>
      </c>
      <c r="H293" s="43">
        <v>29</v>
      </c>
      <c r="I293" s="43" t="s">
        <v>913</v>
      </c>
      <c r="K293" s="43">
        <v>29</v>
      </c>
      <c r="L293" s="43" t="s">
        <v>65</v>
      </c>
      <c r="N293" s="43">
        <v>29</v>
      </c>
      <c r="O293" s="43" t="s">
        <v>376</v>
      </c>
      <c r="Q293" s="43">
        <v>29</v>
      </c>
      <c r="R293" s="43" t="s">
        <v>915</v>
      </c>
    </row>
    <row r="294" spans="2:18" ht="15" customHeight="1" x14ac:dyDescent="0.3">
      <c r="B294" s="43">
        <v>32</v>
      </c>
      <c r="C294" s="43" t="s">
        <v>65</v>
      </c>
      <c r="E294" s="43">
        <v>32</v>
      </c>
      <c r="F294" s="43" t="s">
        <v>376</v>
      </c>
      <c r="H294" s="43">
        <v>32</v>
      </c>
      <c r="I294" s="43" t="s">
        <v>913</v>
      </c>
      <c r="K294" s="43">
        <v>32</v>
      </c>
      <c r="L294" s="43" t="s">
        <v>65</v>
      </c>
      <c r="N294" s="43">
        <v>32</v>
      </c>
      <c r="O294" s="43" t="s">
        <v>376</v>
      </c>
      <c r="Q294" s="43">
        <v>32</v>
      </c>
      <c r="R294" s="43" t="s">
        <v>915</v>
      </c>
    </row>
    <row r="295" spans="2:18" ht="15" customHeight="1" x14ac:dyDescent="0.3">
      <c r="B295" s="43">
        <v>35</v>
      </c>
      <c r="C295" s="43" t="s">
        <v>65</v>
      </c>
      <c r="E295" s="43">
        <v>35</v>
      </c>
      <c r="F295" s="43" t="s">
        <v>376</v>
      </c>
      <c r="H295" s="43">
        <v>35</v>
      </c>
      <c r="I295" s="43" t="s">
        <v>913</v>
      </c>
      <c r="K295" s="43">
        <v>35</v>
      </c>
      <c r="L295" s="43" t="s">
        <v>65</v>
      </c>
      <c r="N295" s="43">
        <v>35</v>
      </c>
      <c r="O295" s="43" t="s">
        <v>376</v>
      </c>
      <c r="Q295" s="43">
        <v>35</v>
      </c>
      <c r="R295" s="43" t="s">
        <v>915</v>
      </c>
    </row>
    <row r="296" spans="2:18" ht="15" customHeight="1" x14ac:dyDescent="0.3">
      <c r="B296" s="43">
        <v>38</v>
      </c>
      <c r="C296" s="43" t="s">
        <v>65</v>
      </c>
      <c r="E296" s="43">
        <v>38</v>
      </c>
      <c r="F296" s="43" t="s">
        <v>376</v>
      </c>
      <c r="H296" s="43">
        <v>38</v>
      </c>
      <c r="I296" s="43" t="s">
        <v>913</v>
      </c>
      <c r="K296" s="43">
        <v>38</v>
      </c>
      <c r="L296" s="43" t="s">
        <v>65</v>
      </c>
      <c r="N296" s="43">
        <v>38</v>
      </c>
      <c r="O296" s="43" t="s">
        <v>376</v>
      </c>
      <c r="Q296" s="43">
        <v>38</v>
      </c>
      <c r="R296" s="43" t="s">
        <v>915</v>
      </c>
    </row>
    <row r="297" spans="2:18" ht="15" customHeight="1" x14ac:dyDescent="0.3">
      <c r="B297" s="43">
        <v>41</v>
      </c>
      <c r="C297" s="43" t="s">
        <v>65</v>
      </c>
      <c r="E297" s="43">
        <v>41</v>
      </c>
      <c r="F297" s="43" t="s">
        <v>376</v>
      </c>
      <c r="H297" s="43">
        <v>41</v>
      </c>
      <c r="I297" s="43" t="s">
        <v>913</v>
      </c>
      <c r="K297" s="43">
        <v>41</v>
      </c>
      <c r="L297" s="43" t="s">
        <v>65</v>
      </c>
      <c r="N297" s="43">
        <v>41</v>
      </c>
      <c r="O297" s="43" t="s">
        <v>376</v>
      </c>
      <c r="Q297" s="43">
        <v>41</v>
      </c>
      <c r="R297" s="43" t="s">
        <v>915</v>
      </c>
    </row>
    <row r="298" spans="2:18" ht="15" customHeight="1" x14ac:dyDescent="0.3">
      <c r="B298" s="43">
        <v>53</v>
      </c>
      <c r="C298" s="43" t="s">
        <v>376</v>
      </c>
      <c r="E298" s="43">
        <v>53</v>
      </c>
      <c r="F298" s="43" t="s">
        <v>65</v>
      </c>
      <c r="H298" s="43">
        <v>53</v>
      </c>
      <c r="I298" s="43" t="s">
        <v>913</v>
      </c>
      <c r="K298" s="43">
        <v>53</v>
      </c>
      <c r="L298" s="43" t="s">
        <v>376</v>
      </c>
      <c r="N298" s="43">
        <v>53</v>
      </c>
      <c r="O298" s="43" t="s">
        <v>65</v>
      </c>
      <c r="Q298" s="43">
        <v>53</v>
      </c>
      <c r="R298" s="43" t="s">
        <v>915</v>
      </c>
    </row>
    <row r="299" spans="2:18" ht="15" customHeight="1" x14ac:dyDescent="0.3">
      <c r="B299" s="43">
        <v>54</v>
      </c>
      <c r="C299" s="43" t="s">
        <v>376</v>
      </c>
      <c r="E299" s="43">
        <v>54</v>
      </c>
      <c r="F299" s="43" t="s">
        <v>65</v>
      </c>
      <c r="H299" s="43">
        <v>54</v>
      </c>
      <c r="I299" s="43" t="s">
        <v>913</v>
      </c>
      <c r="K299" s="43">
        <v>54</v>
      </c>
      <c r="L299" s="43" t="s">
        <v>376</v>
      </c>
      <c r="N299" s="43">
        <v>54</v>
      </c>
      <c r="O299" s="43" t="s">
        <v>65</v>
      </c>
      <c r="Q299" s="43">
        <v>54</v>
      </c>
      <c r="R299" s="43" t="s">
        <v>915</v>
      </c>
    </row>
    <row r="300" spans="2:18" ht="15" customHeight="1" x14ac:dyDescent="0.3">
      <c r="B300" s="43">
        <v>55</v>
      </c>
      <c r="C300" s="43" t="s">
        <v>376</v>
      </c>
      <c r="E300" s="43">
        <v>55</v>
      </c>
      <c r="F300" s="43" t="s">
        <v>65</v>
      </c>
      <c r="H300" s="43">
        <v>55</v>
      </c>
      <c r="I300" s="43" t="s">
        <v>913</v>
      </c>
      <c r="K300" s="43">
        <v>55</v>
      </c>
      <c r="L300" s="43" t="s">
        <v>376</v>
      </c>
      <c r="N300" s="43">
        <v>55</v>
      </c>
      <c r="O300" s="43" t="s">
        <v>65</v>
      </c>
      <c r="Q300" s="43">
        <v>55</v>
      </c>
      <c r="R300" s="43" t="s">
        <v>915</v>
      </c>
    </row>
    <row r="301" spans="2:18" ht="15" customHeight="1" x14ac:dyDescent="0.3">
      <c r="B301" s="43">
        <v>56</v>
      </c>
      <c r="C301" s="43" t="s">
        <v>376</v>
      </c>
      <c r="E301" s="43">
        <v>56</v>
      </c>
      <c r="F301" s="43" t="s">
        <v>65</v>
      </c>
      <c r="H301" s="43">
        <v>56</v>
      </c>
      <c r="I301" s="43" t="s">
        <v>913</v>
      </c>
      <c r="K301" s="43">
        <v>56</v>
      </c>
      <c r="L301" s="43" t="s">
        <v>376</v>
      </c>
      <c r="N301" s="43">
        <v>56</v>
      </c>
      <c r="O301" s="43" t="s">
        <v>65</v>
      </c>
      <c r="Q301" s="43">
        <v>56</v>
      </c>
      <c r="R301" s="43" t="s">
        <v>915</v>
      </c>
    </row>
    <row r="302" spans="2:18" ht="15" customHeight="1" x14ac:dyDescent="0.3">
      <c r="B302" s="43">
        <v>57</v>
      </c>
      <c r="C302" s="43" t="s">
        <v>376</v>
      </c>
      <c r="E302" s="43">
        <v>57</v>
      </c>
      <c r="F302" s="43" t="s">
        <v>65</v>
      </c>
      <c r="H302" s="43">
        <v>57</v>
      </c>
      <c r="I302" s="43" t="s">
        <v>913</v>
      </c>
      <c r="K302" s="43">
        <v>57</v>
      </c>
      <c r="L302" s="43" t="s">
        <v>376</v>
      </c>
      <c r="N302" s="43">
        <v>57</v>
      </c>
      <c r="O302" s="43" t="s">
        <v>65</v>
      </c>
      <c r="Q302" s="43">
        <v>57</v>
      </c>
      <c r="R302" s="43" t="s">
        <v>915</v>
      </c>
    </row>
    <row r="303" spans="2:18" ht="15" customHeight="1" x14ac:dyDescent="0.3">
      <c r="B303" s="43">
        <v>27</v>
      </c>
      <c r="C303" s="43" t="s">
        <v>65</v>
      </c>
      <c r="E303" s="43">
        <v>27</v>
      </c>
      <c r="F303" s="43" t="s">
        <v>376</v>
      </c>
      <c r="H303" s="43">
        <v>27</v>
      </c>
      <c r="I303" s="43" t="s">
        <v>913</v>
      </c>
      <c r="K303" s="43">
        <v>27</v>
      </c>
      <c r="L303" s="43" t="s">
        <v>65</v>
      </c>
      <c r="N303" s="43">
        <v>27</v>
      </c>
      <c r="O303" s="43" t="s">
        <v>376</v>
      </c>
      <c r="Q303" s="43">
        <v>27</v>
      </c>
      <c r="R303" s="43" t="s">
        <v>915</v>
      </c>
    </row>
    <row r="304" spans="2:18" ht="15" customHeight="1" x14ac:dyDescent="0.3">
      <c r="B304" s="43">
        <v>30</v>
      </c>
      <c r="C304" s="43" t="s">
        <v>65</v>
      </c>
      <c r="E304" s="43">
        <v>30</v>
      </c>
      <c r="F304" s="43" t="s">
        <v>376</v>
      </c>
      <c r="H304" s="43">
        <v>30</v>
      </c>
      <c r="I304" s="43" t="s">
        <v>913</v>
      </c>
      <c r="K304" s="43">
        <v>30</v>
      </c>
      <c r="L304" s="43" t="s">
        <v>65</v>
      </c>
      <c r="N304" s="43">
        <v>30</v>
      </c>
      <c r="O304" s="43" t="s">
        <v>376</v>
      </c>
      <c r="Q304" s="43">
        <v>30</v>
      </c>
      <c r="R304" s="43" t="s">
        <v>915</v>
      </c>
    </row>
    <row r="305" spans="2:18" ht="15" customHeight="1" x14ac:dyDescent="0.3">
      <c r="B305" s="43">
        <v>33</v>
      </c>
      <c r="C305" s="43" t="s">
        <v>65</v>
      </c>
      <c r="E305" s="43">
        <v>33</v>
      </c>
      <c r="F305" s="43" t="s">
        <v>376</v>
      </c>
      <c r="H305" s="43">
        <v>33</v>
      </c>
      <c r="I305" s="43" t="s">
        <v>913</v>
      </c>
      <c r="K305" s="43">
        <v>33</v>
      </c>
      <c r="L305" s="43" t="s">
        <v>65</v>
      </c>
      <c r="N305" s="43">
        <v>33</v>
      </c>
      <c r="O305" s="43" t="s">
        <v>376</v>
      </c>
      <c r="Q305" s="43">
        <v>33</v>
      </c>
      <c r="R305" s="43" t="s">
        <v>915</v>
      </c>
    </row>
    <row r="306" spans="2:18" ht="15" customHeight="1" x14ac:dyDescent="0.3">
      <c r="B306" s="43">
        <v>36</v>
      </c>
      <c r="C306" s="43" t="s">
        <v>65</v>
      </c>
      <c r="E306" s="43">
        <v>36</v>
      </c>
      <c r="F306" s="43" t="s">
        <v>376</v>
      </c>
      <c r="H306" s="43">
        <v>36</v>
      </c>
      <c r="I306" s="43" t="s">
        <v>913</v>
      </c>
      <c r="K306" s="43">
        <v>36</v>
      </c>
      <c r="L306" s="43" t="s">
        <v>65</v>
      </c>
      <c r="N306" s="43">
        <v>36</v>
      </c>
      <c r="O306" s="43" t="s">
        <v>376</v>
      </c>
      <c r="Q306" s="43">
        <v>36</v>
      </c>
      <c r="R306" s="43" t="s">
        <v>915</v>
      </c>
    </row>
    <row r="307" spans="2:18" ht="15" customHeight="1" x14ac:dyDescent="0.3">
      <c r="B307" s="43">
        <v>39</v>
      </c>
      <c r="C307" s="43" t="s">
        <v>65</v>
      </c>
      <c r="E307" s="43">
        <v>39</v>
      </c>
      <c r="F307" s="43" t="s">
        <v>376</v>
      </c>
      <c r="H307" s="43">
        <v>39</v>
      </c>
      <c r="I307" s="43" t="s">
        <v>913</v>
      </c>
      <c r="K307" s="43">
        <v>39</v>
      </c>
      <c r="L307" s="43" t="s">
        <v>65</v>
      </c>
      <c r="N307" s="43">
        <v>39</v>
      </c>
      <c r="O307" s="43" t="s">
        <v>376</v>
      </c>
      <c r="Q307" s="43">
        <v>39</v>
      </c>
      <c r="R307" s="43" t="s">
        <v>915</v>
      </c>
    </row>
    <row r="308" spans="2:18" ht="15" customHeight="1" x14ac:dyDescent="0.3">
      <c r="B308" s="43">
        <v>42</v>
      </c>
      <c r="C308" s="43" t="s">
        <v>65</v>
      </c>
      <c r="E308" s="43">
        <v>42</v>
      </c>
      <c r="F308" s="43" t="s">
        <v>376</v>
      </c>
      <c r="H308" s="43">
        <v>42</v>
      </c>
      <c r="I308" s="43" t="s">
        <v>913</v>
      </c>
      <c r="K308" s="43">
        <v>42</v>
      </c>
      <c r="L308" s="43" t="s">
        <v>65</v>
      </c>
      <c r="N308" s="43">
        <v>42</v>
      </c>
      <c r="O308" s="43" t="s">
        <v>376</v>
      </c>
      <c r="Q308" s="43">
        <v>42</v>
      </c>
      <c r="R308" s="43" t="s">
        <v>915</v>
      </c>
    </row>
    <row r="309" spans="2:18" ht="15" customHeight="1" x14ac:dyDescent="0.3">
      <c r="B309" s="43">
        <v>58</v>
      </c>
      <c r="C309" s="43" t="s">
        <v>376</v>
      </c>
      <c r="E309" s="43">
        <v>58</v>
      </c>
      <c r="F309" s="43" t="s">
        <v>65</v>
      </c>
      <c r="H309" s="43">
        <v>58</v>
      </c>
      <c r="I309" s="43" t="s">
        <v>913</v>
      </c>
      <c r="K309" s="43">
        <v>58</v>
      </c>
      <c r="L309" s="43" t="s">
        <v>376</v>
      </c>
      <c r="N309" s="43">
        <v>58</v>
      </c>
      <c r="O309" s="43" t="s">
        <v>65</v>
      </c>
      <c r="Q309" s="43">
        <v>58</v>
      </c>
      <c r="R309" s="43" t="s">
        <v>915</v>
      </c>
    </row>
    <row r="310" spans="2:18" ht="15" customHeight="1" x14ac:dyDescent="0.3">
      <c r="B310" s="43">
        <v>59</v>
      </c>
      <c r="C310" s="43" t="s">
        <v>376</v>
      </c>
      <c r="E310" s="43">
        <v>59</v>
      </c>
      <c r="F310" s="43" t="s">
        <v>65</v>
      </c>
      <c r="H310" s="43">
        <v>59</v>
      </c>
      <c r="I310" s="43" t="s">
        <v>913</v>
      </c>
      <c r="K310" s="43">
        <v>59</v>
      </c>
      <c r="L310" s="43" t="s">
        <v>376</v>
      </c>
      <c r="N310" s="43">
        <v>59</v>
      </c>
      <c r="O310" s="43" t="s">
        <v>65</v>
      </c>
      <c r="Q310" s="43">
        <v>59</v>
      </c>
      <c r="R310" s="43" t="s">
        <v>915</v>
      </c>
    </row>
    <row r="311" spans="2:18" ht="15" customHeight="1" x14ac:dyDescent="0.3">
      <c r="B311" s="43">
        <v>60</v>
      </c>
      <c r="C311" s="43" t="s">
        <v>376</v>
      </c>
      <c r="E311" s="43">
        <v>60</v>
      </c>
      <c r="F311" s="43" t="s">
        <v>65</v>
      </c>
      <c r="H311" s="43">
        <v>60</v>
      </c>
      <c r="I311" s="43" t="s">
        <v>913</v>
      </c>
      <c r="K311" s="43">
        <v>60</v>
      </c>
      <c r="L311" s="43" t="s">
        <v>376</v>
      </c>
      <c r="N311" s="43">
        <v>60</v>
      </c>
      <c r="O311" s="43" t="s">
        <v>65</v>
      </c>
      <c r="Q311" s="43">
        <v>60</v>
      </c>
      <c r="R311" s="43" t="s">
        <v>915</v>
      </c>
    </row>
    <row r="312" spans="2:18" ht="15" customHeight="1" x14ac:dyDescent="0.3">
      <c r="B312" s="43">
        <v>61</v>
      </c>
      <c r="C312" s="43" t="s">
        <v>376</v>
      </c>
      <c r="E312" s="43">
        <v>61</v>
      </c>
      <c r="F312" s="43" t="s">
        <v>65</v>
      </c>
      <c r="H312" s="43">
        <v>61</v>
      </c>
      <c r="I312" s="43" t="s">
        <v>913</v>
      </c>
      <c r="K312" s="43">
        <v>61</v>
      </c>
      <c r="L312" s="43" t="s">
        <v>376</v>
      </c>
      <c r="N312" s="43">
        <v>61</v>
      </c>
      <c r="O312" s="43" t="s">
        <v>65</v>
      </c>
      <c r="Q312" s="43">
        <v>61</v>
      </c>
      <c r="R312" s="43" t="s">
        <v>915</v>
      </c>
    </row>
    <row r="313" spans="2:18" ht="15" customHeight="1" x14ac:dyDescent="0.3">
      <c r="B313" s="43">
        <v>62</v>
      </c>
      <c r="C313" s="43" t="s">
        <v>376</v>
      </c>
      <c r="E313" s="43">
        <v>62</v>
      </c>
      <c r="F313" s="43" t="s">
        <v>65</v>
      </c>
      <c r="H313" s="43">
        <v>62</v>
      </c>
      <c r="I313" s="43" t="s">
        <v>913</v>
      </c>
      <c r="K313" s="43">
        <v>62</v>
      </c>
      <c r="L313" s="43" t="s">
        <v>376</v>
      </c>
      <c r="N313" s="43">
        <v>62</v>
      </c>
      <c r="O313" s="43" t="s">
        <v>65</v>
      </c>
      <c r="Q313" s="43">
        <v>62</v>
      </c>
      <c r="R313" s="43" t="s">
        <v>915</v>
      </c>
    </row>
    <row r="501" spans="2:18" ht="15" customHeight="1" x14ac:dyDescent="0.3">
      <c r="B501" s="43">
        <v>281</v>
      </c>
      <c r="C501" s="43" t="s">
        <v>65</v>
      </c>
      <c r="E501" s="43">
        <v>281</v>
      </c>
      <c r="F501" s="43" t="s">
        <v>65</v>
      </c>
      <c r="H501" s="43">
        <v>281</v>
      </c>
      <c r="I501" s="43" t="s">
        <v>104</v>
      </c>
      <c r="K501" s="43">
        <v>281</v>
      </c>
      <c r="L501" s="43" t="s">
        <v>65</v>
      </c>
      <c r="N501" s="43">
        <v>281</v>
      </c>
      <c r="O501" s="43" t="s">
        <v>65</v>
      </c>
      <c r="Q501" s="43">
        <v>281</v>
      </c>
      <c r="R501" s="43" t="s">
        <v>123</v>
      </c>
    </row>
    <row r="502" spans="2:18" ht="15" customHeight="1" x14ac:dyDescent="0.3">
      <c r="B502" s="43">
        <v>284</v>
      </c>
      <c r="C502" s="43" t="s">
        <v>65</v>
      </c>
      <c r="E502" s="43">
        <v>284</v>
      </c>
      <c r="F502" s="43" t="s">
        <v>65</v>
      </c>
      <c r="H502" s="43">
        <v>284</v>
      </c>
      <c r="I502" s="43" t="s">
        <v>104</v>
      </c>
      <c r="K502" s="43">
        <v>284</v>
      </c>
      <c r="L502" s="43" t="s">
        <v>65</v>
      </c>
      <c r="N502" s="43">
        <v>284</v>
      </c>
      <c r="O502" s="43" t="s">
        <v>65</v>
      </c>
      <c r="Q502" s="43">
        <v>284</v>
      </c>
      <c r="R502" s="43" t="s">
        <v>123</v>
      </c>
    </row>
    <row r="503" spans="2:18" ht="15" customHeight="1" x14ac:dyDescent="0.3">
      <c r="B503" s="43">
        <v>287</v>
      </c>
      <c r="C503" s="43" t="s">
        <v>65</v>
      </c>
      <c r="E503" s="43">
        <v>287</v>
      </c>
      <c r="F503" s="43" t="s">
        <v>65</v>
      </c>
      <c r="H503" s="43">
        <v>287</v>
      </c>
      <c r="I503" s="43" t="s">
        <v>104</v>
      </c>
      <c r="K503" s="43">
        <v>287</v>
      </c>
      <c r="L503" s="43" t="s">
        <v>65</v>
      </c>
      <c r="N503" s="43">
        <v>287</v>
      </c>
      <c r="O503" s="43" t="s">
        <v>65</v>
      </c>
      <c r="Q503" s="43">
        <v>287</v>
      </c>
      <c r="R503" s="43" t="s">
        <v>123</v>
      </c>
    </row>
    <row r="504" spans="2:18" ht="15" customHeight="1" x14ac:dyDescent="0.3">
      <c r="B504" s="43">
        <v>290</v>
      </c>
      <c r="C504" s="43" t="s">
        <v>65</v>
      </c>
      <c r="E504" s="43">
        <v>290</v>
      </c>
      <c r="F504" s="43" t="s">
        <v>65</v>
      </c>
      <c r="H504" s="43">
        <v>290</v>
      </c>
      <c r="I504" s="43" t="s">
        <v>104</v>
      </c>
      <c r="K504" s="43">
        <v>290</v>
      </c>
      <c r="L504" s="43" t="s">
        <v>65</v>
      </c>
      <c r="N504" s="43">
        <v>290</v>
      </c>
      <c r="O504" s="43" t="s">
        <v>65</v>
      </c>
      <c r="Q504" s="43">
        <v>290</v>
      </c>
      <c r="R504" s="43" t="s">
        <v>123</v>
      </c>
    </row>
    <row r="505" spans="2:18" ht="15" customHeight="1" x14ac:dyDescent="0.3">
      <c r="B505" s="43">
        <v>306</v>
      </c>
      <c r="C505" s="43" t="s">
        <v>65</v>
      </c>
      <c r="E505" s="43">
        <v>306</v>
      </c>
      <c r="F505" s="43" t="s">
        <v>65</v>
      </c>
      <c r="H505" s="43">
        <v>306</v>
      </c>
      <c r="I505" s="43" t="s">
        <v>104</v>
      </c>
      <c r="K505" s="43">
        <v>306</v>
      </c>
      <c r="L505" s="43" t="s">
        <v>65</v>
      </c>
      <c r="N505" s="43">
        <v>306</v>
      </c>
      <c r="O505" s="43" t="s">
        <v>65</v>
      </c>
      <c r="Q505" s="43">
        <v>306</v>
      </c>
      <c r="R505" s="43" t="s">
        <v>123</v>
      </c>
    </row>
    <row r="506" spans="2:18" ht="15" customHeight="1" x14ac:dyDescent="0.3">
      <c r="B506" s="43">
        <v>307</v>
      </c>
      <c r="C506" s="43" t="s">
        <v>65</v>
      </c>
      <c r="E506" s="43">
        <v>307</v>
      </c>
      <c r="F506" s="43" t="s">
        <v>65</v>
      </c>
      <c r="H506" s="43">
        <v>307</v>
      </c>
      <c r="I506" s="43" t="s">
        <v>104</v>
      </c>
      <c r="K506" s="43">
        <v>307</v>
      </c>
      <c r="L506" s="43" t="s">
        <v>65</v>
      </c>
      <c r="N506" s="43">
        <v>307</v>
      </c>
      <c r="O506" s="43" t="s">
        <v>65</v>
      </c>
      <c r="Q506" s="43">
        <v>307</v>
      </c>
      <c r="R506" s="43" t="s">
        <v>123</v>
      </c>
    </row>
    <row r="507" spans="2:18" ht="15" customHeight="1" x14ac:dyDescent="0.3">
      <c r="B507" s="43">
        <v>308</v>
      </c>
      <c r="C507" s="43" t="s">
        <v>65</v>
      </c>
      <c r="E507" s="43">
        <v>308</v>
      </c>
      <c r="F507" s="43" t="s">
        <v>65</v>
      </c>
      <c r="H507" s="43">
        <v>308</v>
      </c>
      <c r="I507" s="43" t="s">
        <v>104</v>
      </c>
      <c r="K507" s="43">
        <v>308</v>
      </c>
      <c r="L507" s="43" t="s">
        <v>65</v>
      </c>
      <c r="N507" s="43">
        <v>308</v>
      </c>
      <c r="O507" s="43" t="s">
        <v>65</v>
      </c>
      <c r="Q507" s="43">
        <v>308</v>
      </c>
      <c r="R507" s="43" t="s">
        <v>123</v>
      </c>
    </row>
    <row r="508" spans="2:18" ht="15" customHeight="1" x14ac:dyDescent="0.3">
      <c r="B508" s="43">
        <v>309</v>
      </c>
      <c r="C508" s="43" t="s">
        <v>65</v>
      </c>
      <c r="E508" s="43">
        <v>309</v>
      </c>
      <c r="F508" s="43" t="s">
        <v>65</v>
      </c>
      <c r="H508" s="43">
        <v>309</v>
      </c>
      <c r="I508" s="43" t="s">
        <v>104</v>
      </c>
      <c r="K508" s="43">
        <v>309</v>
      </c>
      <c r="L508" s="43" t="s">
        <v>65</v>
      </c>
      <c r="N508" s="43">
        <v>309</v>
      </c>
      <c r="O508" s="43" t="s">
        <v>65</v>
      </c>
      <c r="Q508" s="43">
        <v>309</v>
      </c>
      <c r="R508" s="43" t="s">
        <v>123</v>
      </c>
    </row>
    <row r="509" spans="2:18" ht="15" customHeight="1" x14ac:dyDescent="0.3">
      <c r="B509" s="43">
        <v>310</v>
      </c>
      <c r="C509" s="43" t="s">
        <v>65</v>
      </c>
      <c r="E509" s="43">
        <v>310</v>
      </c>
      <c r="F509" s="43" t="s">
        <v>65</v>
      </c>
      <c r="H509" s="43">
        <v>310</v>
      </c>
      <c r="I509" s="43" t="s">
        <v>104</v>
      </c>
      <c r="K509" s="43">
        <v>310</v>
      </c>
      <c r="L509" s="43" t="s">
        <v>65</v>
      </c>
      <c r="N509" s="43">
        <v>310</v>
      </c>
      <c r="O509" s="43" t="s">
        <v>65</v>
      </c>
      <c r="Q509" s="43">
        <v>310</v>
      </c>
      <c r="R509" s="43" t="s">
        <v>123</v>
      </c>
    </row>
    <row r="510" spans="2:18" ht="15" customHeight="1" x14ac:dyDescent="0.3">
      <c r="B510" s="43">
        <v>105</v>
      </c>
      <c r="C510" s="43" t="s">
        <v>65</v>
      </c>
      <c r="E510" s="43">
        <v>105</v>
      </c>
      <c r="F510" s="43" t="s">
        <v>65</v>
      </c>
      <c r="H510" s="43">
        <v>105</v>
      </c>
      <c r="I510" s="43" t="s">
        <v>104</v>
      </c>
      <c r="K510" s="43">
        <v>105</v>
      </c>
      <c r="L510" s="43" t="s">
        <v>65</v>
      </c>
      <c r="N510" s="43">
        <v>105</v>
      </c>
      <c r="O510" s="43" t="s">
        <v>65</v>
      </c>
      <c r="Q510" s="43">
        <v>105</v>
      </c>
      <c r="R510" s="43" t="s">
        <v>123</v>
      </c>
    </row>
    <row r="511" spans="2:18" ht="15" customHeight="1" x14ac:dyDescent="0.3">
      <c r="B511" s="43">
        <v>106</v>
      </c>
      <c r="C511" s="43" t="s">
        <v>65</v>
      </c>
      <c r="E511" s="43">
        <v>106</v>
      </c>
      <c r="F511" s="43" t="s">
        <v>65</v>
      </c>
      <c r="H511" s="43">
        <v>106</v>
      </c>
      <c r="I511" s="43" t="s">
        <v>104</v>
      </c>
      <c r="K511" s="43">
        <v>106</v>
      </c>
      <c r="L511" s="43" t="s">
        <v>65</v>
      </c>
      <c r="N511" s="43">
        <v>106</v>
      </c>
      <c r="O511" s="43" t="s">
        <v>65</v>
      </c>
      <c r="Q511" s="43">
        <v>106</v>
      </c>
      <c r="R511" s="43" t="s">
        <v>123</v>
      </c>
    </row>
    <row r="512" spans="2:18" ht="15" customHeight="1" x14ac:dyDescent="0.3">
      <c r="B512" s="43">
        <v>107</v>
      </c>
      <c r="C512" s="43" t="s">
        <v>65</v>
      </c>
      <c r="E512" s="43">
        <v>107</v>
      </c>
      <c r="F512" s="43" t="s">
        <v>65</v>
      </c>
      <c r="H512" s="43">
        <v>107</v>
      </c>
      <c r="I512" s="43" t="s">
        <v>104</v>
      </c>
      <c r="K512" s="43">
        <v>107</v>
      </c>
      <c r="L512" s="43" t="s">
        <v>65</v>
      </c>
      <c r="N512" s="43">
        <v>107</v>
      </c>
      <c r="O512" s="43" t="s">
        <v>65</v>
      </c>
      <c r="Q512" s="43">
        <v>107</v>
      </c>
      <c r="R512" s="43" t="s">
        <v>123</v>
      </c>
    </row>
    <row r="513" spans="2:18" ht="15" customHeight="1" x14ac:dyDescent="0.3">
      <c r="B513" s="43">
        <v>108</v>
      </c>
      <c r="C513" s="43" t="s">
        <v>65</v>
      </c>
      <c r="E513" s="43">
        <v>108</v>
      </c>
      <c r="F513" s="43" t="s">
        <v>65</v>
      </c>
      <c r="H513" s="43">
        <v>108</v>
      </c>
      <c r="I513" s="43" t="s">
        <v>104</v>
      </c>
      <c r="K513" s="43">
        <v>108</v>
      </c>
      <c r="L513" s="43" t="s">
        <v>65</v>
      </c>
      <c r="N513" s="43">
        <v>108</v>
      </c>
      <c r="O513" s="43" t="s">
        <v>65</v>
      </c>
      <c r="Q513" s="43">
        <v>108</v>
      </c>
      <c r="R513" s="43" t="s">
        <v>123</v>
      </c>
    </row>
    <row r="514" spans="2:18" ht="15" customHeight="1" x14ac:dyDescent="0.3">
      <c r="B514" s="43">
        <v>109</v>
      </c>
      <c r="C514" s="43" t="s">
        <v>65</v>
      </c>
      <c r="E514" s="43">
        <v>109</v>
      </c>
      <c r="F514" s="43" t="s">
        <v>65</v>
      </c>
      <c r="H514" s="43">
        <v>109</v>
      </c>
      <c r="I514" s="43" t="s">
        <v>104</v>
      </c>
      <c r="K514" s="43">
        <v>109</v>
      </c>
      <c r="L514" s="43" t="s">
        <v>65</v>
      </c>
      <c r="N514" s="43">
        <v>109</v>
      </c>
      <c r="O514" s="43" t="s">
        <v>65</v>
      </c>
      <c r="Q514" s="43">
        <v>109</v>
      </c>
      <c r="R514" s="43" t="s">
        <v>123</v>
      </c>
    </row>
    <row r="515" spans="2:18" ht="15" customHeight="1" x14ac:dyDescent="0.3">
      <c r="B515" s="43">
        <v>87</v>
      </c>
      <c r="C515" s="43" t="s">
        <v>65</v>
      </c>
      <c r="E515" s="43">
        <v>87</v>
      </c>
      <c r="F515" s="43" t="s">
        <v>65</v>
      </c>
      <c r="H515" s="43">
        <v>87</v>
      </c>
      <c r="I515" s="43" t="s">
        <v>104</v>
      </c>
      <c r="K515" s="43">
        <v>87</v>
      </c>
      <c r="L515" s="43" t="s">
        <v>65</v>
      </c>
      <c r="N515" s="43">
        <v>87</v>
      </c>
      <c r="O515" s="43" t="s">
        <v>65</v>
      </c>
      <c r="Q515" s="43">
        <v>87</v>
      </c>
      <c r="R515" s="43" t="s">
        <v>123</v>
      </c>
    </row>
    <row r="516" spans="2:18" ht="15" customHeight="1" x14ac:dyDescent="0.3">
      <c r="B516" s="43">
        <v>90</v>
      </c>
      <c r="C516" s="43" t="s">
        <v>65</v>
      </c>
      <c r="E516" s="43">
        <v>90</v>
      </c>
      <c r="F516" s="43" t="s">
        <v>65</v>
      </c>
      <c r="H516" s="43">
        <v>90</v>
      </c>
      <c r="I516" s="43" t="s">
        <v>104</v>
      </c>
      <c r="K516" s="43">
        <v>90</v>
      </c>
      <c r="L516" s="43" t="s">
        <v>65</v>
      </c>
      <c r="N516" s="43">
        <v>90</v>
      </c>
      <c r="O516" s="43" t="s">
        <v>65</v>
      </c>
      <c r="Q516" s="43">
        <v>90</v>
      </c>
      <c r="R516" s="43" t="s">
        <v>123</v>
      </c>
    </row>
    <row r="517" spans="2:18" ht="15" customHeight="1" x14ac:dyDescent="0.3">
      <c r="B517" s="43">
        <v>93</v>
      </c>
      <c r="C517" s="43" t="s">
        <v>65</v>
      </c>
      <c r="E517" s="43">
        <v>93</v>
      </c>
      <c r="F517" s="43" t="s">
        <v>65</v>
      </c>
      <c r="H517" s="43">
        <v>93</v>
      </c>
      <c r="I517" s="43" t="s">
        <v>104</v>
      </c>
      <c r="K517" s="43">
        <v>93</v>
      </c>
      <c r="L517" s="43" t="s">
        <v>65</v>
      </c>
      <c r="N517" s="43">
        <v>93</v>
      </c>
      <c r="O517" s="43" t="s">
        <v>65</v>
      </c>
      <c r="Q517" s="43">
        <v>93</v>
      </c>
      <c r="R517" s="43" t="s">
        <v>123</v>
      </c>
    </row>
    <row r="518" spans="2:18" ht="15" customHeight="1" x14ac:dyDescent="0.3">
      <c r="B518" s="43">
        <v>96</v>
      </c>
      <c r="C518" s="43" t="s">
        <v>65</v>
      </c>
      <c r="E518" s="43">
        <v>96</v>
      </c>
      <c r="F518" s="43" t="s">
        <v>65</v>
      </c>
      <c r="H518" s="43">
        <v>96</v>
      </c>
      <c r="I518" s="43" t="s">
        <v>104</v>
      </c>
      <c r="K518" s="43">
        <v>96</v>
      </c>
      <c r="L518" s="43" t="s">
        <v>65</v>
      </c>
      <c r="N518" s="43">
        <v>96</v>
      </c>
      <c r="O518" s="43" t="s">
        <v>65</v>
      </c>
      <c r="Q518" s="43">
        <v>96</v>
      </c>
      <c r="R518" s="43" t="s">
        <v>123</v>
      </c>
    </row>
    <row r="519" spans="2:18" ht="15" customHeight="1" x14ac:dyDescent="0.3">
      <c r="B519" s="43">
        <v>99</v>
      </c>
      <c r="C519" s="43" t="s">
        <v>65</v>
      </c>
      <c r="E519" s="43">
        <v>99</v>
      </c>
      <c r="F519" s="43" t="s">
        <v>65</v>
      </c>
      <c r="H519" s="43">
        <v>99</v>
      </c>
      <c r="I519" s="43" t="s">
        <v>104</v>
      </c>
      <c r="K519" s="43">
        <v>99</v>
      </c>
      <c r="L519" s="43" t="s">
        <v>65</v>
      </c>
      <c r="N519" s="43">
        <v>99</v>
      </c>
      <c r="O519" s="43" t="s">
        <v>65</v>
      </c>
      <c r="Q519" s="43">
        <v>99</v>
      </c>
      <c r="R519" s="43" t="s">
        <v>123</v>
      </c>
    </row>
    <row r="520" spans="2:18" ht="15" customHeight="1" x14ac:dyDescent="0.3">
      <c r="B520" s="43">
        <v>102</v>
      </c>
      <c r="C520" s="43" t="s">
        <v>65</v>
      </c>
      <c r="E520" s="43">
        <v>102</v>
      </c>
      <c r="F520" s="43" t="s">
        <v>65</v>
      </c>
      <c r="H520" s="43">
        <v>102</v>
      </c>
      <c r="I520" s="43" t="s">
        <v>104</v>
      </c>
      <c r="K520" s="43">
        <v>102</v>
      </c>
      <c r="L520" s="43" t="s">
        <v>65</v>
      </c>
      <c r="N520" s="43">
        <v>102</v>
      </c>
      <c r="O520" s="43" t="s">
        <v>65</v>
      </c>
      <c r="Q520" s="43">
        <v>102</v>
      </c>
      <c r="R520" s="43" t="s">
        <v>123</v>
      </c>
    </row>
    <row r="521" spans="2:18" ht="15" customHeight="1" x14ac:dyDescent="0.3">
      <c r="B521" s="43">
        <v>110</v>
      </c>
      <c r="C521" s="43" t="s">
        <v>65</v>
      </c>
      <c r="E521" s="43">
        <v>110</v>
      </c>
      <c r="F521" s="43" t="s">
        <v>65</v>
      </c>
      <c r="H521" s="43">
        <v>110</v>
      </c>
      <c r="I521" s="43" t="s">
        <v>104</v>
      </c>
      <c r="K521" s="43">
        <v>110</v>
      </c>
      <c r="L521" s="43" t="s">
        <v>65</v>
      </c>
      <c r="N521" s="43">
        <v>110</v>
      </c>
      <c r="O521" s="43" t="s">
        <v>65</v>
      </c>
      <c r="Q521" s="43">
        <v>110</v>
      </c>
      <c r="R521" s="43" t="s">
        <v>123</v>
      </c>
    </row>
    <row r="522" spans="2:18" ht="15" customHeight="1" x14ac:dyDescent="0.3">
      <c r="B522" s="43">
        <v>111</v>
      </c>
      <c r="C522" s="43" t="s">
        <v>65</v>
      </c>
      <c r="E522" s="43">
        <v>111</v>
      </c>
      <c r="F522" s="43" t="s">
        <v>65</v>
      </c>
      <c r="H522" s="43">
        <v>111</v>
      </c>
      <c r="I522" s="43" t="s">
        <v>104</v>
      </c>
      <c r="K522" s="43">
        <v>111</v>
      </c>
      <c r="L522" s="43" t="s">
        <v>65</v>
      </c>
      <c r="N522" s="43">
        <v>111</v>
      </c>
      <c r="O522" s="43" t="s">
        <v>65</v>
      </c>
      <c r="Q522" s="43">
        <v>111</v>
      </c>
      <c r="R522" s="43" t="s">
        <v>123</v>
      </c>
    </row>
    <row r="523" spans="2:18" ht="15" customHeight="1" x14ac:dyDescent="0.3">
      <c r="B523" s="43">
        <v>112</v>
      </c>
      <c r="C523" s="43" t="s">
        <v>65</v>
      </c>
      <c r="E523" s="43">
        <v>112</v>
      </c>
      <c r="F523" s="43" t="s">
        <v>65</v>
      </c>
      <c r="H523" s="43">
        <v>112</v>
      </c>
      <c r="I523" s="43" t="s">
        <v>104</v>
      </c>
      <c r="K523" s="43">
        <v>112</v>
      </c>
      <c r="L523" s="43" t="s">
        <v>65</v>
      </c>
      <c r="N523" s="43">
        <v>112</v>
      </c>
      <c r="O523" s="43" t="s">
        <v>65</v>
      </c>
      <c r="Q523" s="43">
        <v>112</v>
      </c>
      <c r="R523" s="43" t="s">
        <v>123</v>
      </c>
    </row>
    <row r="524" spans="2:18" ht="15" customHeight="1" x14ac:dyDescent="0.3">
      <c r="B524" s="43">
        <v>113</v>
      </c>
      <c r="C524" s="43" t="s">
        <v>65</v>
      </c>
      <c r="E524" s="43">
        <v>113</v>
      </c>
      <c r="F524" s="43" t="s">
        <v>65</v>
      </c>
      <c r="H524" s="43">
        <v>113</v>
      </c>
      <c r="I524" s="43" t="s">
        <v>104</v>
      </c>
      <c r="K524" s="43">
        <v>113</v>
      </c>
      <c r="L524" s="43" t="s">
        <v>65</v>
      </c>
      <c r="N524" s="43">
        <v>113</v>
      </c>
      <c r="O524" s="43" t="s">
        <v>65</v>
      </c>
      <c r="Q524" s="43">
        <v>113</v>
      </c>
      <c r="R524" s="43" t="s">
        <v>123</v>
      </c>
    </row>
    <row r="525" spans="2:18" ht="15" customHeight="1" x14ac:dyDescent="0.3">
      <c r="B525" s="43">
        <v>114</v>
      </c>
      <c r="C525" s="43" t="s">
        <v>65</v>
      </c>
      <c r="E525" s="43">
        <v>114</v>
      </c>
      <c r="F525" s="43" t="s">
        <v>65</v>
      </c>
      <c r="H525" s="43">
        <v>114</v>
      </c>
      <c r="I525" s="43" t="s">
        <v>104</v>
      </c>
      <c r="K525" s="43">
        <v>114</v>
      </c>
      <c r="L525" s="43" t="s">
        <v>65</v>
      </c>
      <c r="N525" s="43">
        <v>114</v>
      </c>
      <c r="O525" s="43" t="s">
        <v>65</v>
      </c>
      <c r="Q525" s="43">
        <v>114</v>
      </c>
      <c r="R525" s="43" t="s">
        <v>123</v>
      </c>
    </row>
    <row r="526" spans="2:18" ht="15" customHeight="1" x14ac:dyDescent="0.3">
      <c r="B526" s="43">
        <v>88</v>
      </c>
      <c r="C526" s="43" t="s">
        <v>65</v>
      </c>
      <c r="E526" s="43">
        <v>88</v>
      </c>
      <c r="F526" s="43" t="s">
        <v>65</v>
      </c>
      <c r="H526" s="43">
        <v>88</v>
      </c>
      <c r="I526" s="43" t="s">
        <v>104</v>
      </c>
      <c r="K526" s="43">
        <v>88</v>
      </c>
      <c r="L526" s="43" t="s">
        <v>65</v>
      </c>
      <c r="N526" s="43">
        <v>88</v>
      </c>
      <c r="O526" s="43" t="s">
        <v>65</v>
      </c>
      <c r="Q526" s="43">
        <v>88</v>
      </c>
      <c r="R526" s="43" t="s">
        <v>123</v>
      </c>
    </row>
    <row r="527" spans="2:18" ht="15" customHeight="1" x14ac:dyDescent="0.3">
      <c r="B527" s="43">
        <v>91</v>
      </c>
      <c r="C527" s="43" t="s">
        <v>65</v>
      </c>
      <c r="E527" s="43">
        <v>91</v>
      </c>
      <c r="F527" s="43" t="s">
        <v>65</v>
      </c>
      <c r="H527" s="43">
        <v>91</v>
      </c>
      <c r="I527" s="43" t="s">
        <v>104</v>
      </c>
      <c r="K527" s="43">
        <v>91</v>
      </c>
      <c r="L527" s="43" t="s">
        <v>65</v>
      </c>
      <c r="N527" s="43">
        <v>91</v>
      </c>
      <c r="O527" s="43" t="s">
        <v>65</v>
      </c>
      <c r="Q527" s="43">
        <v>91</v>
      </c>
      <c r="R527" s="43" t="s">
        <v>123</v>
      </c>
    </row>
    <row r="528" spans="2:18" ht="15" customHeight="1" x14ac:dyDescent="0.3">
      <c r="B528" s="43">
        <v>94</v>
      </c>
      <c r="C528" s="43" t="s">
        <v>65</v>
      </c>
      <c r="E528" s="43">
        <v>94</v>
      </c>
      <c r="F528" s="43" t="s">
        <v>65</v>
      </c>
      <c r="H528" s="43">
        <v>94</v>
      </c>
      <c r="I528" s="43" t="s">
        <v>104</v>
      </c>
      <c r="K528" s="43">
        <v>94</v>
      </c>
      <c r="L528" s="43" t="s">
        <v>65</v>
      </c>
      <c r="N528" s="43">
        <v>94</v>
      </c>
      <c r="O528" s="43" t="s">
        <v>65</v>
      </c>
      <c r="Q528" s="43">
        <v>94</v>
      </c>
      <c r="R528" s="43" t="s">
        <v>123</v>
      </c>
    </row>
    <row r="529" spans="2:18" ht="15" customHeight="1" x14ac:dyDescent="0.3">
      <c r="B529" s="43">
        <v>97</v>
      </c>
      <c r="C529" s="43" t="s">
        <v>65</v>
      </c>
      <c r="E529" s="43">
        <v>97</v>
      </c>
      <c r="F529" s="43" t="s">
        <v>65</v>
      </c>
      <c r="H529" s="43">
        <v>97</v>
      </c>
      <c r="I529" s="43" t="s">
        <v>104</v>
      </c>
      <c r="K529" s="43">
        <v>97</v>
      </c>
      <c r="L529" s="43" t="s">
        <v>65</v>
      </c>
      <c r="N529" s="43">
        <v>97</v>
      </c>
      <c r="O529" s="43" t="s">
        <v>65</v>
      </c>
      <c r="Q529" s="43">
        <v>97</v>
      </c>
      <c r="R529" s="43" t="s">
        <v>123</v>
      </c>
    </row>
    <row r="530" spans="2:18" ht="15" customHeight="1" x14ac:dyDescent="0.3">
      <c r="B530" s="43">
        <v>100</v>
      </c>
      <c r="C530" s="43" t="s">
        <v>65</v>
      </c>
      <c r="E530" s="43">
        <v>100</v>
      </c>
      <c r="F530" s="43" t="s">
        <v>65</v>
      </c>
      <c r="H530" s="43">
        <v>100</v>
      </c>
      <c r="I530" s="43" t="s">
        <v>104</v>
      </c>
      <c r="K530" s="43">
        <v>100</v>
      </c>
      <c r="L530" s="43" t="s">
        <v>65</v>
      </c>
      <c r="N530" s="43">
        <v>100</v>
      </c>
      <c r="O530" s="43" t="s">
        <v>65</v>
      </c>
      <c r="Q530" s="43">
        <v>100</v>
      </c>
      <c r="R530" s="43" t="s">
        <v>123</v>
      </c>
    </row>
    <row r="531" spans="2:18" ht="15" customHeight="1" x14ac:dyDescent="0.3">
      <c r="B531" s="43">
        <v>103</v>
      </c>
      <c r="C531" s="43" t="s">
        <v>65</v>
      </c>
      <c r="E531" s="43">
        <v>103</v>
      </c>
      <c r="F531" s="43" t="s">
        <v>65</v>
      </c>
      <c r="H531" s="43">
        <v>103</v>
      </c>
      <c r="I531" s="43" t="s">
        <v>104</v>
      </c>
      <c r="K531" s="43">
        <v>103</v>
      </c>
      <c r="L531" s="43" t="s">
        <v>65</v>
      </c>
      <c r="N531" s="43">
        <v>103</v>
      </c>
      <c r="O531" s="43" t="s">
        <v>65</v>
      </c>
      <c r="Q531" s="43">
        <v>103</v>
      </c>
      <c r="R531" s="43" t="s">
        <v>123</v>
      </c>
    </row>
    <row r="532" spans="2:18" ht="15" customHeight="1" x14ac:dyDescent="0.3">
      <c r="B532" s="43">
        <v>115</v>
      </c>
      <c r="C532" s="43" t="s">
        <v>65</v>
      </c>
      <c r="E532" s="43">
        <v>115</v>
      </c>
      <c r="F532" s="43" t="s">
        <v>65</v>
      </c>
      <c r="H532" s="43">
        <v>115</v>
      </c>
      <c r="I532" s="43" t="s">
        <v>104</v>
      </c>
      <c r="K532" s="43">
        <v>115</v>
      </c>
      <c r="L532" s="43" t="s">
        <v>65</v>
      </c>
      <c r="N532" s="43">
        <v>115</v>
      </c>
      <c r="O532" s="43" t="s">
        <v>65</v>
      </c>
      <c r="Q532" s="43">
        <v>115</v>
      </c>
      <c r="R532" s="43" t="s">
        <v>123</v>
      </c>
    </row>
    <row r="533" spans="2:18" ht="15" customHeight="1" x14ac:dyDescent="0.3">
      <c r="B533" s="43">
        <v>116</v>
      </c>
      <c r="C533" s="43" t="s">
        <v>65</v>
      </c>
      <c r="E533" s="43">
        <v>116</v>
      </c>
      <c r="F533" s="43" t="s">
        <v>65</v>
      </c>
      <c r="H533" s="43">
        <v>116</v>
      </c>
      <c r="I533" s="43" t="s">
        <v>104</v>
      </c>
      <c r="K533" s="43">
        <v>116</v>
      </c>
      <c r="L533" s="43" t="s">
        <v>65</v>
      </c>
      <c r="N533" s="43">
        <v>116</v>
      </c>
      <c r="O533" s="43" t="s">
        <v>65</v>
      </c>
      <c r="Q533" s="43">
        <v>116</v>
      </c>
      <c r="R533" s="43" t="s">
        <v>123</v>
      </c>
    </row>
    <row r="534" spans="2:18" ht="15" customHeight="1" x14ac:dyDescent="0.3">
      <c r="B534" s="43">
        <v>117</v>
      </c>
      <c r="C534" s="43" t="s">
        <v>65</v>
      </c>
      <c r="E534" s="43">
        <v>117</v>
      </c>
      <c r="F534" s="43" t="s">
        <v>65</v>
      </c>
      <c r="H534" s="43">
        <v>117</v>
      </c>
      <c r="I534" s="43" t="s">
        <v>104</v>
      </c>
      <c r="K534" s="43">
        <v>117</v>
      </c>
      <c r="L534" s="43" t="s">
        <v>65</v>
      </c>
      <c r="N534" s="43">
        <v>117</v>
      </c>
      <c r="O534" s="43" t="s">
        <v>65</v>
      </c>
      <c r="Q534" s="43">
        <v>117</v>
      </c>
      <c r="R534" s="43" t="s">
        <v>123</v>
      </c>
    </row>
    <row r="535" spans="2:18" ht="15" customHeight="1" x14ac:dyDescent="0.3">
      <c r="B535" s="43">
        <v>118</v>
      </c>
      <c r="C535" s="43" t="s">
        <v>65</v>
      </c>
      <c r="E535" s="43">
        <v>118</v>
      </c>
      <c r="F535" s="43" t="s">
        <v>65</v>
      </c>
      <c r="H535" s="43">
        <v>118</v>
      </c>
      <c r="I535" s="43" t="s">
        <v>104</v>
      </c>
      <c r="K535" s="43">
        <v>118</v>
      </c>
      <c r="L535" s="43" t="s">
        <v>65</v>
      </c>
      <c r="N535" s="43">
        <v>118</v>
      </c>
      <c r="O535" s="43" t="s">
        <v>65</v>
      </c>
      <c r="Q535" s="43">
        <v>118</v>
      </c>
      <c r="R535" s="43" t="s">
        <v>123</v>
      </c>
    </row>
    <row r="536" spans="2:18" ht="15" customHeight="1" x14ac:dyDescent="0.3">
      <c r="B536" s="43">
        <v>119</v>
      </c>
      <c r="C536" s="43" t="s">
        <v>65</v>
      </c>
      <c r="E536" s="43">
        <v>119</v>
      </c>
      <c r="F536" s="43" t="s">
        <v>65</v>
      </c>
      <c r="H536" s="43">
        <v>119</v>
      </c>
      <c r="I536" s="43" t="s">
        <v>104</v>
      </c>
      <c r="K536" s="43">
        <v>119</v>
      </c>
      <c r="L536" s="43" t="s">
        <v>65</v>
      </c>
      <c r="N536" s="43">
        <v>119</v>
      </c>
      <c r="O536" s="43" t="s">
        <v>65</v>
      </c>
      <c r="Q536" s="43">
        <v>119</v>
      </c>
      <c r="R536" s="43" t="s">
        <v>123</v>
      </c>
    </row>
    <row r="537" spans="2:18" ht="15" customHeight="1" x14ac:dyDescent="0.3">
      <c r="B537" s="43">
        <v>89</v>
      </c>
      <c r="C537" s="43" t="s">
        <v>65</v>
      </c>
      <c r="E537" s="43">
        <v>89</v>
      </c>
      <c r="F537" s="43" t="s">
        <v>65</v>
      </c>
      <c r="H537" s="43">
        <v>89</v>
      </c>
      <c r="I537" s="43" t="s">
        <v>104</v>
      </c>
      <c r="K537" s="43">
        <v>89</v>
      </c>
      <c r="L537" s="43" t="s">
        <v>65</v>
      </c>
      <c r="N537" s="43">
        <v>89</v>
      </c>
      <c r="O537" s="43" t="s">
        <v>65</v>
      </c>
      <c r="Q537" s="43">
        <v>89</v>
      </c>
      <c r="R537" s="43" t="s">
        <v>123</v>
      </c>
    </row>
    <row r="538" spans="2:18" ht="15" customHeight="1" x14ac:dyDescent="0.3">
      <c r="B538" s="43">
        <v>92</v>
      </c>
      <c r="C538" s="43" t="s">
        <v>65</v>
      </c>
      <c r="E538" s="43">
        <v>92</v>
      </c>
      <c r="F538" s="43" t="s">
        <v>65</v>
      </c>
      <c r="H538" s="43">
        <v>92</v>
      </c>
      <c r="I538" s="43" t="s">
        <v>104</v>
      </c>
      <c r="K538" s="43">
        <v>92</v>
      </c>
      <c r="L538" s="43" t="s">
        <v>65</v>
      </c>
      <c r="N538" s="43">
        <v>92</v>
      </c>
      <c r="O538" s="43" t="s">
        <v>65</v>
      </c>
      <c r="Q538" s="43">
        <v>92</v>
      </c>
      <c r="R538" s="43" t="s">
        <v>123</v>
      </c>
    </row>
    <row r="539" spans="2:18" ht="15" customHeight="1" x14ac:dyDescent="0.3">
      <c r="B539" s="43">
        <v>95</v>
      </c>
      <c r="C539" s="43" t="s">
        <v>65</v>
      </c>
      <c r="E539" s="43">
        <v>95</v>
      </c>
      <c r="F539" s="43" t="s">
        <v>65</v>
      </c>
      <c r="H539" s="43">
        <v>95</v>
      </c>
      <c r="I539" s="43" t="s">
        <v>104</v>
      </c>
      <c r="K539" s="43">
        <v>95</v>
      </c>
      <c r="L539" s="43" t="s">
        <v>65</v>
      </c>
      <c r="N539" s="43">
        <v>95</v>
      </c>
      <c r="O539" s="43" t="s">
        <v>65</v>
      </c>
      <c r="Q539" s="43">
        <v>95</v>
      </c>
      <c r="R539" s="43" t="s">
        <v>123</v>
      </c>
    </row>
    <row r="540" spans="2:18" ht="15" customHeight="1" x14ac:dyDescent="0.3">
      <c r="B540" s="43">
        <v>98</v>
      </c>
      <c r="C540" s="43" t="s">
        <v>65</v>
      </c>
      <c r="E540" s="43">
        <v>98</v>
      </c>
      <c r="F540" s="43" t="s">
        <v>65</v>
      </c>
      <c r="H540" s="43">
        <v>98</v>
      </c>
      <c r="I540" s="43" t="s">
        <v>104</v>
      </c>
      <c r="K540" s="43">
        <v>98</v>
      </c>
      <c r="L540" s="43" t="s">
        <v>65</v>
      </c>
      <c r="N540" s="43">
        <v>98</v>
      </c>
      <c r="O540" s="43" t="s">
        <v>65</v>
      </c>
      <c r="Q540" s="43">
        <v>98</v>
      </c>
      <c r="R540" s="43" t="s">
        <v>123</v>
      </c>
    </row>
    <row r="541" spans="2:18" ht="15" customHeight="1" x14ac:dyDescent="0.3">
      <c r="B541" s="43">
        <v>101</v>
      </c>
      <c r="C541" s="43" t="s">
        <v>65</v>
      </c>
      <c r="E541" s="43">
        <v>101</v>
      </c>
      <c r="F541" s="43" t="s">
        <v>65</v>
      </c>
      <c r="H541" s="43">
        <v>101</v>
      </c>
      <c r="I541" s="43" t="s">
        <v>104</v>
      </c>
      <c r="K541" s="43">
        <v>101</v>
      </c>
      <c r="L541" s="43" t="s">
        <v>65</v>
      </c>
      <c r="N541" s="43">
        <v>101</v>
      </c>
      <c r="O541" s="43" t="s">
        <v>65</v>
      </c>
      <c r="Q541" s="43">
        <v>101</v>
      </c>
      <c r="R541" s="43" t="s">
        <v>123</v>
      </c>
    </row>
    <row r="542" spans="2:18" ht="15" customHeight="1" x14ac:dyDescent="0.3">
      <c r="B542" s="43">
        <v>104</v>
      </c>
      <c r="C542" s="43" t="s">
        <v>65</v>
      </c>
      <c r="E542" s="43">
        <v>104</v>
      </c>
      <c r="F542" s="43" t="s">
        <v>65</v>
      </c>
      <c r="H542" s="43">
        <v>104</v>
      </c>
      <c r="I542" s="43" t="s">
        <v>104</v>
      </c>
      <c r="K542" s="43">
        <v>104</v>
      </c>
      <c r="L542" s="43" t="s">
        <v>65</v>
      </c>
      <c r="N542" s="43">
        <v>104</v>
      </c>
      <c r="O542" s="43" t="s">
        <v>65</v>
      </c>
      <c r="Q542" s="43">
        <v>104</v>
      </c>
      <c r="R542" s="43" t="s">
        <v>123</v>
      </c>
    </row>
    <row r="543" spans="2:18" ht="15" customHeight="1" x14ac:dyDescent="0.3">
      <c r="B543" s="43">
        <v>120</v>
      </c>
      <c r="C543" s="43" t="s">
        <v>65</v>
      </c>
      <c r="E543" s="43">
        <v>120</v>
      </c>
      <c r="F543" s="43" t="s">
        <v>65</v>
      </c>
      <c r="H543" s="43">
        <v>120</v>
      </c>
      <c r="I543" s="43" t="s">
        <v>104</v>
      </c>
      <c r="K543" s="43">
        <v>120</v>
      </c>
      <c r="L543" s="43" t="s">
        <v>65</v>
      </c>
      <c r="N543" s="43">
        <v>120</v>
      </c>
      <c r="O543" s="43" t="s">
        <v>65</v>
      </c>
      <c r="Q543" s="43">
        <v>120</v>
      </c>
      <c r="R543" s="43" t="s">
        <v>123</v>
      </c>
    </row>
    <row r="544" spans="2:18" ht="15" customHeight="1" x14ac:dyDescent="0.3">
      <c r="B544" s="43">
        <v>121</v>
      </c>
      <c r="C544" s="43" t="s">
        <v>65</v>
      </c>
      <c r="E544" s="43">
        <v>121</v>
      </c>
      <c r="F544" s="43" t="s">
        <v>65</v>
      </c>
      <c r="H544" s="43">
        <v>121</v>
      </c>
      <c r="I544" s="43" t="s">
        <v>104</v>
      </c>
      <c r="K544" s="43">
        <v>121</v>
      </c>
      <c r="L544" s="43" t="s">
        <v>65</v>
      </c>
      <c r="N544" s="43">
        <v>121</v>
      </c>
      <c r="O544" s="43" t="s">
        <v>65</v>
      </c>
      <c r="Q544" s="43">
        <v>121</v>
      </c>
      <c r="R544" s="43" t="s">
        <v>123</v>
      </c>
    </row>
    <row r="545" spans="2:18" ht="15" customHeight="1" x14ac:dyDescent="0.3">
      <c r="B545" s="43">
        <v>122</v>
      </c>
      <c r="C545" s="43" t="s">
        <v>65</v>
      </c>
      <c r="E545" s="43">
        <v>122</v>
      </c>
      <c r="F545" s="43" t="s">
        <v>65</v>
      </c>
      <c r="H545" s="43">
        <v>122</v>
      </c>
      <c r="I545" s="43" t="s">
        <v>104</v>
      </c>
      <c r="K545" s="43">
        <v>122</v>
      </c>
      <c r="L545" s="43" t="s">
        <v>65</v>
      </c>
      <c r="N545" s="43">
        <v>122</v>
      </c>
      <c r="O545" s="43" t="s">
        <v>65</v>
      </c>
      <c r="Q545" s="43">
        <v>122</v>
      </c>
      <c r="R545" s="43" t="s">
        <v>123</v>
      </c>
    </row>
    <row r="546" spans="2:18" ht="15" customHeight="1" x14ac:dyDescent="0.3">
      <c r="B546" s="43">
        <v>123</v>
      </c>
      <c r="C546" s="43" t="s">
        <v>65</v>
      </c>
      <c r="E546" s="43">
        <v>123</v>
      </c>
      <c r="F546" s="43" t="s">
        <v>65</v>
      </c>
      <c r="H546" s="43">
        <v>123</v>
      </c>
      <c r="I546" s="43" t="s">
        <v>104</v>
      </c>
      <c r="K546" s="43">
        <v>123</v>
      </c>
      <c r="L546" s="43" t="s">
        <v>65</v>
      </c>
      <c r="N546" s="43">
        <v>123</v>
      </c>
      <c r="O546" s="43" t="s">
        <v>65</v>
      </c>
      <c r="Q546" s="43">
        <v>123</v>
      </c>
      <c r="R546" s="43" t="s">
        <v>123</v>
      </c>
    </row>
    <row r="547" spans="2:18" ht="15" customHeight="1" x14ac:dyDescent="0.3">
      <c r="B547" s="43">
        <v>124</v>
      </c>
      <c r="C547" s="43" t="s">
        <v>65</v>
      </c>
      <c r="E547" s="43">
        <v>124</v>
      </c>
      <c r="F547" s="43" t="s">
        <v>65</v>
      </c>
      <c r="H547" s="43">
        <v>124</v>
      </c>
      <c r="I547" s="43" t="s">
        <v>104</v>
      </c>
      <c r="K547" s="43">
        <v>124</v>
      </c>
      <c r="L547" s="43" t="s">
        <v>65</v>
      </c>
      <c r="N547" s="43">
        <v>124</v>
      </c>
      <c r="O547" s="43" t="s">
        <v>65</v>
      </c>
      <c r="Q547" s="43">
        <v>124</v>
      </c>
      <c r="R547" s="43" t="s">
        <v>123</v>
      </c>
    </row>
    <row r="548" spans="2:18" ht="15" customHeight="1" x14ac:dyDescent="0.3">
      <c r="B548" s="43">
        <v>167</v>
      </c>
      <c r="C548" s="43" t="s">
        <v>65</v>
      </c>
      <c r="E548" s="43">
        <v>167</v>
      </c>
      <c r="F548" s="43" t="s">
        <v>65</v>
      </c>
      <c r="H548" s="43">
        <v>167</v>
      </c>
      <c r="I548" s="43" t="s">
        <v>104</v>
      </c>
      <c r="K548" s="43">
        <v>167</v>
      </c>
      <c r="L548" s="43" t="s">
        <v>65</v>
      </c>
      <c r="N548" s="43">
        <v>167</v>
      </c>
      <c r="O548" s="43" t="s">
        <v>65</v>
      </c>
      <c r="Q548" s="43">
        <v>167</v>
      </c>
      <c r="R548" s="43" t="s">
        <v>123</v>
      </c>
    </row>
    <row r="549" spans="2:18" ht="15" customHeight="1" x14ac:dyDescent="0.3">
      <c r="B549" s="43">
        <v>168</v>
      </c>
      <c r="C549" s="43" t="s">
        <v>65</v>
      </c>
      <c r="E549" s="43">
        <v>168</v>
      </c>
      <c r="F549" s="43" t="s">
        <v>65</v>
      </c>
      <c r="H549" s="43">
        <v>168</v>
      </c>
      <c r="I549" s="43" t="s">
        <v>104</v>
      </c>
      <c r="K549" s="43">
        <v>168</v>
      </c>
      <c r="L549" s="43" t="s">
        <v>65</v>
      </c>
      <c r="N549" s="43">
        <v>168</v>
      </c>
      <c r="O549" s="43" t="s">
        <v>65</v>
      </c>
      <c r="Q549" s="43">
        <v>168</v>
      </c>
      <c r="R549" s="43" t="s">
        <v>123</v>
      </c>
    </row>
    <row r="550" spans="2:18" ht="15" customHeight="1" x14ac:dyDescent="0.3">
      <c r="B550" s="43">
        <v>169</v>
      </c>
      <c r="C550" s="43" t="s">
        <v>65</v>
      </c>
      <c r="E550" s="43">
        <v>169</v>
      </c>
      <c r="F550" s="43" t="s">
        <v>65</v>
      </c>
      <c r="H550" s="43">
        <v>169</v>
      </c>
      <c r="I550" s="43" t="s">
        <v>104</v>
      </c>
      <c r="K550" s="43">
        <v>169</v>
      </c>
      <c r="L550" s="43" t="s">
        <v>65</v>
      </c>
      <c r="N550" s="43">
        <v>169</v>
      </c>
      <c r="O550" s="43" t="s">
        <v>65</v>
      </c>
      <c r="Q550" s="43">
        <v>169</v>
      </c>
      <c r="R550" s="43" t="s">
        <v>123</v>
      </c>
    </row>
    <row r="551" spans="2:18" ht="15" customHeight="1" x14ac:dyDescent="0.3">
      <c r="B551" s="43">
        <v>170</v>
      </c>
      <c r="C551" s="43" t="s">
        <v>65</v>
      </c>
      <c r="E551" s="43">
        <v>170</v>
      </c>
      <c r="F551" s="43" t="s">
        <v>65</v>
      </c>
      <c r="H551" s="43">
        <v>170</v>
      </c>
      <c r="I551" s="43" t="s">
        <v>104</v>
      </c>
      <c r="K551" s="43">
        <v>170</v>
      </c>
      <c r="L551" s="43" t="s">
        <v>65</v>
      </c>
      <c r="N551" s="43">
        <v>170</v>
      </c>
      <c r="O551" s="43" t="s">
        <v>65</v>
      </c>
      <c r="Q551" s="43">
        <v>170</v>
      </c>
      <c r="R551" s="43" t="s">
        <v>123</v>
      </c>
    </row>
    <row r="552" spans="2:18" ht="15" customHeight="1" x14ac:dyDescent="0.3">
      <c r="B552" s="43">
        <v>171</v>
      </c>
      <c r="C552" s="43" t="s">
        <v>65</v>
      </c>
      <c r="E552" s="43">
        <v>171</v>
      </c>
      <c r="F552" s="43" t="s">
        <v>65</v>
      </c>
      <c r="H552" s="43">
        <v>171</v>
      </c>
      <c r="I552" s="43" t="s">
        <v>104</v>
      </c>
      <c r="K552" s="43">
        <v>171</v>
      </c>
      <c r="L552" s="43" t="s">
        <v>65</v>
      </c>
      <c r="N552" s="43">
        <v>171</v>
      </c>
      <c r="O552" s="43" t="s">
        <v>65</v>
      </c>
      <c r="Q552" s="43">
        <v>171</v>
      </c>
      <c r="R552" s="43" t="s">
        <v>123</v>
      </c>
    </row>
    <row r="553" spans="2:18" ht="15" customHeight="1" x14ac:dyDescent="0.3">
      <c r="B553" s="43">
        <v>149</v>
      </c>
      <c r="C553" s="43" t="s">
        <v>65</v>
      </c>
      <c r="E553" s="43">
        <v>149</v>
      </c>
      <c r="F553" s="43" t="s">
        <v>65</v>
      </c>
      <c r="H553" s="43">
        <v>149</v>
      </c>
      <c r="I553" s="43" t="s">
        <v>104</v>
      </c>
      <c r="K553" s="43">
        <v>149</v>
      </c>
      <c r="L553" s="43" t="s">
        <v>65</v>
      </c>
      <c r="N553" s="43">
        <v>149</v>
      </c>
      <c r="O553" s="43" t="s">
        <v>65</v>
      </c>
      <c r="Q553" s="43">
        <v>149</v>
      </c>
      <c r="R553" s="43" t="s">
        <v>123</v>
      </c>
    </row>
    <row r="554" spans="2:18" ht="15" customHeight="1" x14ac:dyDescent="0.3">
      <c r="B554" s="43">
        <v>152</v>
      </c>
      <c r="C554" s="43" t="s">
        <v>65</v>
      </c>
      <c r="E554" s="43">
        <v>152</v>
      </c>
      <c r="F554" s="43" t="s">
        <v>65</v>
      </c>
      <c r="H554" s="43">
        <v>152</v>
      </c>
      <c r="I554" s="43" t="s">
        <v>104</v>
      </c>
      <c r="K554" s="43">
        <v>152</v>
      </c>
      <c r="L554" s="43" t="s">
        <v>65</v>
      </c>
      <c r="N554" s="43">
        <v>152</v>
      </c>
      <c r="O554" s="43" t="s">
        <v>65</v>
      </c>
      <c r="Q554" s="43">
        <v>152</v>
      </c>
      <c r="R554" s="43" t="s">
        <v>123</v>
      </c>
    </row>
    <row r="555" spans="2:18" ht="15" customHeight="1" x14ac:dyDescent="0.3">
      <c r="B555" s="43">
        <v>155</v>
      </c>
      <c r="C555" s="43" t="s">
        <v>65</v>
      </c>
      <c r="E555" s="43">
        <v>155</v>
      </c>
      <c r="F555" s="43" t="s">
        <v>65</v>
      </c>
      <c r="H555" s="43">
        <v>155</v>
      </c>
      <c r="I555" s="43" t="s">
        <v>104</v>
      </c>
      <c r="K555" s="43">
        <v>155</v>
      </c>
      <c r="L555" s="43" t="s">
        <v>65</v>
      </c>
      <c r="N555" s="43">
        <v>155</v>
      </c>
      <c r="O555" s="43" t="s">
        <v>65</v>
      </c>
      <c r="Q555" s="43">
        <v>155</v>
      </c>
      <c r="R555" s="43" t="s">
        <v>123</v>
      </c>
    </row>
    <row r="556" spans="2:18" ht="15" customHeight="1" x14ac:dyDescent="0.3">
      <c r="B556" s="43">
        <v>158</v>
      </c>
      <c r="C556" s="43" t="s">
        <v>65</v>
      </c>
      <c r="E556" s="43">
        <v>158</v>
      </c>
      <c r="F556" s="43" t="s">
        <v>65</v>
      </c>
      <c r="H556" s="43">
        <v>158</v>
      </c>
      <c r="I556" s="43" t="s">
        <v>104</v>
      </c>
      <c r="K556" s="43">
        <v>158</v>
      </c>
      <c r="L556" s="43" t="s">
        <v>65</v>
      </c>
      <c r="N556" s="43">
        <v>158</v>
      </c>
      <c r="O556" s="43" t="s">
        <v>65</v>
      </c>
      <c r="Q556" s="43">
        <v>158</v>
      </c>
      <c r="R556" s="43" t="s">
        <v>123</v>
      </c>
    </row>
    <row r="557" spans="2:18" ht="15" customHeight="1" x14ac:dyDescent="0.3">
      <c r="B557" s="43">
        <v>161</v>
      </c>
      <c r="C557" s="43" t="s">
        <v>65</v>
      </c>
      <c r="E557" s="43">
        <v>161</v>
      </c>
      <c r="F557" s="43" t="s">
        <v>65</v>
      </c>
      <c r="H557" s="43">
        <v>161</v>
      </c>
      <c r="I557" s="43" t="s">
        <v>104</v>
      </c>
      <c r="K557" s="43">
        <v>161</v>
      </c>
      <c r="L557" s="43" t="s">
        <v>65</v>
      </c>
      <c r="N557" s="43">
        <v>161</v>
      </c>
      <c r="O557" s="43" t="s">
        <v>65</v>
      </c>
      <c r="Q557" s="43">
        <v>161</v>
      </c>
      <c r="R557" s="43" t="s">
        <v>123</v>
      </c>
    </row>
    <row r="558" spans="2:18" ht="15" customHeight="1" x14ac:dyDescent="0.3">
      <c r="B558" s="43">
        <v>164</v>
      </c>
      <c r="C558" s="43" t="s">
        <v>65</v>
      </c>
      <c r="E558" s="43">
        <v>164</v>
      </c>
      <c r="F558" s="43" t="s">
        <v>65</v>
      </c>
      <c r="H558" s="43">
        <v>164</v>
      </c>
      <c r="I558" s="43" t="s">
        <v>104</v>
      </c>
      <c r="K558" s="43">
        <v>164</v>
      </c>
      <c r="L558" s="43" t="s">
        <v>65</v>
      </c>
      <c r="N558" s="43">
        <v>164</v>
      </c>
      <c r="O558" s="43" t="s">
        <v>65</v>
      </c>
      <c r="Q558" s="43">
        <v>164</v>
      </c>
      <c r="R558" s="43" t="s">
        <v>123</v>
      </c>
    </row>
    <row r="559" spans="2:18" ht="15" customHeight="1" x14ac:dyDescent="0.3">
      <c r="B559" s="43">
        <v>172</v>
      </c>
      <c r="C559" s="43" t="s">
        <v>65</v>
      </c>
      <c r="E559" s="43">
        <v>172</v>
      </c>
      <c r="F559" s="43" t="s">
        <v>65</v>
      </c>
      <c r="H559" s="43">
        <v>172</v>
      </c>
      <c r="I559" s="43" t="s">
        <v>104</v>
      </c>
      <c r="K559" s="43">
        <v>172</v>
      </c>
      <c r="L559" s="43" t="s">
        <v>65</v>
      </c>
      <c r="N559" s="43">
        <v>172</v>
      </c>
      <c r="O559" s="43" t="s">
        <v>65</v>
      </c>
      <c r="Q559" s="43">
        <v>172</v>
      </c>
      <c r="R559" s="43" t="s">
        <v>123</v>
      </c>
    </row>
    <row r="560" spans="2:18" ht="15" customHeight="1" x14ac:dyDescent="0.3">
      <c r="B560" s="43">
        <v>173</v>
      </c>
      <c r="C560" s="43" t="s">
        <v>65</v>
      </c>
      <c r="E560" s="43">
        <v>173</v>
      </c>
      <c r="F560" s="43" t="s">
        <v>65</v>
      </c>
      <c r="H560" s="43">
        <v>173</v>
      </c>
      <c r="I560" s="43" t="s">
        <v>104</v>
      </c>
      <c r="K560" s="43">
        <v>173</v>
      </c>
      <c r="L560" s="43" t="s">
        <v>65</v>
      </c>
      <c r="N560" s="43">
        <v>173</v>
      </c>
      <c r="O560" s="43" t="s">
        <v>65</v>
      </c>
      <c r="Q560" s="43">
        <v>173</v>
      </c>
      <c r="R560" s="43" t="s">
        <v>123</v>
      </c>
    </row>
    <row r="561" spans="2:18" ht="15" customHeight="1" x14ac:dyDescent="0.3">
      <c r="B561" s="43">
        <v>174</v>
      </c>
      <c r="C561" s="43" t="s">
        <v>65</v>
      </c>
      <c r="E561" s="43">
        <v>174</v>
      </c>
      <c r="F561" s="43" t="s">
        <v>65</v>
      </c>
      <c r="H561" s="43">
        <v>174</v>
      </c>
      <c r="I561" s="43" t="s">
        <v>104</v>
      </c>
      <c r="K561" s="43">
        <v>174</v>
      </c>
      <c r="L561" s="43" t="s">
        <v>65</v>
      </c>
      <c r="N561" s="43">
        <v>174</v>
      </c>
      <c r="O561" s="43" t="s">
        <v>65</v>
      </c>
      <c r="Q561" s="43">
        <v>174</v>
      </c>
      <c r="R561" s="43" t="s">
        <v>123</v>
      </c>
    </row>
    <row r="562" spans="2:18" ht="15" customHeight="1" x14ac:dyDescent="0.3">
      <c r="B562" s="43">
        <v>175</v>
      </c>
      <c r="C562" s="43" t="s">
        <v>65</v>
      </c>
      <c r="E562" s="43">
        <v>175</v>
      </c>
      <c r="F562" s="43" t="s">
        <v>65</v>
      </c>
      <c r="H562" s="43">
        <v>175</v>
      </c>
      <c r="I562" s="43" t="s">
        <v>104</v>
      </c>
      <c r="K562" s="43">
        <v>175</v>
      </c>
      <c r="L562" s="43" t="s">
        <v>65</v>
      </c>
      <c r="N562" s="43">
        <v>175</v>
      </c>
      <c r="O562" s="43" t="s">
        <v>65</v>
      </c>
      <c r="Q562" s="43">
        <v>175</v>
      </c>
      <c r="R562" s="43" t="s">
        <v>123</v>
      </c>
    </row>
    <row r="563" spans="2:18" ht="15" customHeight="1" x14ac:dyDescent="0.3">
      <c r="B563" s="43">
        <v>176</v>
      </c>
      <c r="C563" s="43" t="s">
        <v>65</v>
      </c>
      <c r="E563" s="43">
        <v>176</v>
      </c>
      <c r="F563" s="43" t="s">
        <v>65</v>
      </c>
      <c r="H563" s="43">
        <v>176</v>
      </c>
      <c r="I563" s="43" t="s">
        <v>104</v>
      </c>
      <c r="K563" s="43">
        <v>176</v>
      </c>
      <c r="L563" s="43" t="s">
        <v>65</v>
      </c>
      <c r="N563" s="43">
        <v>176</v>
      </c>
      <c r="O563" s="43" t="s">
        <v>65</v>
      </c>
      <c r="Q563" s="43">
        <v>176</v>
      </c>
      <c r="R563" s="43" t="s">
        <v>123</v>
      </c>
    </row>
    <row r="564" spans="2:18" ht="15" customHeight="1" x14ac:dyDescent="0.3">
      <c r="B564" s="43">
        <v>150</v>
      </c>
      <c r="C564" s="43" t="s">
        <v>65</v>
      </c>
      <c r="E564" s="43">
        <v>150</v>
      </c>
      <c r="F564" s="43" t="s">
        <v>65</v>
      </c>
      <c r="H564" s="43">
        <v>150</v>
      </c>
      <c r="I564" s="43" t="s">
        <v>104</v>
      </c>
      <c r="K564" s="43">
        <v>150</v>
      </c>
      <c r="L564" s="43" t="s">
        <v>65</v>
      </c>
      <c r="N564" s="43">
        <v>150</v>
      </c>
      <c r="O564" s="43" t="s">
        <v>65</v>
      </c>
      <c r="Q564" s="43">
        <v>150</v>
      </c>
      <c r="R564" s="43" t="s">
        <v>123</v>
      </c>
    </row>
    <row r="565" spans="2:18" ht="15" customHeight="1" x14ac:dyDescent="0.3">
      <c r="B565" s="43">
        <v>153</v>
      </c>
      <c r="C565" s="43" t="s">
        <v>65</v>
      </c>
      <c r="E565" s="43">
        <v>153</v>
      </c>
      <c r="F565" s="43" t="s">
        <v>65</v>
      </c>
      <c r="H565" s="43">
        <v>153</v>
      </c>
      <c r="I565" s="43" t="s">
        <v>104</v>
      </c>
      <c r="K565" s="43">
        <v>153</v>
      </c>
      <c r="L565" s="43" t="s">
        <v>65</v>
      </c>
      <c r="N565" s="43">
        <v>153</v>
      </c>
      <c r="O565" s="43" t="s">
        <v>65</v>
      </c>
      <c r="Q565" s="43">
        <v>153</v>
      </c>
      <c r="R565" s="43" t="s">
        <v>123</v>
      </c>
    </row>
    <row r="566" spans="2:18" ht="15" customHeight="1" x14ac:dyDescent="0.3">
      <c r="B566" s="43">
        <v>156</v>
      </c>
      <c r="C566" s="43" t="s">
        <v>65</v>
      </c>
      <c r="E566" s="43">
        <v>156</v>
      </c>
      <c r="F566" s="43" t="s">
        <v>65</v>
      </c>
      <c r="H566" s="43">
        <v>156</v>
      </c>
      <c r="I566" s="43" t="s">
        <v>104</v>
      </c>
      <c r="K566" s="43">
        <v>156</v>
      </c>
      <c r="L566" s="43" t="s">
        <v>65</v>
      </c>
      <c r="N566" s="43">
        <v>156</v>
      </c>
      <c r="O566" s="43" t="s">
        <v>65</v>
      </c>
      <c r="Q566" s="43">
        <v>156</v>
      </c>
      <c r="R566" s="43" t="s">
        <v>123</v>
      </c>
    </row>
    <row r="567" spans="2:18" ht="15" customHeight="1" x14ac:dyDescent="0.3">
      <c r="B567" s="43">
        <v>159</v>
      </c>
      <c r="C567" s="43" t="s">
        <v>65</v>
      </c>
      <c r="E567" s="43">
        <v>159</v>
      </c>
      <c r="F567" s="43" t="s">
        <v>65</v>
      </c>
      <c r="H567" s="43">
        <v>159</v>
      </c>
      <c r="I567" s="43" t="s">
        <v>104</v>
      </c>
      <c r="K567" s="43">
        <v>159</v>
      </c>
      <c r="L567" s="43" t="s">
        <v>65</v>
      </c>
      <c r="N567" s="43">
        <v>159</v>
      </c>
      <c r="O567" s="43" t="s">
        <v>65</v>
      </c>
      <c r="Q567" s="43">
        <v>159</v>
      </c>
      <c r="R567" s="43" t="s">
        <v>123</v>
      </c>
    </row>
    <row r="568" spans="2:18" ht="15" customHeight="1" x14ac:dyDescent="0.3">
      <c r="B568" s="43">
        <v>162</v>
      </c>
      <c r="C568" s="43" t="s">
        <v>65</v>
      </c>
      <c r="E568" s="43">
        <v>162</v>
      </c>
      <c r="F568" s="43" t="s">
        <v>65</v>
      </c>
      <c r="H568" s="43">
        <v>162</v>
      </c>
      <c r="I568" s="43" t="s">
        <v>104</v>
      </c>
      <c r="K568" s="43">
        <v>162</v>
      </c>
      <c r="L568" s="43" t="s">
        <v>65</v>
      </c>
      <c r="N568" s="43">
        <v>162</v>
      </c>
      <c r="O568" s="43" t="s">
        <v>65</v>
      </c>
      <c r="Q568" s="43">
        <v>162</v>
      </c>
      <c r="R568" s="43" t="s">
        <v>123</v>
      </c>
    </row>
    <row r="569" spans="2:18" ht="15" customHeight="1" x14ac:dyDescent="0.3">
      <c r="B569" s="43">
        <v>165</v>
      </c>
      <c r="C569" s="43" t="s">
        <v>65</v>
      </c>
      <c r="E569" s="43">
        <v>165</v>
      </c>
      <c r="F569" s="43" t="s">
        <v>65</v>
      </c>
      <c r="H569" s="43">
        <v>165</v>
      </c>
      <c r="I569" s="43" t="s">
        <v>104</v>
      </c>
      <c r="K569" s="43">
        <v>165</v>
      </c>
      <c r="L569" s="43" t="s">
        <v>65</v>
      </c>
      <c r="N569" s="43">
        <v>165</v>
      </c>
      <c r="O569" s="43" t="s">
        <v>65</v>
      </c>
      <c r="Q569" s="43">
        <v>165</v>
      </c>
      <c r="R569" s="43" t="s">
        <v>123</v>
      </c>
    </row>
    <row r="570" spans="2:18" ht="15" customHeight="1" x14ac:dyDescent="0.3">
      <c r="B570" s="43">
        <v>177</v>
      </c>
      <c r="C570" s="43" t="s">
        <v>65</v>
      </c>
      <c r="E570" s="43">
        <v>177</v>
      </c>
      <c r="F570" s="43" t="s">
        <v>65</v>
      </c>
      <c r="H570" s="43">
        <v>177</v>
      </c>
      <c r="I570" s="43" t="s">
        <v>104</v>
      </c>
      <c r="K570" s="43">
        <v>177</v>
      </c>
      <c r="L570" s="43" t="s">
        <v>65</v>
      </c>
      <c r="N570" s="43">
        <v>177</v>
      </c>
      <c r="O570" s="43" t="s">
        <v>65</v>
      </c>
      <c r="Q570" s="43">
        <v>177</v>
      </c>
      <c r="R570" s="43" t="s">
        <v>123</v>
      </c>
    </row>
    <row r="571" spans="2:18" ht="15" customHeight="1" x14ac:dyDescent="0.3">
      <c r="B571" s="43">
        <v>178</v>
      </c>
      <c r="C571" s="43" t="s">
        <v>65</v>
      </c>
      <c r="E571" s="43">
        <v>178</v>
      </c>
      <c r="F571" s="43" t="s">
        <v>65</v>
      </c>
      <c r="H571" s="43">
        <v>178</v>
      </c>
      <c r="I571" s="43" t="s">
        <v>104</v>
      </c>
      <c r="K571" s="43">
        <v>178</v>
      </c>
      <c r="L571" s="43" t="s">
        <v>65</v>
      </c>
      <c r="N571" s="43">
        <v>178</v>
      </c>
      <c r="O571" s="43" t="s">
        <v>65</v>
      </c>
      <c r="Q571" s="43">
        <v>178</v>
      </c>
      <c r="R571" s="43" t="s">
        <v>123</v>
      </c>
    </row>
    <row r="572" spans="2:18" ht="15" customHeight="1" x14ac:dyDescent="0.3">
      <c r="B572" s="43">
        <v>179</v>
      </c>
      <c r="C572" s="43" t="s">
        <v>65</v>
      </c>
      <c r="E572" s="43">
        <v>179</v>
      </c>
      <c r="F572" s="43" t="s">
        <v>65</v>
      </c>
      <c r="H572" s="43">
        <v>179</v>
      </c>
      <c r="I572" s="43" t="s">
        <v>104</v>
      </c>
      <c r="K572" s="43">
        <v>179</v>
      </c>
      <c r="L572" s="43" t="s">
        <v>65</v>
      </c>
      <c r="N572" s="43">
        <v>179</v>
      </c>
      <c r="O572" s="43" t="s">
        <v>65</v>
      </c>
      <c r="Q572" s="43">
        <v>179</v>
      </c>
      <c r="R572" s="43" t="s">
        <v>123</v>
      </c>
    </row>
    <row r="573" spans="2:18" ht="15" customHeight="1" x14ac:dyDescent="0.3">
      <c r="B573" s="43">
        <v>180</v>
      </c>
      <c r="C573" s="43" t="s">
        <v>65</v>
      </c>
      <c r="E573" s="43">
        <v>180</v>
      </c>
      <c r="F573" s="43" t="s">
        <v>65</v>
      </c>
      <c r="H573" s="43">
        <v>180</v>
      </c>
      <c r="I573" s="43" t="s">
        <v>104</v>
      </c>
      <c r="K573" s="43">
        <v>180</v>
      </c>
      <c r="L573" s="43" t="s">
        <v>65</v>
      </c>
      <c r="N573" s="43">
        <v>180</v>
      </c>
      <c r="O573" s="43" t="s">
        <v>65</v>
      </c>
      <c r="Q573" s="43">
        <v>180</v>
      </c>
      <c r="R573" s="43" t="s">
        <v>123</v>
      </c>
    </row>
    <row r="574" spans="2:18" ht="15" customHeight="1" x14ac:dyDescent="0.3">
      <c r="B574" s="43">
        <v>181</v>
      </c>
      <c r="C574" s="43" t="s">
        <v>65</v>
      </c>
      <c r="E574" s="43">
        <v>181</v>
      </c>
      <c r="F574" s="43" t="s">
        <v>65</v>
      </c>
      <c r="H574" s="43">
        <v>181</v>
      </c>
      <c r="I574" s="43" t="s">
        <v>104</v>
      </c>
      <c r="K574" s="43">
        <v>181</v>
      </c>
      <c r="L574" s="43" t="s">
        <v>65</v>
      </c>
      <c r="N574" s="43">
        <v>181</v>
      </c>
      <c r="O574" s="43" t="s">
        <v>65</v>
      </c>
      <c r="Q574" s="43">
        <v>181</v>
      </c>
      <c r="R574" s="43" t="s">
        <v>123</v>
      </c>
    </row>
    <row r="575" spans="2:18" ht="15" customHeight="1" x14ac:dyDescent="0.3">
      <c r="B575" s="43">
        <v>151</v>
      </c>
      <c r="C575" s="43" t="s">
        <v>65</v>
      </c>
      <c r="E575" s="43">
        <v>151</v>
      </c>
      <c r="F575" s="43" t="s">
        <v>65</v>
      </c>
      <c r="H575" s="43">
        <v>151</v>
      </c>
      <c r="I575" s="43" t="s">
        <v>104</v>
      </c>
      <c r="K575" s="43">
        <v>151</v>
      </c>
      <c r="L575" s="43" t="s">
        <v>65</v>
      </c>
      <c r="N575" s="43">
        <v>151</v>
      </c>
      <c r="O575" s="43" t="s">
        <v>65</v>
      </c>
      <c r="Q575" s="43">
        <v>151</v>
      </c>
      <c r="R575" s="43" t="s">
        <v>123</v>
      </c>
    </row>
    <row r="576" spans="2:18" ht="15" customHeight="1" x14ac:dyDescent="0.3">
      <c r="B576" s="43">
        <v>154</v>
      </c>
      <c r="C576" s="43" t="s">
        <v>65</v>
      </c>
      <c r="E576" s="43">
        <v>154</v>
      </c>
      <c r="F576" s="43" t="s">
        <v>65</v>
      </c>
      <c r="H576" s="43">
        <v>154</v>
      </c>
      <c r="I576" s="43" t="s">
        <v>104</v>
      </c>
      <c r="K576" s="43">
        <v>154</v>
      </c>
      <c r="L576" s="43" t="s">
        <v>65</v>
      </c>
      <c r="N576" s="43">
        <v>154</v>
      </c>
      <c r="O576" s="43" t="s">
        <v>65</v>
      </c>
      <c r="Q576" s="43">
        <v>154</v>
      </c>
      <c r="R576" s="43" t="s">
        <v>123</v>
      </c>
    </row>
    <row r="577" spans="2:18" ht="15" customHeight="1" x14ac:dyDescent="0.3">
      <c r="B577" s="43">
        <v>157</v>
      </c>
      <c r="C577" s="43" t="s">
        <v>65</v>
      </c>
      <c r="E577" s="43">
        <v>157</v>
      </c>
      <c r="F577" s="43" t="s">
        <v>65</v>
      </c>
      <c r="H577" s="43">
        <v>157</v>
      </c>
      <c r="I577" s="43" t="s">
        <v>104</v>
      </c>
      <c r="K577" s="43">
        <v>157</v>
      </c>
      <c r="L577" s="43" t="s">
        <v>65</v>
      </c>
      <c r="N577" s="43">
        <v>157</v>
      </c>
      <c r="O577" s="43" t="s">
        <v>65</v>
      </c>
      <c r="Q577" s="43">
        <v>157</v>
      </c>
      <c r="R577" s="43" t="s">
        <v>123</v>
      </c>
    </row>
    <row r="578" spans="2:18" ht="15" customHeight="1" x14ac:dyDescent="0.3">
      <c r="B578" s="43">
        <v>160</v>
      </c>
      <c r="C578" s="43" t="s">
        <v>65</v>
      </c>
      <c r="E578" s="43">
        <v>160</v>
      </c>
      <c r="F578" s="43" t="s">
        <v>65</v>
      </c>
      <c r="H578" s="43">
        <v>160</v>
      </c>
      <c r="I578" s="43" t="s">
        <v>104</v>
      </c>
      <c r="K578" s="43">
        <v>160</v>
      </c>
      <c r="L578" s="43" t="s">
        <v>65</v>
      </c>
      <c r="N578" s="43">
        <v>160</v>
      </c>
      <c r="O578" s="43" t="s">
        <v>65</v>
      </c>
      <c r="Q578" s="43">
        <v>160</v>
      </c>
      <c r="R578" s="43" t="s">
        <v>123</v>
      </c>
    </row>
    <row r="579" spans="2:18" ht="15" customHeight="1" x14ac:dyDescent="0.3">
      <c r="B579" s="43">
        <v>163</v>
      </c>
      <c r="C579" s="43" t="s">
        <v>65</v>
      </c>
      <c r="E579" s="43">
        <v>163</v>
      </c>
      <c r="F579" s="43" t="s">
        <v>65</v>
      </c>
      <c r="H579" s="43">
        <v>163</v>
      </c>
      <c r="I579" s="43" t="s">
        <v>104</v>
      </c>
      <c r="K579" s="43">
        <v>163</v>
      </c>
      <c r="L579" s="43" t="s">
        <v>65</v>
      </c>
      <c r="N579" s="43">
        <v>163</v>
      </c>
      <c r="O579" s="43" t="s">
        <v>65</v>
      </c>
      <c r="Q579" s="43">
        <v>163</v>
      </c>
      <c r="R579" s="43" t="s">
        <v>123</v>
      </c>
    </row>
    <row r="580" spans="2:18" ht="15" customHeight="1" x14ac:dyDescent="0.3">
      <c r="B580" s="43">
        <v>166</v>
      </c>
      <c r="C580" s="43" t="s">
        <v>65</v>
      </c>
      <c r="E580" s="43">
        <v>166</v>
      </c>
      <c r="F580" s="43" t="s">
        <v>65</v>
      </c>
      <c r="H580" s="43">
        <v>166</v>
      </c>
      <c r="I580" s="43" t="s">
        <v>104</v>
      </c>
      <c r="K580" s="43">
        <v>166</v>
      </c>
      <c r="L580" s="43" t="s">
        <v>65</v>
      </c>
      <c r="N580" s="43">
        <v>166</v>
      </c>
      <c r="O580" s="43" t="s">
        <v>65</v>
      </c>
      <c r="Q580" s="43">
        <v>166</v>
      </c>
      <c r="R580" s="43" t="s">
        <v>123</v>
      </c>
    </row>
    <row r="581" spans="2:18" ht="15" customHeight="1" x14ac:dyDescent="0.3">
      <c r="B581" s="43">
        <v>182</v>
      </c>
      <c r="C581" s="43" t="s">
        <v>65</v>
      </c>
      <c r="E581" s="43">
        <v>182</v>
      </c>
      <c r="F581" s="43" t="s">
        <v>65</v>
      </c>
      <c r="H581" s="43">
        <v>182</v>
      </c>
      <c r="I581" s="43" t="s">
        <v>104</v>
      </c>
      <c r="K581" s="43">
        <v>182</v>
      </c>
      <c r="L581" s="43" t="s">
        <v>65</v>
      </c>
      <c r="N581" s="43">
        <v>182</v>
      </c>
      <c r="O581" s="43" t="s">
        <v>65</v>
      </c>
      <c r="Q581" s="43">
        <v>182</v>
      </c>
      <c r="R581" s="43" t="s">
        <v>123</v>
      </c>
    </row>
    <row r="582" spans="2:18" ht="15" customHeight="1" x14ac:dyDescent="0.3">
      <c r="B582" s="43">
        <v>183</v>
      </c>
      <c r="C582" s="43" t="s">
        <v>65</v>
      </c>
      <c r="E582" s="43">
        <v>183</v>
      </c>
      <c r="F582" s="43" t="s">
        <v>65</v>
      </c>
      <c r="H582" s="43">
        <v>183</v>
      </c>
      <c r="I582" s="43" t="s">
        <v>104</v>
      </c>
      <c r="K582" s="43">
        <v>183</v>
      </c>
      <c r="L582" s="43" t="s">
        <v>65</v>
      </c>
      <c r="N582" s="43">
        <v>183</v>
      </c>
      <c r="O582" s="43" t="s">
        <v>65</v>
      </c>
      <c r="Q582" s="43">
        <v>183</v>
      </c>
      <c r="R582" s="43" t="s">
        <v>123</v>
      </c>
    </row>
    <row r="583" spans="2:18" ht="15" customHeight="1" x14ac:dyDescent="0.3">
      <c r="B583" s="43">
        <v>184</v>
      </c>
      <c r="C583" s="43" t="s">
        <v>65</v>
      </c>
      <c r="E583" s="43">
        <v>184</v>
      </c>
      <c r="F583" s="43" t="s">
        <v>65</v>
      </c>
      <c r="H583" s="43">
        <v>184</v>
      </c>
      <c r="I583" s="43" t="s">
        <v>104</v>
      </c>
      <c r="K583" s="43">
        <v>184</v>
      </c>
      <c r="L583" s="43" t="s">
        <v>65</v>
      </c>
      <c r="N583" s="43">
        <v>184</v>
      </c>
      <c r="O583" s="43" t="s">
        <v>65</v>
      </c>
      <c r="Q583" s="43">
        <v>184</v>
      </c>
      <c r="R583" s="43" t="s">
        <v>123</v>
      </c>
    </row>
    <row r="584" spans="2:18" ht="15" customHeight="1" x14ac:dyDescent="0.3">
      <c r="B584" s="43">
        <v>185</v>
      </c>
      <c r="C584" s="43" t="s">
        <v>65</v>
      </c>
      <c r="E584" s="43">
        <v>185</v>
      </c>
      <c r="F584" s="43" t="s">
        <v>65</v>
      </c>
      <c r="H584" s="43">
        <v>185</v>
      </c>
      <c r="I584" s="43" t="s">
        <v>104</v>
      </c>
      <c r="K584" s="43">
        <v>185</v>
      </c>
      <c r="L584" s="43" t="s">
        <v>65</v>
      </c>
      <c r="N584" s="43">
        <v>185</v>
      </c>
      <c r="O584" s="43" t="s">
        <v>65</v>
      </c>
      <c r="Q584" s="43">
        <v>185</v>
      </c>
      <c r="R584" s="43" t="s">
        <v>123</v>
      </c>
    </row>
    <row r="585" spans="2:18" ht="15" customHeight="1" x14ac:dyDescent="0.3">
      <c r="B585" s="43">
        <v>186</v>
      </c>
      <c r="C585" s="43" t="s">
        <v>65</v>
      </c>
      <c r="E585" s="43">
        <v>186</v>
      </c>
      <c r="F585" s="43" t="s">
        <v>65</v>
      </c>
      <c r="H585" s="43">
        <v>186</v>
      </c>
      <c r="I585" s="43" t="s">
        <v>104</v>
      </c>
      <c r="K585" s="43">
        <v>186</v>
      </c>
      <c r="L585" s="43" t="s">
        <v>65</v>
      </c>
      <c r="N585" s="43">
        <v>186</v>
      </c>
      <c r="O585" s="43" t="s">
        <v>65</v>
      </c>
      <c r="Q585" s="43">
        <v>186</v>
      </c>
      <c r="R585" s="43" t="s">
        <v>123</v>
      </c>
    </row>
    <row r="586" spans="2:18" ht="15" customHeight="1" x14ac:dyDescent="0.3">
      <c r="B586" s="43">
        <v>43</v>
      </c>
      <c r="C586" s="43" t="s">
        <v>65</v>
      </c>
      <c r="E586" s="43">
        <v>43</v>
      </c>
      <c r="F586" s="43" t="s">
        <v>65</v>
      </c>
      <c r="H586" s="43">
        <v>43</v>
      </c>
      <c r="I586" s="43" t="s">
        <v>104</v>
      </c>
      <c r="K586" s="43">
        <v>43</v>
      </c>
      <c r="L586" s="43" t="s">
        <v>65</v>
      </c>
      <c r="N586" s="43">
        <v>43</v>
      </c>
      <c r="O586" s="43" t="s">
        <v>65</v>
      </c>
      <c r="Q586" s="43">
        <v>43</v>
      </c>
      <c r="R586" s="43" t="s">
        <v>123</v>
      </c>
    </row>
    <row r="587" spans="2:18" ht="15" customHeight="1" x14ac:dyDescent="0.3">
      <c r="B587" s="43">
        <v>44</v>
      </c>
      <c r="C587" s="43" t="s">
        <v>65</v>
      </c>
      <c r="E587" s="43">
        <v>44</v>
      </c>
      <c r="F587" s="43" t="s">
        <v>65</v>
      </c>
      <c r="H587" s="43">
        <v>44</v>
      </c>
      <c r="I587" s="43" t="s">
        <v>104</v>
      </c>
      <c r="K587" s="43">
        <v>44</v>
      </c>
      <c r="L587" s="43" t="s">
        <v>65</v>
      </c>
      <c r="N587" s="43">
        <v>44</v>
      </c>
      <c r="O587" s="43" t="s">
        <v>65</v>
      </c>
      <c r="Q587" s="43">
        <v>44</v>
      </c>
      <c r="R587" s="43" t="s">
        <v>123</v>
      </c>
    </row>
    <row r="588" spans="2:18" ht="15" customHeight="1" x14ac:dyDescent="0.3">
      <c r="B588" s="43">
        <v>45</v>
      </c>
      <c r="C588" s="43" t="s">
        <v>65</v>
      </c>
      <c r="E588" s="43">
        <v>45</v>
      </c>
      <c r="F588" s="43" t="s">
        <v>65</v>
      </c>
      <c r="H588" s="43">
        <v>45</v>
      </c>
      <c r="I588" s="43" t="s">
        <v>104</v>
      </c>
      <c r="K588" s="43">
        <v>45</v>
      </c>
      <c r="L588" s="43" t="s">
        <v>65</v>
      </c>
      <c r="N588" s="43">
        <v>45</v>
      </c>
      <c r="O588" s="43" t="s">
        <v>65</v>
      </c>
      <c r="Q588" s="43">
        <v>45</v>
      </c>
      <c r="R588" s="43" t="s">
        <v>123</v>
      </c>
    </row>
    <row r="589" spans="2:18" ht="15" customHeight="1" x14ac:dyDescent="0.3">
      <c r="B589" s="43">
        <v>46</v>
      </c>
      <c r="C589" s="43" t="s">
        <v>65</v>
      </c>
      <c r="E589" s="43">
        <v>46</v>
      </c>
      <c r="F589" s="43" t="s">
        <v>65</v>
      </c>
      <c r="H589" s="43">
        <v>46</v>
      </c>
      <c r="I589" s="43" t="s">
        <v>104</v>
      </c>
      <c r="K589" s="43">
        <v>46</v>
      </c>
      <c r="L589" s="43" t="s">
        <v>65</v>
      </c>
      <c r="N589" s="43">
        <v>46</v>
      </c>
      <c r="O589" s="43" t="s">
        <v>65</v>
      </c>
      <c r="Q589" s="43">
        <v>46</v>
      </c>
      <c r="R589" s="43" t="s">
        <v>123</v>
      </c>
    </row>
    <row r="590" spans="2:18" ht="15" customHeight="1" x14ac:dyDescent="0.3">
      <c r="B590" s="43">
        <v>47</v>
      </c>
      <c r="C590" s="43" t="s">
        <v>65</v>
      </c>
      <c r="E590" s="43">
        <v>47</v>
      </c>
      <c r="F590" s="43" t="s">
        <v>65</v>
      </c>
      <c r="H590" s="43">
        <v>47</v>
      </c>
      <c r="I590" s="43" t="s">
        <v>104</v>
      </c>
      <c r="K590" s="43">
        <v>47</v>
      </c>
      <c r="L590" s="43" t="s">
        <v>65</v>
      </c>
      <c r="N590" s="43">
        <v>47</v>
      </c>
      <c r="O590" s="43" t="s">
        <v>65</v>
      </c>
      <c r="Q590" s="43">
        <v>47</v>
      </c>
      <c r="R590" s="43" t="s">
        <v>123</v>
      </c>
    </row>
    <row r="591" spans="2:18" ht="15" customHeight="1" x14ac:dyDescent="0.3">
      <c r="B591" s="43">
        <v>25</v>
      </c>
      <c r="C591" s="43" t="s">
        <v>65</v>
      </c>
      <c r="E591" s="43">
        <v>25</v>
      </c>
      <c r="F591" s="43" t="s">
        <v>65</v>
      </c>
      <c r="H591" s="43">
        <v>25</v>
      </c>
      <c r="I591" s="43" t="s">
        <v>104</v>
      </c>
      <c r="K591" s="43">
        <v>25</v>
      </c>
      <c r="L591" s="43" t="s">
        <v>65</v>
      </c>
      <c r="N591" s="43">
        <v>25</v>
      </c>
      <c r="O591" s="43" t="s">
        <v>65</v>
      </c>
      <c r="Q591" s="43">
        <v>25</v>
      </c>
      <c r="R591" s="43" t="s">
        <v>123</v>
      </c>
    </row>
    <row r="592" spans="2:18" ht="15" customHeight="1" x14ac:dyDescent="0.3">
      <c r="B592" s="43">
        <v>28</v>
      </c>
      <c r="C592" s="43" t="s">
        <v>65</v>
      </c>
      <c r="E592" s="43">
        <v>28</v>
      </c>
      <c r="F592" s="43" t="s">
        <v>65</v>
      </c>
      <c r="H592" s="43">
        <v>28</v>
      </c>
      <c r="I592" s="43" t="s">
        <v>104</v>
      </c>
      <c r="K592" s="43">
        <v>28</v>
      </c>
      <c r="L592" s="43" t="s">
        <v>65</v>
      </c>
      <c r="N592" s="43">
        <v>28</v>
      </c>
      <c r="O592" s="43" t="s">
        <v>65</v>
      </c>
      <c r="Q592" s="43">
        <v>28</v>
      </c>
      <c r="R592" s="43" t="s">
        <v>123</v>
      </c>
    </row>
    <row r="593" spans="2:18" ht="15" customHeight="1" x14ac:dyDescent="0.3">
      <c r="B593" s="43">
        <v>31</v>
      </c>
      <c r="C593" s="43" t="s">
        <v>65</v>
      </c>
      <c r="E593" s="43">
        <v>31</v>
      </c>
      <c r="F593" s="43" t="s">
        <v>65</v>
      </c>
      <c r="H593" s="43">
        <v>31</v>
      </c>
      <c r="I593" s="43" t="s">
        <v>104</v>
      </c>
      <c r="K593" s="43">
        <v>31</v>
      </c>
      <c r="L593" s="43" t="s">
        <v>65</v>
      </c>
      <c r="N593" s="43">
        <v>31</v>
      </c>
      <c r="O593" s="43" t="s">
        <v>65</v>
      </c>
      <c r="Q593" s="43">
        <v>31</v>
      </c>
      <c r="R593" s="43" t="s">
        <v>123</v>
      </c>
    </row>
    <row r="594" spans="2:18" ht="15" customHeight="1" x14ac:dyDescent="0.3">
      <c r="B594" s="43">
        <v>34</v>
      </c>
      <c r="C594" s="43" t="s">
        <v>65</v>
      </c>
      <c r="E594" s="43">
        <v>34</v>
      </c>
      <c r="F594" s="43" t="s">
        <v>65</v>
      </c>
      <c r="H594" s="43">
        <v>34</v>
      </c>
      <c r="I594" s="43" t="s">
        <v>104</v>
      </c>
      <c r="K594" s="43">
        <v>34</v>
      </c>
      <c r="L594" s="43" t="s">
        <v>65</v>
      </c>
      <c r="N594" s="43">
        <v>34</v>
      </c>
      <c r="O594" s="43" t="s">
        <v>65</v>
      </c>
      <c r="Q594" s="43">
        <v>34</v>
      </c>
      <c r="R594" s="43" t="s">
        <v>123</v>
      </c>
    </row>
    <row r="595" spans="2:18" ht="15" customHeight="1" x14ac:dyDescent="0.3">
      <c r="B595" s="43">
        <v>37</v>
      </c>
      <c r="C595" s="43" t="s">
        <v>65</v>
      </c>
      <c r="E595" s="43">
        <v>37</v>
      </c>
      <c r="F595" s="43" t="s">
        <v>65</v>
      </c>
      <c r="H595" s="43">
        <v>37</v>
      </c>
      <c r="I595" s="43" t="s">
        <v>104</v>
      </c>
      <c r="K595" s="43">
        <v>37</v>
      </c>
      <c r="L595" s="43" t="s">
        <v>65</v>
      </c>
      <c r="N595" s="43">
        <v>37</v>
      </c>
      <c r="O595" s="43" t="s">
        <v>65</v>
      </c>
      <c r="Q595" s="43">
        <v>37</v>
      </c>
      <c r="R595" s="43" t="s">
        <v>123</v>
      </c>
    </row>
    <row r="596" spans="2:18" ht="15" customHeight="1" x14ac:dyDescent="0.3">
      <c r="B596" s="43">
        <v>40</v>
      </c>
      <c r="C596" s="43" t="s">
        <v>65</v>
      </c>
      <c r="E596" s="43">
        <v>40</v>
      </c>
      <c r="F596" s="43" t="s">
        <v>65</v>
      </c>
      <c r="H596" s="43">
        <v>40</v>
      </c>
      <c r="I596" s="43" t="s">
        <v>104</v>
      </c>
      <c r="K596" s="43">
        <v>40</v>
      </c>
      <c r="L596" s="43" t="s">
        <v>65</v>
      </c>
      <c r="N596" s="43">
        <v>40</v>
      </c>
      <c r="O596" s="43" t="s">
        <v>65</v>
      </c>
      <c r="Q596" s="43">
        <v>40</v>
      </c>
      <c r="R596" s="43" t="s">
        <v>123</v>
      </c>
    </row>
    <row r="597" spans="2:18" ht="15" customHeight="1" x14ac:dyDescent="0.3">
      <c r="B597" s="43">
        <v>48</v>
      </c>
      <c r="C597" s="43" t="s">
        <v>65</v>
      </c>
      <c r="E597" s="43">
        <v>48</v>
      </c>
      <c r="F597" s="43" t="s">
        <v>65</v>
      </c>
      <c r="H597" s="43">
        <v>48</v>
      </c>
      <c r="I597" s="43" t="s">
        <v>104</v>
      </c>
      <c r="K597" s="43">
        <v>48</v>
      </c>
      <c r="L597" s="43" t="s">
        <v>65</v>
      </c>
      <c r="N597" s="43">
        <v>48</v>
      </c>
      <c r="O597" s="43" t="s">
        <v>65</v>
      </c>
      <c r="Q597" s="43">
        <v>48</v>
      </c>
      <c r="R597" s="43" t="s">
        <v>123</v>
      </c>
    </row>
    <row r="598" spans="2:18" ht="15" customHeight="1" x14ac:dyDescent="0.3">
      <c r="B598" s="43">
        <v>49</v>
      </c>
      <c r="C598" s="43" t="s">
        <v>65</v>
      </c>
      <c r="E598" s="43">
        <v>49</v>
      </c>
      <c r="F598" s="43" t="s">
        <v>65</v>
      </c>
      <c r="H598" s="43">
        <v>49</v>
      </c>
      <c r="I598" s="43" t="s">
        <v>104</v>
      </c>
      <c r="K598" s="43">
        <v>49</v>
      </c>
      <c r="L598" s="43" t="s">
        <v>65</v>
      </c>
      <c r="N598" s="43">
        <v>49</v>
      </c>
      <c r="O598" s="43" t="s">
        <v>65</v>
      </c>
      <c r="Q598" s="43">
        <v>49</v>
      </c>
      <c r="R598" s="43" t="s">
        <v>123</v>
      </c>
    </row>
    <row r="599" spans="2:18" ht="15" customHeight="1" x14ac:dyDescent="0.3">
      <c r="B599" s="43">
        <v>50</v>
      </c>
      <c r="C599" s="43" t="s">
        <v>65</v>
      </c>
      <c r="E599" s="43">
        <v>50</v>
      </c>
      <c r="F599" s="43" t="s">
        <v>65</v>
      </c>
      <c r="H599" s="43">
        <v>50</v>
      </c>
      <c r="I599" s="43" t="s">
        <v>104</v>
      </c>
      <c r="K599" s="43">
        <v>50</v>
      </c>
      <c r="L599" s="43" t="s">
        <v>65</v>
      </c>
      <c r="N599" s="43">
        <v>50</v>
      </c>
      <c r="O599" s="43" t="s">
        <v>65</v>
      </c>
      <c r="Q599" s="43">
        <v>50</v>
      </c>
      <c r="R599" s="43" t="s">
        <v>123</v>
      </c>
    </row>
    <row r="600" spans="2:18" ht="15" customHeight="1" x14ac:dyDescent="0.3">
      <c r="B600" s="43">
        <v>51</v>
      </c>
      <c r="C600" s="43" t="s">
        <v>65</v>
      </c>
      <c r="E600" s="43">
        <v>51</v>
      </c>
      <c r="F600" s="43" t="s">
        <v>65</v>
      </c>
      <c r="H600" s="43">
        <v>51</v>
      </c>
      <c r="I600" s="43" t="s">
        <v>104</v>
      </c>
      <c r="K600" s="43">
        <v>51</v>
      </c>
      <c r="L600" s="43" t="s">
        <v>65</v>
      </c>
      <c r="N600" s="43">
        <v>51</v>
      </c>
      <c r="O600" s="43" t="s">
        <v>65</v>
      </c>
      <c r="Q600" s="43">
        <v>51</v>
      </c>
      <c r="R600" s="43" t="s">
        <v>123</v>
      </c>
    </row>
    <row r="601" spans="2:18" ht="15" customHeight="1" x14ac:dyDescent="0.3">
      <c r="B601" s="43">
        <v>52</v>
      </c>
      <c r="C601" s="43" t="s">
        <v>65</v>
      </c>
      <c r="E601" s="43">
        <v>52</v>
      </c>
      <c r="F601" s="43" t="s">
        <v>65</v>
      </c>
      <c r="H601" s="43">
        <v>52</v>
      </c>
      <c r="I601" s="43" t="s">
        <v>104</v>
      </c>
      <c r="K601" s="43">
        <v>52</v>
      </c>
      <c r="L601" s="43" t="s">
        <v>65</v>
      </c>
      <c r="N601" s="43">
        <v>52</v>
      </c>
      <c r="O601" s="43" t="s">
        <v>65</v>
      </c>
      <c r="Q601" s="43">
        <v>52</v>
      </c>
      <c r="R601" s="43" t="s">
        <v>123</v>
      </c>
    </row>
    <row r="602" spans="2:18" ht="15" customHeight="1" x14ac:dyDescent="0.3">
      <c r="B602" s="43">
        <v>26</v>
      </c>
      <c r="C602" s="43" t="s">
        <v>65</v>
      </c>
      <c r="E602" s="43">
        <v>26</v>
      </c>
      <c r="F602" s="43" t="s">
        <v>65</v>
      </c>
      <c r="H602" s="43">
        <v>26</v>
      </c>
      <c r="I602" s="43" t="s">
        <v>104</v>
      </c>
      <c r="K602" s="43">
        <v>26</v>
      </c>
      <c r="L602" s="43" t="s">
        <v>65</v>
      </c>
      <c r="N602" s="43">
        <v>26</v>
      </c>
      <c r="O602" s="43" t="s">
        <v>65</v>
      </c>
      <c r="Q602" s="43">
        <v>26</v>
      </c>
      <c r="R602" s="43" t="s">
        <v>123</v>
      </c>
    </row>
    <row r="603" spans="2:18" ht="15" customHeight="1" x14ac:dyDescent="0.3">
      <c r="B603" s="43">
        <v>29</v>
      </c>
      <c r="C603" s="43" t="s">
        <v>65</v>
      </c>
      <c r="E603" s="43">
        <v>29</v>
      </c>
      <c r="F603" s="43" t="s">
        <v>65</v>
      </c>
      <c r="H603" s="43">
        <v>29</v>
      </c>
      <c r="I603" s="43" t="s">
        <v>104</v>
      </c>
      <c r="K603" s="43">
        <v>29</v>
      </c>
      <c r="L603" s="43" t="s">
        <v>65</v>
      </c>
      <c r="N603" s="43">
        <v>29</v>
      </c>
      <c r="O603" s="43" t="s">
        <v>65</v>
      </c>
      <c r="Q603" s="43">
        <v>29</v>
      </c>
      <c r="R603" s="43" t="s">
        <v>123</v>
      </c>
    </row>
    <row r="604" spans="2:18" ht="15" customHeight="1" x14ac:dyDescent="0.3">
      <c r="B604" s="43">
        <v>32</v>
      </c>
      <c r="C604" s="43" t="s">
        <v>65</v>
      </c>
      <c r="E604" s="43">
        <v>32</v>
      </c>
      <c r="F604" s="43" t="s">
        <v>65</v>
      </c>
      <c r="H604" s="43">
        <v>32</v>
      </c>
      <c r="I604" s="43" t="s">
        <v>104</v>
      </c>
      <c r="K604" s="43">
        <v>32</v>
      </c>
      <c r="L604" s="43" t="s">
        <v>65</v>
      </c>
      <c r="N604" s="43">
        <v>32</v>
      </c>
      <c r="O604" s="43" t="s">
        <v>65</v>
      </c>
      <c r="Q604" s="43">
        <v>32</v>
      </c>
      <c r="R604" s="43" t="s">
        <v>123</v>
      </c>
    </row>
    <row r="605" spans="2:18" ht="15" customHeight="1" x14ac:dyDescent="0.3">
      <c r="B605" s="43">
        <v>35</v>
      </c>
      <c r="C605" s="43" t="s">
        <v>65</v>
      </c>
      <c r="E605" s="43">
        <v>35</v>
      </c>
      <c r="F605" s="43" t="s">
        <v>65</v>
      </c>
      <c r="H605" s="43">
        <v>35</v>
      </c>
      <c r="I605" s="43" t="s">
        <v>104</v>
      </c>
      <c r="K605" s="43">
        <v>35</v>
      </c>
      <c r="L605" s="43" t="s">
        <v>65</v>
      </c>
      <c r="N605" s="43">
        <v>35</v>
      </c>
      <c r="O605" s="43" t="s">
        <v>65</v>
      </c>
      <c r="Q605" s="43">
        <v>35</v>
      </c>
      <c r="R605" s="43" t="s">
        <v>123</v>
      </c>
    </row>
    <row r="606" spans="2:18" ht="15" customHeight="1" x14ac:dyDescent="0.3">
      <c r="B606" s="43">
        <v>38</v>
      </c>
      <c r="C606" s="43" t="s">
        <v>65</v>
      </c>
      <c r="E606" s="43">
        <v>38</v>
      </c>
      <c r="F606" s="43" t="s">
        <v>65</v>
      </c>
      <c r="H606" s="43">
        <v>38</v>
      </c>
      <c r="I606" s="43" t="s">
        <v>104</v>
      </c>
      <c r="K606" s="43">
        <v>38</v>
      </c>
      <c r="L606" s="43" t="s">
        <v>65</v>
      </c>
      <c r="N606" s="43">
        <v>38</v>
      </c>
      <c r="O606" s="43" t="s">
        <v>65</v>
      </c>
      <c r="Q606" s="43">
        <v>38</v>
      </c>
      <c r="R606" s="43" t="s">
        <v>123</v>
      </c>
    </row>
    <row r="607" spans="2:18" ht="15" customHeight="1" x14ac:dyDescent="0.3">
      <c r="B607" s="43">
        <v>41</v>
      </c>
      <c r="C607" s="43" t="s">
        <v>65</v>
      </c>
      <c r="E607" s="43">
        <v>41</v>
      </c>
      <c r="F607" s="43" t="s">
        <v>65</v>
      </c>
      <c r="H607" s="43">
        <v>41</v>
      </c>
      <c r="I607" s="43" t="s">
        <v>104</v>
      </c>
      <c r="K607" s="43">
        <v>41</v>
      </c>
      <c r="L607" s="43" t="s">
        <v>65</v>
      </c>
      <c r="N607" s="43">
        <v>41</v>
      </c>
      <c r="O607" s="43" t="s">
        <v>65</v>
      </c>
      <c r="Q607" s="43">
        <v>41</v>
      </c>
      <c r="R607" s="43" t="s">
        <v>123</v>
      </c>
    </row>
    <row r="608" spans="2:18" ht="15" customHeight="1" x14ac:dyDescent="0.3">
      <c r="B608" s="43">
        <v>53</v>
      </c>
      <c r="C608" s="43" t="s">
        <v>65</v>
      </c>
      <c r="E608" s="43">
        <v>53</v>
      </c>
      <c r="F608" s="43" t="s">
        <v>65</v>
      </c>
      <c r="H608" s="43">
        <v>53</v>
      </c>
      <c r="I608" s="43" t="s">
        <v>104</v>
      </c>
      <c r="K608" s="43">
        <v>53</v>
      </c>
      <c r="L608" s="43" t="s">
        <v>65</v>
      </c>
      <c r="N608" s="43">
        <v>53</v>
      </c>
      <c r="O608" s="43" t="s">
        <v>65</v>
      </c>
      <c r="Q608" s="43">
        <v>53</v>
      </c>
      <c r="R608" s="43" t="s">
        <v>123</v>
      </c>
    </row>
    <row r="609" spans="2:18" ht="15" customHeight="1" x14ac:dyDescent="0.3">
      <c r="B609" s="43">
        <v>54</v>
      </c>
      <c r="C609" s="43" t="s">
        <v>65</v>
      </c>
      <c r="E609" s="43">
        <v>54</v>
      </c>
      <c r="F609" s="43" t="s">
        <v>65</v>
      </c>
      <c r="H609" s="43">
        <v>54</v>
      </c>
      <c r="I609" s="43" t="s">
        <v>104</v>
      </c>
      <c r="K609" s="43">
        <v>54</v>
      </c>
      <c r="L609" s="43" t="s">
        <v>65</v>
      </c>
      <c r="N609" s="43">
        <v>54</v>
      </c>
      <c r="O609" s="43" t="s">
        <v>65</v>
      </c>
      <c r="Q609" s="43">
        <v>54</v>
      </c>
      <c r="R609" s="43" t="s">
        <v>123</v>
      </c>
    </row>
    <row r="610" spans="2:18" ht="15" customHeight="1" x14ac:dyDescent="0.3">
      <c r="B610" s="43">
        <v>55</v>
      </c>
      <c r="C610" s="43" t="s">
        <v>65</v>
      </c>
      <c r="E610" s="43">
        <v>55</v>
      </c>
      <c r="F610" s="43" t="s">
        <v>65</v>
      </c>
      <c r="H610" s="43">
        <v>55</v>
      </c>
      <c r="I610" s="43" t="s">
        <v>104</v>
      </c>
      <c r="K610" s="43">
        <v>55</v>
      </c>
      <c r="L610" s="43" t="s">
        <v>65</v>
      </c>
      <c r="N610" s="43">
        <v>55</v>
      </c>
      <c r="O610" s="43" t="s">
        <v>65</v>
      </c>
      <c r="Q610" s="43">
        <v>55</v>
      </c>
      <c r="R610" s="43" t="s">
        <v>123</v>
      </c>
    </row>
    <row r="611" spans="2:18" ht="15" customHeight="1" x14ac:dyDescent="0.3">
      <c r="B611" s="43">
        <v>56</v>
      </c>
      <c r="C611" s="43" t="s">
        <v>65</v>
      </c>
      <c r="E611" s="43">
        <v>56</v>
      </c>
      <c r="F611" s="43" t="s">
        <v>65</v>
      </c>
      <c r="H611" s="43">
        <v>56</v>
      </c>
      <c r="I611" s="43" t="s">
        <v>104</v>
      </c>
      <c r="K611" s="43">
        <v>56</v>
      </c>
      <c r="L611" s="43" t="s">
        <v>65</v>
      </c>
      <c r="N611" s="43">
        <v>56</v>
      </c>
      <c r="O611" s="43" t="s">
        <v>65</v>
      </c>
      <c r="Q611" s="43">
        <v>56</v>
      </c>
      <c r="R611" s="43" t="s">
        <v>123</v>
      </c>
    </row>
    <row r="612" spans="2:18" ht="15" customHeight="1" x14ac:dyDescent="0.3">
      <c r="B612" s="43">
        <v>57</v>
      </c>
      <c r="C612" s="43" t="s">
        <v>65</v>
      </c>
      <c r="E612" s="43">
        <v>57</v>
      </c>
      <c r="F612" s="43" t="s">
        <v>65</v>
      </c>
      <c r="H612" s="43">
        <v>57</v>
      </c>
      <c r="I612" s="43" t="s">
        <v>104</v>
      </c>
      <c r="K612" s="43">
        <v>57</v>
      </c>
      <c r="L612" s="43" t="s">
        <v>65</v>
      </c>
      <c r="N612" s="43">
        <v>57</v>
      </c>
      <c r="O612" s="43" t="s">
        <v>65</v>
      </c>
      <c r="Q612" s="43">
        <v>57</v>
      </c>
      <c r="R612" s="43" t="s">
        <v>123</v>
      </c>
    </row>
    <row r="613" spans="2:18" ht="15" customHeight="1" x14ac:dyDescent="0.3">
      <c r="B613" s="43">
        <v>27</v>
      </c>
      <c r="C613" s="43" t="s">
        <v>65</v>
      </c>
      <c r="E613" s="43">
        <v>27</v>
      </c>
      <c r="F613" s="43" t="s">
        <v>65</v>
      </c>
      <c r="H613" s="43">
        <v>27</v>
      </c>
      <c r="I613" s="43" t="s">
        <v>104</v>
      </c>
      <c r="K613" s="43">
        <v>27</v>
      </c>
      <c r="L613" s="43" t="s">
        <v>65</v>
      </c>
      <c r="N613" s="43">
        <v>27</v>
      </c>
      <c r="O613" s="43" t="s">
        <v>65</v>
      </c>
      <c r="Q613" s="43">
        <v>27</v>
      </c>
      <c r="R613" s="43" t="s">
        <v>123</v>
      </c>
    </row>
    <row r="614" spans="2:18" ht="15" customHeight="1" x14ac:dyDescent="0.3">
      <c r="B614" s="43">
        <v>30</v>
      </c>
      <c r="C614" s="43" t="s">
        <v>65</v>
      </c>
      <c r="E614" s="43">
        <v>30</v>
      </c>
      <c r="F614" s="43" t="s">
        <v>65</v>
      </c>
      <c r="H614" s="43">
        <v>30</v>
      </c>
      <c r="I614" s="43" t="s">
        <v>104</v>
      </c>
      <c r="K614" s="43">
        <v>30</v>
      </c>
      <c r="L614" s="43" t="s">
        <v>65</v>
      </c>
      <c r="N614" s="43">
        <v>30</v>
      </c>
      <c r="O614" s="43" t="s">
        <v>65</v>
      </c>
      <c r="Q614" s="43">
        <v>30</v>
      </c>
      <c r="R614" s="43" t="s">
        <v>123</v>
      </c>
    </row>
    <row r="615" spans="2:18" ht="15" customHeight="1" x14ac:dyDescent="0.3">
      <c r="B615" s="43">
        <v>33</v>
      </c>
      <c r="C615" s="43" t="s">
        <v>65</v>
      </c>
      <c r="E615" s="43">
        <v>33</v>
      </c>
      <c r="F615" s="43" t="s">
        <v>65</v>
      </c>
      <c r="H615" s="43">
        <v>33</v>
      </c>
      <c r="I615" s="43" t="s">
        <v>104</v>
      </c>
      <c r="K615" s="43">
        <v>33</v>
      </c>
      <c r="L615" s="43" t="s">
        <v>65</v>
      </c>
      <c r="N615" s="43">
        <v>33</v>
      </c>
      <c r="O615" s="43" t="s">
        <v>65</v>
      </c>
      <c r="Q615" s="43">
        <v>33</v>
      </c>
      <c r="R615" s="43" t="s">
        <v>123</v>
      </c>
    </row>
    <row r="616" spans="2:18" ht="15" customHeight="1" x14ac:dyDescent="0.3">
      <c r="B616" s="43">
        <v>36</v>
      </c>
      <c r="C616" s="43" t="s">
        <v>65</v>
      </c>
      <c r="E616" s="43">
        <v>36</v>
      </c>
      <c r="F616" s="43" t="s">
        <v>65</v>
      </c>
      <c r="H616" s="43">
        <v>36</v>
      </c>
      <c r="I616" s="43" t="s">
        <v>104</v>
      </c>
      <c r="K616" s="43">
        <v>36</v>
      </c>
      <c r="L616" s="43" t="s">
        <v>65</v>
      </c>
      <c r="N616" s="43">
        <v>36</v>
      </c>
      <c r="O616" s="43" t="s">
        <v>65</v>
      </c>
      <c r="Q616" s="43">
        <v>36</v>
      </c>
      <c r="R616" s="43" t="s">
        <v>123</v>
      </c>
    </row>
    <row r="617" spans="2:18" ht="15" customHeight="1" x14ac:dyDescent="0.3">
      <c r="B617" s="43">
        <v>39</v>
      </c>
      <c r="C617" s="43" t="s">
        <v>65</v>
      </c>
      <c r="E617" s="43">
        <v>39</v>
      </c>
      <c r="F617" s="43" t="s">
        <v>65</v>
      </c>
      <c r="H617" s="43">
        <v>39</v>
      </c>
      <c r="I617" s="43" t="s">
        <v>104</v>
      </c>
      <c r="K617" s="43">
        <v>39</v>
      </c>
      <c r="L617" s="43" t="s">
        <v>65</v>
      </c>
      <c r="N617" s="43">
        <v>39</v>
      </c>
      <c r="O617" s="43" t="s">
        <v>65</v>
      </c>
      <c r="Q617" s="43">
        <v>39</v>
      </c>
      <c r="R617" s="43" t="s">
        <v>123</v>
      </c>
    </row>
    <row r="618" spans="2:18" ht="15" customHeight="1" x14ac:dyDescent="0.3">
      <c r="B618" s="43">
        <v>42</v>
      </c>
      <c r="C618" s="43" t="s">
        <v>65</v>
      </c>
      <c r="E618" s="43">
        <v>42</v>
      </c>
      <c r="F618" s="43" t="s">
        <v>65</v>
      </c>
      <c r="H618" s="43">
        <v>42</v>
      </c>
      <c r="I618" s="43" t="s">
        <v>104</v>
      </c>
      <c r="K618" s="43">
        <v>42</v>
      </c>
      <c r="L618" s="43" t="s">
        <v>65</v>
      </c>
      <c r="N618" s="43">
        <v>42</v>
      </c>
      <c r="O618" s="43" t="s">
        <v>65</v>
      </c>
      <c r="Q618" s="43">
        <v>42</v>
      </c>
      <c r="R618" s="43" t="s">
        <v>123</v>
      </c>
    </row>
    <row r="619" spans="2:18" ht="15" customHeight="1" x14ac:dyDescent="0.3">
      <c r="B619" s="43">
        <v>58</v>
      </c>
      <c r="C619" s="43" t="s">
        <v>65</v>
      </c>
      <c r="E619" s="43">
        <v>58</v>
      </c>
      <c r="F619" s="43" t="s">
        <v>65</v>
      </c>
      <c r="H619" s="43">
        <v>58</v>
      </c>
      <c r="I619" s="43" t="s">
        <v>104</v>
      </c>
      <c r="K619" s="43">
        <v>58</v>
      </c>
      <c r="L619" s="43" t="s">
        <v>65</v>
      </c>
      <c r="N619" s="43">
        <v>58</v>
      </c>
      <c r="O619" s="43" t="s">
        <v>65</v>
      </c>
      <c r="Q619" s="43">
        <v>58</v>
      </c>
      <c r="R619" s="43" t="s">
        <v>123</v>
      </c>
    </row>
    <row r="620" spans="2:18" ht="15" customHeight="1" x14ac:dyDescent="0.3">
      <c r="B620" s="43">
        <v>59</v>
      </c>
      <c r="C620" s="43" t="s">
        <v>65</v>
      </c>
      <c r="E620" s="43">
        <v>59</v>
      </c>
      <c r="F620" s="43" t="s">
        <v>65</v>
      </c>
      <c r="H620" s="43">
        <v>59</v>
      </c>
      <c r="I620" s="43" t="s">
        <v>104</v>
      </c>
      <c r="K620" s="43">
        <v>59</v>
      </c>
      <c r="L620" s="43" t="s">
        <v>65</v>
      </c>
      <c r="N620" s="43">
        <v>59</v>
      </c>
      <c r="O620" s="43" t="s">
        <v>65</v>
      </c>
      <c r="Q620" s="43">
        <v>59</v>
      </c>
      <c r="R620" s="43" t="s">
        <v>123</v>
      </c>
    </row>
    <row r="621" spans="2:18" ht="15" customHeight="1" x14ac:dyDescent="0.3">
      <c r="B621" s="43">
        <v>60</v>
      </c>
      <c r="C621" s="43" t="s">
        <v>65</v>
      </c>
      <c r="E621" s="43">
        <v>60</v>
      </c>
      <c r="F621" s="43" t="s">
        <v>65</v>
      </c>
      <c r="H621" s="43">
        <v>60</v>
      </c>
      <c r="I621" s="43" t="s">
        <v>104</v>
      </c>
      <c r="K621" s="43">
        <v>60</v>
      </c>
      <c r="L621" s="43" t="s">
        <v>65</v>
      </c>
      <c r="N621" s="43">
        <v>60</v>
      </c>
      <c r="O621" s="43" t="s">
        <v>65</v>
      </c>
      <c r="Q621" s="43">
        <v>60</v>
      </c>
      <c r="R621" s="43" t="s">
        <v>123</v>
      </c>
    </row>
    <row r="622" spans="2:18" ht="15" customHeight="1" x14ac:dyDescent="0.3">
      <c r="B622" s="43">
        <v>61</v>
      </c>
      <c r="C622" s="43" t="s">
        <v>65</v>
      </c>
      <c r="E622" s="43">
        <v>61</v>
      </c>
      <c r="F622" s="43" t="s">
        <v>65</v>
      </c>
      <c r="H622" s="43">
        <v>61</v>
      </c>
      <c r="I622" s="43" t="s">
        <v>104</v>
      </c>
      <c r="K622" s="43">
        <v>61</v>
      </c>
      <c r="L622" s="43" t="s">
        <v>65</v>
      </c>
      <c r="N622" s="43">
        <v>61</v>
      </c>
      <c r="O622" s="43" t="s">
        <v>65</v>
      </c>
      <c r="Q622" s="43">
        <v>61</v>
      </c>
      <c r="R622" s="43" t="s">
        <v>123</v>
      </c>
    </row>
    <row r="623" spans="2:18" ht="15" customHeight="1" x14ac:dyDescent="0.3">
      <c r="B623" s="43">
        <v>62</v>
      </c>
      <c r="C623" s="43" t="s">
        <v>65</v>
      </c>
      <c r="E623" s="43">
        <v>62</v>
      </c>
      <c r="F623" s="43" t="s">
        <v>65</v>
      </c>
      <c r="H623" s="43">
        <v>62</v>
      </c>
      <c r="I623" s="43" t="s">
        <v>104</v>
      </c>
      <c r="K623" s="43">
        <v>62</v>
      </c>
      <c r="L623" s="43" t="s">
        <v>65</v>
      </c>
      <c r="N623" s="43">
        <v>62</v>
      </c>
      <c r="O623" s="43" t="s">
        <v>65</v>
      </c>
      <c r="Q623" s="43">
        <v>62</v>
      </c>
      <c r="R623" s="43" t="s">
        <v>123</v>
      </c>
    </row>
  </sheetData>
  <mergeCells count="8">
    <mergeCell ref="B1:I1"/>
    <mergeCell ref="K1:R1"/>
    <mergeCell ref="B2:C2"/>
    <mergeCell ref="E2:F2"/>
    <mergeCell ref="H2:I2"/>
    <mergeCell ref="K2:L2"/>
    <mergeCell ref="N2:O2"/>
    <mergeCell ref="Q2:R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5727-21B1-42DF-B7B6-EC5849C9ED3C}">
  <sheetPr codeName="Sayfa19"/>
  <dimension ref="B2:X32"/>
  <sheetViews>
    <sheetView zoomScale="80" zoomScaleNormal="80" workbookViewId="0"/>
  </sheetViews>
  <sheetFormatPr defaultRowHeight="15" customHeight="1" x14ac:dyDescent="0.3"/>
  <cols>
    <col min="1" max="1" width="3.77734375" style="11" customWidth="1"/>
    <col min="2" max="2" width="11.109375" style="11" customWidth="1"/>
    <col min="3" max="10" width="15.77734375" style="11" customWidth="1"/>
    <col min="11" max="12" width="24.77734375" style="11" customWidth="1"/>
    <col min="13" max="13" width="5.77734375" style="11" customWidth="1"/>
    <col min="14" max="14" width="11.109375" style="11" customWidth="1"/>
    <col min="15" max="22" width="15.77734375" style="11" customWidth="1"/>
    <col min="23" max="24" width="24.77734375" style="11" customWidth="1"/>
    <col min="25" max="16384" width="8.88671875" style="11"/>
  </cols>
  <sheetData>
    <row r="2" spans="2:24" ht="15" customHeight="1" x14ac:dyDescent="0.3">
      <c r="B2" s="58" t="s">
        <v>106</v>
      </c>
      <c r="C2" s="59"/>
      <c r="D2" s="59"/>
      <c r="E2" s="59"/>
      <c r="F2" s="59"/>
      <c r="G2" s="59"/>
      <c r="H2" s="59"/>
      <c r="I2" s="59"/>
      <c r="J2" s="59"/>
      <c r="K2" s="59"/>
      <c r="L2" s="60"/>
      <c r="N2" s="58" t="s">
        <v>107</v>
      </c>
      <c r="O2" s="59"/>
      <c r="P2" s="59"/>
      <c r="Q2" s="59"/>
      <c r="R2" s="59"/>
      <c r="S2" s="59"/>
      <c r="T2" s="59"/>
      <c r="U2" s="59"/>
      <c r="V2" s="59"/>
      <c r="W2" s="59"/>
      <c r="X2" s="60"/>
    </row>
    <row r="3" spans="2:24" ht="15" customHeight="1" x14ac:dyDescent="0.3">
      <c r="B3" s="55" t="s">
        <v>37</v>
      </c>
      <c r="C3" s="55" t="s">
        <v>108</v>
      </c>
      <c r="D3" s="55"/>
      <c r="E3" s="55"/>
      <c r="F3" s="55"/>
      <c r="G3" s="58" t="s">
        <v>109</v>
      </c>
      <c r="H3" s="59"/>
      <c r="I3" s="59"/>
      <c r="J3" s="59"/>
      <c r="K3" s="59"/>
      <c r="L3" s="60"/>
      <c r="N3" s="55" t="s">
        <v>37</v>
      </c>
      <c r="O3" s="55" t="s">
        <v>108</v>
      </c>
      <c r="P3" s="55"/>
      <c r="Q3" s="55"/>
      <c r="R3" s="55"/>
      <c r="S3" s="58" t="s">
        <v>109</v>
      </c>
      <c r="T3" s="59"/>
      <c r="U3" s="59"/>
      <c r="V3" s="59"/>
      <c r="W3" s="59"/>
      <c r="X3" s="60"/>
    </row>
    <row r="4" spans="2:24" ht="15" customHeight="1" x14ac:dyDescent="0.3">
      <c r="B4" s="55"/>
      <c r="C4" s="55" t="s">
        <v>112</v>
      </c>
      <c r="D4" s="55" t="s">
        <v>113</v>
      </c>
      <c r="E4" s="55" t="s">
        <v>114</v>
      </c>
      <c r="F4" s="55" t="s">
        <v>115</v>
      </c>
      <c r="G4" s="55" t="s">
        <v>117</v>
      </c>
      <c r="H4" s="55" t="s">
        <v>118</v>
      </c>
      <c r="I4" s="55" t="s">
        <v>119</v>
      </c>
      <c r="J4" s="55" t="s">
        <v>116</v>
      </c>
      <c r="K4" s="55" t="s">
        <v>110</v>
      </c>
      <c r="L4" s="55" t="s">
        <v>111</v>
      </c>
      <c r="N4" s="55"/>
      <c r="O4" s="55" t="s">
        <v>112</v>
      </c>
      <c r="P4" s="55" t="s">
        <v>113</v>
      </c>
      <c r="Q4" s="55" t="s">
        <v>114</v>
      </c>
      <c r="R4" s="55" t="s">
        <v>115</v>
      </c>
      <c r="S4" s="55" t="s">
        <v>117</v>
      </c>
      <c r="T4" s="55" t="s">
        <v>118</v>
      </c>
      <c r="U4" s="55" t="s">
        <v>119</v>
      </c>
      <c r="V4" s="55" t="s">
        <v>116</v>
      </c>
      <c r="W4" s="55" t="s">
        <v>110</v>
      </c>
      <c r="X4" s="55" t="s">
        <v>111</v>
      </c>
    </row>
    <row r="5" spans="2:24" ht="15" customHeight="1" x14ac:dyDescent="0.3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2:24" ht="15" customHeight="1" x14ac:dyDescent="0.3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</row>
    <row r="7" spans="2:24" ht="15" customHeight="1" x14ac:dyDescent="0.3">
      <c r="B7" s="27" t="s">
        <v>327</v>
      </c>
      <c r="C7" s="45">
        <v>0.47368421052631576</v>
      </c>
      <c r="D7" s="45">
        <v>0.52631578947368418</v>
      </c>
      <c r="E7" s="45">
        <v>0</v>
      </c>
      <c r="F7" s="45">
        <v>0</v>
      </c>
      <c r="G7" s="45">
        <v>8.3333333333333329E-2</v>
      </c>
      <c r="H7" s="45">
        <v>0.83333333333333337</v>
      </c>
      <c r="I7" s="45">
        <v>8.3333333333333329E-2</v>
      </c>
      <c r="J7" s="45">
        <v>0</v>
      </c>
      <c r="K7" s="45">
        <v>2.9745507812500002E-2</v>
      </c>
      <c r="L7" s="45">
        <v>0</v>
      </c>
      <c r="N7" s="27" t="s">
        <v>327</v>
      </c>
      <c r="O7" s="45">
        <v>0.52631578947368418</v>
      </c>
      <c r="P7" s="45">
        <v>0.47368421052631576</v>
      </c>
      <c r="Q7" s="45">
        <v>0</v>
      </c>
      <c r="R7" s="45">
        <v>0</v>
      </c>
      <c r="S7" s="45">
        <v>0.33333333333333331</v>
      </c>
      <c r="T7" s="45">
        <v>0.66666666666666663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3">
      <c r="B8" s="27" t="s">
        <v>278</v>
      </c>
      <c r="C8" s="45">
        <v>0.47368421052631576</v>
      </c>
      <c r="D8" s="45">
        <v>0.52631578947368418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278</v>
      </c>
      <c r="O8" s="45">
        <v>0.52631578947368418</v>
      </c>
      <c r="P8" s="45">
        <v>0.47368421052631576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3">
      <c r="B9" s="27" t="s">
        <v>229</v>
      </c>
      <c r="C9" s="45">
        <v>0.47368421052631576</v>
      </c>
      <c r="D9" s="45">
        <v>0.52631578947368418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229</v>
      </c>
      <c r="O9" s="45">
        <v>0.52631578947368418</v>
      </c>
      <c r="P9" s="45">
        <v>0.47368421052631576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3">
      <c r="B10" s="27" t="s">
        <v>180</v>
      </c>
      <c r="C10" s="45">
        <v>0.86842105263157898</v>
      </c>
      <c r="D10" s="45">
        <v>0.13157894736842105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180</v>
      </c>
      <c r="O10" s="45">
        <v>0.68421052631578949</v>
      </c>
      <c r="P10" s="45">
        <v>0.31578947368421051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3">
      <c r="B11" s="27" t="s">
        <v>131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131</v>
      </c>
      <c r="O11" s="45">
        <v>0.89473684210526316</v>
      </c>
      <c r="P11" s="45">
        <v>0.10526315789473684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3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3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3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3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3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3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3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3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3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3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3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3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3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3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3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05" customHeight="1" x14ac:dyDescent="0.3">
      <c r="B27" s="78" t="s">
        <v>917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917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  <row r="32" spans="2:24" ht="15" customHeight="1" x14ac:dyDescent="0.3">
      <c r="U32" s="46"/>
    </row>
  </sheetData>
  <mergeCells count="30">
    <mergeCell ref="B27:L27"/>
    <mergeCell ref="N27:X27"/>
    <mergeCell ref="K4:K6"/>
    <mergeCell ref="L4:L6"/>
    <mergeCell ref="J4:J6"/>
    <mergeCell ref="O4:O6"/>
    <mergeCell ref="P4:P6"/>
    <mergeCell ref="Q4:Q6"/>
    <mergeCell ref="B3:B6"/>
    <mergeCell ref="C3:F3"/>
    <mergeCell ref="N3:N6"/>
    <mergeCell ref="S4:S6"/>
    <mergeCell ref="T4:T6"/>
    <mergeCell ref="U4:U6"/>
    <mergeCell ref="S3:X3"/>
    <mergeCell ref="B2:L2"/>
    <mergeCell ref="N2:X2"/>
    <mergeCell ref="O3:R3"/>
    <mergeCell ref="C4:C6"/>
    <mergeCell ref="D4:D6"/>
    <mergeCell ref="E4:E6"/>
    <mergeCell ref="F4:F6"/>
    <mergeCell ref="R4:R6"/>
    <mergeCell ref="V4:V6"/>
    <mergeCell ref="W4:W6"/>
    <mergeCell ref="X4:X6"/>
    <mergeCell ref="G4:G6"/>
    <mergeCell ref="H4:H6"/>
    <mergeCell ref="I4:I6"/>
    <mergeCell ref="G3:L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A0E-0312-438B-A876-4E147223D76A}">
  <sheetPr codeName="Sayfa20"/>
  <dimension ref="B2:X27"/>
  <sheetViews>
    <sheetView zoomScale="80" zoomScaleNormal="80" workbookViewId="0"/>
  </sheetViews>
  <sheetFormatPr defaultRowHeight="15" customHeight="1" x14ac:dyDescent="0.3"/>
  <cols>
    <col min="1" max="1" width="3.77734375" style="11" customWidth="1"/>
    <col min="2" max="2" width="11.109375" style="11" customWidth="1"/>
    <col min="3" max="10" width="15.77734375" style="11" customWidth="1"/>
    <col min="11" max="12" width="24.77734375" style="11" customWidth="1"/>
    <col min="13" max="13" width="5.77734375" style="11" customWidth="1"/>
    <col min="14" max="14" width="11.109375" style="11" customWidth="1"/>
    <col min="15" max="22" width="15.77734375" style="11" customWidth="1"/>
    <col min="23" max="24" width="24.77734375" style="11" customWidth="1"/>
    <col min="25" max="16384" width="8.88671875" style="11"/>
  </cols>
  <sheetData>
    <row r="2" spans="2:24" ht="15" customHeight="1" x14ac:dyDescent="0.3">
      <c r="B2" s="58" t="s">
        <v>120</v>
      </c>
      <c r="C2" s="59"/>
      <c r="D2" s="59"/>
      <c r="E2" s="59"/>
      <c r="F2" s="59"/>
      <c r="G2" s="59"/>
      <c r="H2" s="59"/>
      <c r="I2" s="59"/>
      <c r="J2" s="59"/>
      <c r="K2" s="59"/>
      <c r="L2" s="60"/>
      <c r="N2" s="58" t="s">
        <v>121</v>
      </c>
      <c r="O2" s="59"/>
      <c r="P2" s="59"/>
      <c r="Q2" s="59"/>
      <c r="R2" s="59"/>
      <c r="S2" s="59"/>
      <c r="T2" s="59"/>
      <c r="U2" s="59"/>
      <c r="V2" s="59"/>
      <c r="W2" s="59"/>
      <c r="X2" s="60"/>
    </row>
    <row r="3" spans="2:24" ht="15" customHeight="1" x14ac:dyDescent="0.3">
      <c r="B3" s="55" t="s">
        <v>37</v>
      </c>
      <c r="C3" s="55" t="s">
        <v>108</v>
      </c>
      <c r="D3" s="55"/>
      <c r="E3" s="55"/>
      <c r="F3" s="55"/>
      <c r="G3" s="58" t="s">
        <v>109</v>
      </c>
      <c r="H3" s="59"/>
      <c r="I3" s="59"/>
      <c r="J3" s="59"/>
      <c r="K3" s="59"/>
      <c r="L3" s="60"/>
      <c r="N3" s="55" t="s">
        <v>37</v>
      </c>
      <c r="O3" s="55" t="s">
        <v>108</v>
      </c>
      <c r="P3" s="55"/>
      <c r="Q3" s="55"/>
      <c r="R3" s="55"/>
      <c r="S3" s="58" t="s">
        <v>109</v>
      </c>
      <c r="T3" s="59"/>
      <c r="U3" s="59"/>
      <c r="V3" s="59"/>
      <c r="W3" s="59"/>
      <c r="X3" s="60"/>
    </row>
    <row r="4" spans="2:24" ht="15" customHeight="1" x14ac:dyDescent="0.3">
      <c r="B4" s="55"/>
      <c r="C4" s="55" t="s">
        <v>112</v>
      </c>
      <c r="D4" s="55" t="s">
        <v>113</v>
      </c>
      <c r="E4" s="55" t="s">
        <v>114</v>
      </c>
      <c r="F4" s="55" t="s">
        <v>115</v>
      </c>
      <c r="G4" s="55" t="s">
        <v>117</v>
      </c>
      <c r="H4" s="55" t="s">
        <v>118</v>
      </c>
      <c r="I4" s="55" t="s">
        <v>119</v>
      </c>
      <c r="J4" s="55" t="s">
        <v>116</v>
      </c>
      <c r="K4" s="55" t="s">
        <v>110</v>
      </c>
      <c r="L4" s="55" t="s">
        <v>111</v>
      </c>
      <c r="N4" s="55"/>
      <c r="O4" s="55" t="s">
        <v>112</v>
      </c>
      <c r="P4" s="55" t="s">
        <v>113</v>
      </c>
      <c r="Q4" s="55" t="s">
        <v>114</v>
      </c>
      <c r="R4" s="55" t="s">
        <v>115</v>
      </c>
      <c r="S4" s="55" t="s">
        <v>117</v>
      </c>
      <c r="T4" s="55" t="s">
        <v>118</v>
      </c>
      <c r="U4" s="55" t="s">
        <v>119</v>
      </c>
      <c r="V4" s="55" t="s">
        <v>116</v>
      </c>
      <c r="W4" s="55" t="s">
        <v>110</v>
      </c>
      <c r="X4" s="55" t="s">
        <v>111</v>
      </c>
    </row>
    <row r="5" spans="2:24" ht="15" customHeight="1" x14ac:dyDescent="0.3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2:24" ht="15" customHeight="1" x14ac:dyDescent="0.3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</row>
    <row r="7" spans="2:24" ht="15" customHeight="1" x14ac:dyDescent="0.3">
      <c r="B7" s="27" t="s">
        <v>327</v>
      </c>
      <c r="C7" s="45">
        <v>0.47368421052631576</v>
      </c>
      <c r="D7" s="45">
        <v>0.52631578947368418</v>
      </c>
      <c r="E7" s="45">
        <v>0</v>
      </c>
      <c r="F7" s="45">
        <v>0</v>
      </c>
      <c r="G7" s="45">
        <v>0</v>
      </c>
      <c r="H7" s="45">
        <v>0.75</v>
      </c>
      <c r="I7" s="45">
        <v>0.25</v>
      </c>
      <c r="J7" s="45">
        <v>0</v>
      </c>
      <c r="K7" s="45">
        <v>0.31732482856467253</v>
      </c>
      <c r="L7" s="45">
        <v>0</v>
      </c>
      <c r="N7" s="27" t="s">
        <v>327</v>
      </c>
      <c r="O7" s="45">
        <v>0.52631578947368418</v>
      </c>
      <c r="P7" s="45">
        <v>0.47368421052631576</v>
      </c>
      <c r="Q7" s="45">
        <v>0</v>
      </c>
      <c r="R7" s="45">
        <v>0</v>
      </c>
      <c r="S7" s="45">
        <v>0.25</v>
      </c>
      <c r="T7" s="45">
        <v>0.75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3">
      <c r="B8" s="27" t="s">
        <v>278</v>
      </c>
      <c r="C8" s="45">
        <v>0.47368421052631576</v>
      </c>
      <c r="D8" s="45">
        <v>0.52631578947368418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278</v>
      </c>
      <c r="O8" s="45">
        <v>0.52631578947368418</v>
      </c>
      <c r="P8" s="45">
        <v>0.47368421052631576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3">
      <c r="B9" s="27" t="s">
        <v>229</v>
      </c>
      <c r="C9" s="45">
        <v>0.47368421052631576</v>
      </c>
      <c r="D9" s="45">
        <v>0.52631578947368418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229</v>
      </c>
      <c r="O9" s="45">
        <v>0.52631578947368418</v>
      </c>
      <c r="P9" s="45">
        <v>0.47368421052631576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3">
      <c r="B10" s="27" t="s">
        <v>180</v>
      </c>
      <c r="C10" s="45">
        <v>0.89473684210526316</v>
      </c>
      <c r="D10" s="45">
        <v>0.10526315789473684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180</v>
      </c>
      <c r="O10" s="45">
        <v>0.73684210526315785</v>
      </c>
      <c r="P10" s="45">
        <v>0.26315789473684209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3">
      <c r="B11" s="27" t="s">
        <v>131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131</v>
      </c>
      <c r="O11" s="45">
        <v>0.89473684210526316</v>
      </c>
      <c r="P11" s="45">
        <v>0.10526315789473684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3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3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3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3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3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3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3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3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3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3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3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3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3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3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3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05" customHeight="1" x14ac:dyDescent="0.3">
      <c r="B27" s="78" t="s">
        <v>918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917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</sheetData>
  <mergeCells count="30">
    <mergeCell ref="N2:X2"/>
    <mergeCell ref="B3:B6"/>
    <mergeCell ref="C3:F3"/>
    <mergeCell ref="G3:L3"/>
    <mergeCell ref="N3:N6"/>
    <mergeCell ref="O3:R3"/>
    <mergeCell ref="S3:X3"/>
    <mergeCell ref="C4:C6"/>
    <mergeCell ref="D4:D6"/>
    <mergeCell ref="G4:G6"/>
    <mergeCell ref="H4:H6"/>
    <mergeCell ref="I4:I6"/>
    <mergeCell ref="J4:J6"/>
    <mergeCell ref="B2:L2"/>
    <mergeCell ref="B27:L27"/>
    <mergeCell ref="N27:X27"/>
    <mergeCell ref="S4:S6"/>
    <mergeCell ref="T4:T6"/>
    <mergeCell ref="U4:U6"/>
    <mergeCell ref="V4:V6"/>
    <mergeCell ref="W4:W6"/>
    <mergeCell ref="X4:X6"/>
    <mergeCell ref="K4:K6"/>
    <mergeCell ref="L4:L6"/>
    <mergeCell ref="O4:O6"/>
    <mergeCell ref="P4:P6"/>
    <mergeCell ref="Q4:Q6"/>
    <mergeCell ref="R4:R6"/>
    <mergeCell ref="E4:E6"/>
    <mergeCell ref="F4:F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29A3-AC74-4428-878B-42C73F601A78}">
  <sheetPr codeName="Sayfa2"/>
  <dimension ref="B2:U1000"/>
  <sheetViews>
    <sheetView zoomScale="80" zoomScaleNormal="80" workbookViewId="0"/>
  </sheetViews>
  <sheetFormatPr defaultColWidth="9.109375" defaultRowHeight="13.95" customHeight="1" x14ac:dyDescent="0.3"/>
  <cols>
    <col min="1" max="1" width="5.77734375" style="11" customWidth="1"/>
    <col min="2" max="2" width="9.109375" style="11"/>
    <col min="3" max="3" width="13.109375" style="11" customWidth="1"/>
    <col min="4" max="4" width="13.5546875" style="11" customWidth="1"/>
    <col min="5" max="7" width="9.109375" style="11"/>
    <col min="8" max="8" width="5.77734375" style="11" customWidth="1"/>
    <col min="9" max="9" width="10.77734375" style="11" customWidth="1"/>
    <col min="10" max="10" width="9.109375" style="11"/>
    <col min="11" max="12" width="13.77734375" style="11" customWidth="1"/>
    <col min="13" max="13" width="9.109375" style="11"/>
    <col min="14" max="14" width="10.77734375" style="11" customWidth="1"/>
    <col min="15" max="15" width="5.77734375" style="11" customWidth="1"/>
    <col min="16" max="16" width="9.109375" style="11"/>
    <col min="17" max="17" width="14.5546875" style="11" customWidth="1"/>
    <col min="18" max="18" width="13.33203125" style="11" customWidth="1"/>
    <col min="19" max="16384" width="9.109375" style="11"/>
  </cols>
  <sheetData>
    <row r="2" spans="2:21" ht="13.95" customHeight="1" x14ac:dyDescent="0.3">
      <c r="B2" s="81" t="s">
        <v>19</v>
      </c>
      <c r="C2" s="81"/>
      <c r="D2" s="81"/>
      <c r="E2" s="81"/>
      <c r="F2" s="81"/>
      <c r="G2" s="81"/>
      <c r="K2" s="82" t="s">
        <v>12</v>
      </c>
      <c r="L2" s="83"/>
      <c r="P2" s="81" t="s">
        <v>96</v>
      </c>
      <c r="Q2" s="81"/>
      <c r="R2" s="81"/>
      <c r="S2" s="81"/>
      <c r="T2" s="81"/>
      <c r="U2" s="81"/>
    </row>
    <row r="3" spans="2:21" ht="13.95" customHeight="1" x14ac:dyDescent="0.3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5" customHeight="1" x14ac:dyDescent="0.3">
      <c r="B4" s="54" t="s">
        <v>7</v>
      </c>
      <c r="C4" s="34" t="s">
        <v>8</v>
      </c>
      <c r="D4" s="34" t="s">
        <v>9</v>
      </c>
      <c r="E4" s="34" t="s">
        <v>954</v>
      </c>
      <c r="F4" s="34" t="s">
        <v>955</v>
      </c>
      <c r="G4" s="54" t="s">
        <v>11</v>
      </c>
      <c r="K4" s="34" t="s">
        <v>954</v>
      </c>
      <c r="L4" s="34" t="s">
        <v>955</v>
      </c>
      <c r="P4" s="54" t="s">
        <v>7</v>
      </c>
      <c r="Q4" s="34" t="s">
        <v>8</v>
      </c>
      <c r="R4" s="34" t="s">
        <v>9</v>
      </c>
      <c r="S4" s="34" t="s">
        <v>954</v>
      </c>
      <c r="T4" s="34" t="s">
        <v>955</v>
      </c>
      <c r="U4" s="54" t="s">
        <v>11</v>
      </c>
    </row>
    <row r="5" spans="2:21" ht="13.95" customHeight="1" x14ac:dyDescent="0.3">
      <c r="B5" s="54"/>
      <c r="C5" s="25" t="s">
        <v>6</v>
      </c>
      <c r="D5" s="25" t="s">
        <v>10</v>
      </c>
      <c r="E5" s="25" t="s">
        <v>6</v>
      </c>
      <c r="F5" s="25" t="s">
        <v>956</v>
      </c>
      <c r="G5" s="54"/>
      <c r="K5" s="25" t="s">
        <v>6</v>
      </c>
      <c r="L5" s="25" t="s">
        <v>956</v>
      </c>
      <c r="P5" s="54"/>
      <c r="Q5" s="25" t="s">
        <v>6</v>
      </c>
      <c r="R5" s="25" t="s">
        <v>10</v>
      </c>
      <c r="S5" s="25" t="s">
        <v>6</v>
      </c>
      <c r="T5" s="25" t="s">
        <v>956</v>
      </c>
      <c r="U5" s="54"/>
    </row>
    <row r="6" spans="2:21" ht="13.95" customHeight="1" x14ac:dyDescent="0.3">
      <c r="B6" s="27">
        <v>0</v>
      </c>
      <c r="C6" s="30">
        <v>-1.0962213640442574E-6</v>
      </c>
      <c r="D6" s="30">
        <v>-1.3160388334654268E-12</v>
      </c>
      <c r="E6" s="30">
        <f>ABS(C6)/'İtme Analizi'!$C$17</f>
        <v>8.0845889804047838E-7</v>
      </c>
      <c r="F6" s="30">
        <f>ABS(D6)/'İtme Analizi'!$C$14</f>
        <v>7.3983395374287798E-16</v>
      </c>
      <c r="G6" s="30"/>
      <c r="K6" s="30">
        <v>0</v>
      </c>
      <c r="L6" s="30">
        <v>0</v>
      </c>
      <c r="P6" s="27">
        <v>0</v>
      </c>
      <c r="Q6" s="30">
        <v>-1.0962213640442574E-6</v>
      </c>
      <c r="R6" s="30">
        <v>-1.3160388334654268E-12</v>
      </c>
      <c r="S6" s="30">
        <f>ABS(Q6)/'İtme Analizi'!$C$17</f>
        <v>8.0845889804047838E-7</v>
      </c>
      <c r="T6" s="30">
        <f>ABS(R6)/'İtme Analizi'!$C$14</f>
        <v>7.3983395374287798E-16</v>
      </c>
      <c r="U6" s="30"/>
    </row>
    <row r="7" spans="2:21" ht="13.95" customHeight="1" x14ac:dyDescent="0.3">
      <c r="B7" s="27">
        <v>1</v>
      </c>
      <c r="C7" s="30">
        <v>3.3302095119692888E-3</v>
      </c>
      <c r="D7" s="30">
        <v>-100.42020939466744</v>
      </c>
      <c r="E7" s="30">
        <f>ABS(C7)/'İtme Analizi'!$C$17</f>
        <v>2.4560162760903039E-3</v>
      </c>
      <c r="F7" s="30">
        <f>ABS(D7)/'İtme Analizi'!$C$14</f>
        <v>5.6452954626354697E-2</v>
      </c>
      <c r="G7" s="30">
        <f>G6+(E7-E6)*((F7+F6)/2)</f>
        <v>6.9301867751114012E-5</v>
      </c>
      <c r="K7" s="30">
        <f>'İtme Analizi'!$C$24</f>
        <v>0.14740948409760288</v>
      </c>
      <c r="L7" s="30">
        <f>'İtme Analizi'!$C$21</f>
        <v>3.4062170810471324</v>
      </c>
      <c r="P7" s="27">
        <v>1</v>
      </c>
      <c r="Q7" s="30">
        <v>9.9829547863595569E-4</v>
      </c>
      <c r="R7" s="30">
        <v>-30.126062215998186</v>
      </c>
      <c r="S7" s="30">
        <f>ABS(Q7)/'İtme Analizi'!$C$17</f>
        <v>7.3623894684854234E-4</v>
      </c>
      <c r="T7" s="30">
        <f>ABS(R7)/'İtme Analizi'!$C$14</f>
        <v>1.6935886049255697E-2</v>
      </c>
      <c r="U7" s="30">
        <f>U6+(S7-S6)*((T7+T6)/2)</f>
        <v>6.2275834705393794E-6</v>
      </c>
    </row>
    <row r="8" spans="2:21" ht="13.95" customHeight="1" x14ac:dyDescent="0.3">
      <c r="B8" s="27">
        <v>2</v>
      </c>
      <c r="C8" s="30">
        <v>6.6615152453026226E-3</v>
      </c>
      <c r="D8" s="30">
        <v>-200.75412065227727</v>
      </c>
      <c r="E8" s="30">
        <f>ABS(C8)/'İtme Analizi'!$C$17</f>
        <v>4.9128410110786487E-3</v>
      </c>
      <c r="F8" s="30">
        <f>ABS(D8)/'İtme Analizi'!$C$14</f>
        <v>0.11285739526488743</v>
      </c>
      <c r="G8" s="30">
        <f>G7+(E8-E7)*((F8+F7)/2)</f>
        <v>2.7728479550228149E-4</v>
      </c>
      <c r="H8" s="47"/>
      <c r="I8" s="47"/>
      <c r="J8" s="47"/>
      <c r="K8" s="30">
        <f>'İtme Analizi'!$C$24</f>
        <v>0.14740948409760288</v>
      </c>
      <c r="L8" s="30">
        <v>0</v>
      </c>
      <c r="P8" s="27">
        <v>2</v>
      </c>
      <c r="Q8" s="30">
        <v>1.997687178635956E-3</v>
      </c>
      <c r="R8" s="30">
        <v>-60.234671950680621</v>
      </c>
      <c r="S8" s="30">
        <f>ABS(Q8)/'İtme Analizi'!$C$17</f>
        <v>1.4732863525951255E-3</v>
      </c>
      <c r="T8" s="30">
        <f>ABS(R8)/'İtme Analizi'!$C$14</f>
        <v>3.386196088479481E-2</v>
      </c>
      <c r="U8" s="30">
        <f>U7+(S8-S7)*((T8+T7)/2)</f>
        <v>2.4947794120666358E-5</v>
      </c>
    </row>
    <row r="9" spans="2:21" ht="13.95" customHeight="1" x14ac:dyDescent="0.3">
      <c r="B9" s="27">
        <v>3</v>
      </c>
      <c r="C9" s="30">
        <v>9.9928209786359547E-3</v>
      </c>
      <c r="D9" s="30">
        <v>-301.06887818883195</v>
      </c>
      <c r="E9" s="30">
        <f>ABS(C9)/'İtme Analizi'!$C$17</f>
        <v>7.3696657460669921E-3</v>
      </c>
      <c r="F9" s="30">
        <f>ABS(D9)/'İtme Analizi'!$C$14</f>
        <v>0.16925106830840947</v>
      </c>
      <c r="G9" s="30">
        <f>G8+(E9-E8)*((F9+F8)/2)</f>
        <v>6.2383032113049841E-4</v>
      </c>
      <c r="H9" s="47"/>
      <c r="I9" s="47"/>
      <c r="J9" s="47"/>
      <c r="P9" s="27">
        <v>3</v>
      </c>
      <c r="Q9" s="30">
        <v>2.9970788786359559E-3</v>
      </c>
      <c r="R9" s="30">
        <v>-90.346813159431164</v>
      </c>
      <c r="S9" s="30">
        <f>ABS(Q9)/'İtme Analizi'!$C$17</f>
        <v>2.2103337583417081E-3</v>
      </c>
      <c r="T9" s="30">
        <f>ABS(R9)/'İtme Analizi'!$C$14</f>
        <v>5.0790020999457848E-2</v>
      </c>
      <c r="U9" s="30">
        <f t="shared" ref="U9:U72" si="0">U8+(S9-S8)*((T9+T8)/2)</f>
        <v>5.6144055940213924E-5</v>
      </c>
    </row>
    <row r="10" spans="2:21" ht="13.95" customHeight="1" x14ac:dyDescent="0.3">
      <c r="B10" s="27">
        <v>4</v>
      </c>
      <c r="C10" s="30">
        <v>1.3324126711969289E-2</v>
      </c>
      <c r="D10" s="30">
        <v>-401.32334591293073</v>
      </c>
      <c r="E10" s="30">
        <f>ABS(C10)/'İtme Analizi'!$C$17</f>
        <v>9.8264904810553381E-3</v>
      </c>
      <c r="F10" s="30">
        <f>ABS(D10)/'İtme Analizi'!$C$14</f>
        <v>0.22561084839285961</v>
      </c>
      <c r="G10" s="30">
        <f>G9+(E10-E9)*((F10+F9)/2)</f>
        <v>1.1088835830587913E-3</v>
      </c>
      <c r="H10" s="47"/>
      <c r="I10" s="47"/>
      <c r="J10" s="47"/>
      <c r="K10" s="82" t="s">
        <v>20</v>
      </c>
      <c r="L10" s="83"/>
      <c r="P10" s="27">
        <v>4</v>
      </c>
      <c r="Q10" s="30">
        <v>3.9964705786359554E-3</v>
      </c>
      <c r="R10" s="30">
        <v>-120.45798941524788</v>
      </c>
      <c r="S10" s="30">
        <f>ABS(Q10)/'İtme Analizi'!$C$17</f>
        <v>2.9473811640882905E-3</v>
      </c>
      <c r="T10" s="30">
        <f>ABS(R10)/'İtme Analizi'!$C$14</f>
        <v>6.7717538649167672E-2</v>
      </c>
      <c r="U10" s="30">
        <f t="shared" si="0"/>
        <v>9.9816900640402827E-5</v>
      </c>
    </row>
    <row r="11" spans="2:21" ht="13.95" customHeight="1" x14ac:dyDescent="0.3">
      <c r="B11" s="27">
        <v>5</v>
      </c>
      <c r="C11" s="30">
        <v>1.6655432445302622E-2</v>
      </c>
      <c r="D11" s="30">
        <v>-501.59564148716288</v>
      </c>
      <c r="E11" s="30">
        <f>ABS(C11)/'İtme Analizi'!$C$17</f>
        <v>1.2283315216043682E-2</v>
      </c>
      <c r="F11" s="30">
        <f>ABS(D11)/'İtme Analizi'!$C$14</f>
        <v>0.28198065071108847</v>
      </c>
      <c r="G11" s="30">
        <f>G10+(E11-E10)*((F11+F10)/2)</f>
        <v>1.732415258192988E-3</v>
      </c>
      <c r="H11" s="47"/>
      <c r="I11" s="47"/>
      <c r="J11" s="47"/>
      <c r="K11" s="84"/>
      <c r="L11" s="85"/>
      <c r="P11" s="27">
        <v>5</v>
      </c>
      <c r="Q11" s="30">
        <v>4.9958622786359557E-3</v>
      </c>
      <c r="R11" s="30">
        <v>-150.56059515334766</v>
      </c>
      <c r="S11" s="30">
        <f>ABS(Q11)/'İtme Analizi'!$C$17</f>
        <v>3.6844285698348737E-3</v>
      </c>
      <c r="T11" s="30">
        <f>ABS(R11)/'İtme Analizi'!$C$14</f>
        <v>8.4640238234359275E-2</v>
      </c>
      <c r="U11" s="30">
        <f t="shared" si="0"/>
        <v>1.5596435273906297E-4</v>
      </c>
    </row>
    <row r="12" spans="2:21" ht="13.95" customHeight="1" x14ac:dyDescent="0.3">
      <c r="B12" s="27">
        <v>6</v>
      </c>
      <c r="C12" s="30">
        <v>1.9986738178635957E-2</v>
      </c>
      <c r="D12" s="30">
        <v>-601.82023879705082</v>
      </c>
      <c r="E12" s="30">
        <f>ABS(C12)/'İtme Analizi'!$C$17</f>
        <v>1.4740139951032027E-2</v>
      </c>
      <c r="F12" s="30">
        <f>ABS(D12)/'İtme Analizi'!$C$14</f>
        <v>0.33832363862642961</v>
      </c>
      <c r="G12" s="30">
        <f t="shared" ref="G12:G75" si="1">G11+(E12-E11)*((F12+F11)/2)</f>
        <v>2.4944047188248785E-3</v>
      </c>
      <c r="H12" s="47"/>
      <c r="I12" s="47"/>
      <c r="J12" s="47"/>
      <c r="K12" s="34" t="s">
        <v>954</v>
      </c>
      <c r="L12" s="34" t="s">
        <v>955</v>
      </c>
      <c r="P12" s="27">
        <v>6</v>
      </c>
      <c r="Q12" s="30">
        <v>5.995253978635956E-3</v>
      </c>
      <c r="R12" s="30">
        <v>-180.66230758683028</v>
      </c>
      <c r="S12" s="30">
        <f>ABS(Q12)/'İtme Analizi'!$C$17</f>
        <v>4.421475975581457E-3</v>
      </c>
      <c r="T12" s="30">
        <f>ABS(R12)/'İtme Analizi'!$C$14</f>
        <v>0.101562435632936</v>
      </c>
      <c r="U12" s="30">
        <f t="shared" si="0"/>
        <v>2.2458445159754652E-4</v>
      </c>
    </row>
    <row r="13" spans="2:21" ht="13.95" customHeight="1" x14ac:dyDescent="0.3">
      <c r="B13" s="27">
        <v>7</v>
      </c>
      <c r="C13" s="30">
        <v>2.3318043911969292E-2</v>
      </c>
      <c r="D13" s="30">
        <v>-701.86681153292704</v>
      </c>
      <c r="E13" s="30">
        <f>ABS(C13)/'İtme Analizi'!$C$17</f>
        <v>1.7196964686020375E-2</v>
      </c>
      <c r="F13" s="30">
        <f>ABS(D13)/'İtme Analizi'!$C$14</f>
        <v>0.39456654695361176</v>
      </c>
      <c r="G13" s="30">
        <f t="shared" si="1"/>
        <v>3.3946960868065017E-3</v>
      </c>
      <c r="H13" s="47"/>
      <c r="I13" s="47"/>
      <c r="J13" s="47"/>
      <c r="K13" s="25" t="s">
        <v>6</v>
      </c>
      <c r="L13" s="25" t="s">
        <v>956</v>
      </c>
      <c r="P13" s="27">
        <v>7</v>
      </c>
      <c r="Q13" s="30">
        <v>6.9946456786359563E-3</v>
      </c>
      <c r="R13" s="30">
        <v>-210.76445480178961</v>
      </c>
      <c r="S13" s="30">
        <f>ABS(Q13)/'İtme Analizi'!$C$17</f>
        <v>5.1585233813280403E-3</v>
      </c>
      <c r="T13" s="30">
        <f>ABS(R13)/'İtme Analizi'!$C$14</f>
        <v>0.11848487745142705</v>
      </c>
      <c r="U13" s="30">
        <f t="shared" si="0"/>
        <v>3.0567710222271453E-4</v>
      </c>
    </row>
    <row r="14" spans="2:21" ht="13.95" customHeight="1" x14ac:dyDescent="0.3">
      <c r="B14" s="27">
        <v>8</v>
      </c>
      <c r="C14" s="30">
        <v>2.6649349645302627E-2</v>
      </c>
      <c r="D14" s="30">
        <v>-801.78640668088326</v>
      </c>
      <c r="E14" s="30">
        <f>ABS(C14)/'İtme Analizi'!$C$17</f>
        <v>1.9653789421008719E-2</v>
      </c>
      <c r="F14" s="30">
        <f>ABS(D14)/'İtme Analizi'!$C$14</f>
        <v>0.450738072637274</v>
      </c>
      <c r="G14" s="30">
        <f t="shared" si="1"/>
        <v>4.4330787358119027E-3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7.9940373786359566E-3</v>
      </c>
      <c r="R14" s="30">
        <v>-240.86576843214078</v>
      </c>
      <c r="S14" s="30">
        <f>ABS(Q14)/'İtme Analizi'!$C$17</f>
        <v>5.8955707870746226E-3</v>
      </c>
      <c r="T14" s="30">
        <f>ABS(R14)/'İtme Analizi'!$C$14</f>
        <v>0.13540685065593747</v>
      </c>
      <c r="U14" s="30">
        <f t="shared" si="0"/>
        <v>3.9924222199373932E-4</v>
      </c>
    </row>
    <row r="15" spans="2:21" ht="13.95" customHeight="1" x14ac:dyDescent="0.3">
      <c r="B15" s="27">
        <v>9</v>
      </c>
      <c r="C15" s="30">
        <v>2.9980655378635958E-2</v>
      </c>
      <c r="D15" s="30">
        <v>-901.26556992132657</v>
      </c>
      <c r="E15" s="30">
        <f>ABS(C15)/'İtme Analizi'!$C$17</f>
        <v>2.2110614155997063E-2</v>
      </c>
      <c r="F15" s="30">
        <f>ABS(D15)/'İtme Analizi'!$C$14</f>
        <v>0.50666200191936828</v>
      </c>
      <c r="G15" s="30">
        <f t="shared" si="1"/>
        <v>5.6091608280371243E-3</v>
      </c>
      <c r="H15" s="47"/>
      <c r="I15" s="47"/>
      <c r="J15" s="47"/>
      <c r="K15" s="30"/>
      <c r="L15" s="30">
        <f>K15*'İtme Analizi'!$C$23</f>
        <v>0</v>
      </c>
      <c r="P15" s="27">
        <v>9</v>
      </c>
      <c r="Q15" s="30">
        <v>8.9934290786359578E-3</v>
      </c>
      <c r="R15" s="30">
        <v>-270.9607308022791</v>
      </c>
      <c r="S15" s="30">
        <f>ABS(Q15)/'İtme Analizi'!$C$17</f>
        <v>6.6326181928212068E-3</v>
      </c>
      <c r="T15" s="30">
        <f>ABS(R15)/'İtme Analizi'!$C$14</f>
        <v>0.15232525338985459</v>
      </c>
      <c r="U15" s="30">
        <f t="shared" si="0"/>
        <v>5.0527832241221797E-4</v>
      </c>
    </row>
    <row r="16" spans="2:21" ht="13.95" customHeight="1" x14ac:dyDescent="0.3">
      <c r="B16" s="27">
        <v>10</v>
      </c>
      <c r="C16" s="30">
        <v>3.3311961111969289E-2</v>
      </c>
      <c r="D16" s="30">
        <v>-998.7017348016517</v>
      </c>
      <c r="E16" s="30">
        <f>ABS(C16)/'İtme Analizi'!$C$17</f>
        <v>2.4567438890985404E-2</v>
      </c>
      <c r="F16" s="30">
        <f>ABS(D16)/'İtme Analizi'!$C$14</f>
        <v>0.56143742439769562</v>
      </c>
      <c r="G16" s="30">
        <f t="shared" si="1"/>
        <v>6.9212273730384338E-3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9.9928207786359555E-3</v>
      </c>
      <c r="R16" s="30">
        <v>-301.04462331906274</v>
      </c>
      <c r="S16" s="30">
        <f>ABS(Q16)/'İtme Analizi'!$C$17</f>
        <v>7.3696655985677883E-3</v>
      </c>
      <c r="T16" s="30">
        <f>ABS(R16)/'İtme Analizi'!$C$14</f>
        <v>0.16923743301456967</v>
      </c>
      <c r="U16" s="30">
        <f t="shared" si="0"/>
        <v>6.2378179431185924E-4</v>
      </c>
    </row>
    <row r="17" spans="2:21" ht="13.95" customHeight="1" x14ac:dyDescent="0.3">
      <c r="B17" s="27">
        <v>11</v>
      </c>
      <c r="C17" s="30">
        <v>3.664326684530262E-2</v>
      </c>
      <c r="D17" s="30">
        <v>-1093.9930241618674</v>
      </c>
      <c r="E17" s="30">
        <f>ABS(C17)/'İtme Analizi'!$C$17</f>
        <v>2.7024263625973748E-2</v>
      </c>
      <c r="F17" s="30">
        <f>ABS(D17)/'İtme Analizi'!$C$14</f>
        <v>0.61500706806769545</v>
      </c>
      <c r="G17" s="30">
        <f t="shared" si="1"/>
        <v>8.3663863372533242E-3</v>
      </c>
      <c r="H17" s="47"/>
      <c r="I17" s="47"/>
      <c r="J17" s="47"/>
      <c r="P17" s="27">
        <v>0</v>
      </c>
      <c r="Q17" s="30">
        <v>9.9928207786359555E-3</v>
      </c>
      <c r="R17" s="30">
        <v>-301.04462331906274</v>
      </c>
      <c r="S17" s="30">
        <f>ABS(Q17)/'İtme Analizi'!$C$17</f>
        <v>7.3696655985677883E-3</v>
      </c>
      <c r="T17" s="30">
        <f>ABS(R17)/'İtme Analizi'!$C$14</f>
        <v>0.16923743301456967</v>
      </c>
      <c r="U17" s="30">
        <f t="shared" si="0"/>
        <v>6.2378179431185924E-4</v>
      </c>
    </row>
    <row r="18" spans="2:21" ht="13.95" customHeight="1" x14ac:dyDescent="0.3">
      <c r="B18" s="27">
        <v>12</v>
      </c>
      <c r="C18" s="30">
        <v>3.9974572578635952E-2</v>
      </c>
      <c r="D18" s="30">
        <v>-1186.983117780225</v>
      </c>
      <c r="E18" s="30">
        <f>ABS(C18)/'İtme Analizi'!$C$17</f>
        <v>2.9481088360962089E-2</v>
      </c>
      <c r="F18" s="30">
        <f>ABS(D18)/'İtme Analizi'!$C$14</f>
        <v>0.66728305481759342</v>
      </c>
      <c r="G18" s="30">
        <f t="shared" si="1"/>
        <v>9.941567382921233E-3</v>
      </c>
      <c r="H18" s="47"/>
      <c r="I18" s="47"/>
      <c r="J18" s="47"/>
      <c r="K18" s="51" t="s">
        <v>13</v>
      </c>
      <c r="L18" s="52"/>
      <c r="P18" s="27">
        <v>1</v>
      </c>
      <c r="Q18" s="30">
        <v>1.0992212478635957E-2</v>
      </c>
      <c r="R18" s="30">
        <v>-331.15034847888307</v>
      </c>
      <c r="S18" s="30">
        <f>ABS(Q18)/'İtme Analizi'!$C$17</f>
        <v>8.1067130043143715E-3</v>
      </c>
      <c r="T18" s="30">
        <f>ABS(R18)/'İtme Analizi'!$C$14</f>
        <v>0.18616188623654326</v>
      </c>
      <c r="U18" s="30">
        <f t="shared" si="0"/>
        <v>7.5475486744092644E-4</v>
      </c>
    </row>
    <row r="19" spans="2:21" ht="13.95" customHeight="1" x14ac:dyDescent="0.3">
      <c r="B19" s="27">
        <v>13</v>
      </c>
      <c r="C19" s="30">
        <v>4.3305878311969283E-2</v>
      </c>
      <c r="D19" s="30">
        <v>-1280.2652970668503</v>
      </c>
      <c r="E19" s="30">
        <f>ABS(C19)/'İtme Analizi'!$C$17</f>
        <v>3.1937913095950433E-2</v>
      </c>
      <c r="F19" s="30">
        <f>ABS(D19)/'İtme Analizi'!$C$14</f>
        <v>0.71972324256923315</v>
      </c>
      <c r="G19" s="30">
        <f t="shared" si="1"/>
        <v>1.164538307242351E-2</v>
      </c>
      <c r="H19" s="47"/>
      <c r="I19" s="47"/>
      <c r="J19" s="47"/>
      <c r="K19" s="30" t="s">
        <v>36</v>
      </c>
      <c r="L19" s="30">
        <f>VLOOKUP($L$16,$F$6:$G$100,2,FALSE)</f>
        <v>3.1312307058333155E-2</v>
      </c>
      <c r="P19" s="27">
        <v>2</v>
      </c>
      <c r="Q19" s="30">
        <v>1.1991604178635956E-2</v>
      </c>
      <c r="R19" s="30">
        <v>-361.25498396134742</v>
      </c>
      <c r="S19" s="30">
        <f>ABS(Q19)/'İtme Analizi'!$C$17</f>
        <v>8.8437604100609548E-3</v>
      </c>
      <c r="T19" s="30">
        <f>ABS(R19)/'İtme Analizi'!$C$14</f>
        <v>0.20308572687757617</v>
      </c>
      <c r="U19" s="30">
        <f t="shared" si="0"/>
        <v>8.982018391603321E-4</v>
      </c>
    </row>
    <row r="20" spans="2:21" ht="13.95" customHeight="1" x14ac:dyDescent="0.3">
      <c r="B20" s="27">
        <v>14</v>
      </c>
      <c r="C20" s="30">
        <v>4.6637184045302614E-2</v>
      </c>
      <c r="D20" s="30">
        <v>-1373.4815826524371</v>
      </c>
      <c r="E20" s="30">
        <f>ABS(C20)/'İtme Analizi'!$C$17</f>
        <v>3.4394737830938778E-2</v>
      </c>
      <c r="F20" s="30">
        <f>ABS(D20)/'İtme Analizi'!$C$14</f>
        <v>0.77212638703907421</v>
      </c>
      <c r="G20" s="30">
        <f t="shared" si="1"/>
        <v>1.3477989607875955E-2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1.2990995878635957E-2</v>
      </c>
      <c r="R20" s="30">
        <v>-391.36593393273802</v>
      </c>
      <c r="S20" s="30">
        <f>ABS(Q20)/'İtme Analizi'!$C$17</f>
        <v>9.5808078158075381E-3</v>
      </c>
      <c r="T20" s="30">
        <f>ABS(R20)/'İtme Analizi'!$C$14</f>
        <v>0.22001311731758871</v>
      </c>
      <c r="U20" s="30">
        <f t="shared" si="0"/>
        <v>1.0541237919045442E-3</v>
      </c>
    </row>
    <row r="21" spans="2:21" ht="13.95" customHeight="1" x14ac:dyDescent="0.3">
      <c r="B21" s="27">
        <v>15</v>
      </c>
      <c r="C21" s="30">
        <v>4.9968489778635945E-2</v>
      </c>
      <c r="D21" s="30">
        <v>-1465.0256612032117</v>
      </c>
      <c r="E21" s="30">
        <f>ABS(C21)/'İtme Analizi'!$C$17</f>
        <v>3.6851562565927122E-2</v>
      </c>
      <c r="F21" s="30">
        <f>ABS(D21)/'İtme Analizi'!$C$14</f>
        <v>0.82358947145097317</v>
      </c>
      <c r="G21" s="30">
        <f t="shared" si="1"/>
        <v>1.543818670345171E-2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1.3990387578635957E-2</v>
      </c>
      <c r="R21" s="30">
        <v>-421.46457168456533</v>
      </c>
      <c r="S21" s="30">
        <f>ABS(Q21)/'İtme Analizi'!$C$17</f>
        <v>1.031785522155412E-2</v>
      </c>
      <c r="T21" s="30">
        <f>ABS(R21)/'İtme Analizi'!$C$14</f>
        <v>0.23693358623078362</v>
      </c>
      <c r="U21" s="30">
        <f t="shared" si="0"/>
        <v>1.2225194831119342E-3</v>
      </c>
    </row>
    <row r="22" spans="2:21" ht="13.95" customHeight="1" x14ac:dyDescent="0.3">
      <c r="B22" s="27">
        <v>16</v>
      </c>
      <c r="C22" s="30">
        <v>5.329979551196927E-2</v>
      </c>
      <c r="D22" s="30">
        <v>-1555.3695667401362</v>
      </c>
      <c r="E22" s="30">
        <f>ABS(C22)/'İtme Analizi'!$C$17</f>
        <v>3.9308387300915459E-2</v>
      </c>
      <c r="F22" s="30">
        <f>ABS(D22)/'İtme Analizi'!$C$14</f>
        <v>0.87437785788023414</v>
      </c>
      <c r="G22" s="30">
        <f t="shared" si="1"/>
        <v>1.752399077040321E-2</v>
      </c>
      <c r="H22" s="47"/>
      <c r="I22" s="47"/>
      <c r="J22" s="47"/>
      <c r="P22" s="27">
        <v>5</v>
      </c>
      <c r="Q22" s="30">
        <v>1.4989779278635958E-2</v>
      </c>
      <c r="R22" s="30">
        <v>-451.56835241079887</v>
      </c>
      <c r="S22" s="30">
        <f>ABS(Q22)/'İtme Analizi'!$C$17</f>
        <v>1.1054902627300705E-2</v>
      </c>
      <c r="T22" s="30">
        <f>ABS(R22)/'İtme Analizi'!$C$14</f>
        <v>0.25385694635584266</v>
      </c>
      <c r="U22" s="30">
        <f t="shared" si="0"/>
        <v>1.4033874275159129E-3</v>
      </c>
    </row>
    <row r="23" spans="2:21" ht="13.95" customHeight="1" x14ac:dyDescent="0.3">
      <c r="B23" s="27">
        <v>17</v>
      </c>
      <c r="C23" s="30">
        <v>5.6631101245302601E-2</v>
      </c>
      <c r="D23" s="30">
        <v>-1642.4548682689638</v>
      </c>
      <c r="E23" s="30">
        <f>ABS(C23)/'İtme Analizi'!$C$17</f>
        <v>4.1765212035903804E-2</v>
      </c>
      <c r="F23" s="30">
        <f>ABS(D23)/'İtme Analizi'!$C$14</f>
        <v>0.92333436380134593</v>
      </c>
      <c r="G23" s="30">
        <f t="shared" si="1"/>
        <v>1.9732322696712289E-2</v>
      </c>
      <c r="H23" s="47"/>
      <c r="I23" s="47"/>
      <c r="J23" s="47"/>
      <c r="K23" s="7" t="s">
        <v>957</v>
      </c>
      <c r="L23" s="30" t="e">
        <f>Spektrum!$C$4*9.8067/$L$15</f>
        <v>#DIV/0!</v>
      </c>
      <c r="P23" s="27">
        <v>6</v>
      </c>
      <c r="Q23" s="30">
        <v>1.5989170978635957E-2</v>
      </c>
      <c r="R23" s="30">
        <v>-481.66624465412571</v>
      </c>
      <c r="S23" s="30">
        <f>ABS(Q23)/'İtme Analizi'!$C$17</f>
        <v>1.1791950033047286E-2</v>
      </c>
      <c r="T23" s="30">
        <f>ABS(R23)/'İtme Analizi'!$C$14</f>
        <v>0.2707769961685616</v>
      </c>
      <c r="U23" s="30">
        <f t="shared" si="0"/>
        <v>1.5967274706680196E-3</v>
      </c>
    </row>
    <row r="24" spans="2:21" ht="13.95" customHeight="1" x14ac:dyDescent="0.3">
      <c r="B24" s="27">
        <v>18</v>
      </c>
      <c r="C24" s="30">
        <v>5.9962406978635932E-2</v>
      </c>
      <c r="D24" s="30">
        <v>-1724.7577208214263</v>
      </c>
      <c r="E24" s="30">
        <f>ABS(C24)/'İtme Analizi'!$C$17</f>
        <v>4.4222036770892141E-2</v>
      </c>
      <c r="F24" s="30">
        <f>ABS(D24)/'İtme Analizi'!$C$14</f>
        <v>0.96960233345378177</v>
      </c>
      <c r="G24" s="30">
        <f t="shared" si="1"/>
        <v>2.2057629546504053E-2</v>
      </c>
      <c r="H24" s="47"/>
      <c r="I24" s="47"/>
      <c r="J24" s="47"/>
      <c r="K24" s="7" t="s">
        <v>958</v>
      </c>
      <c r="L24" s="30" t="e">
        <f>(1+($L$23-1)*'İtme Analizi'!$C$20/'İtme Analizi'!$C$18)/$L$23</f>
        <v>#DIV/0!</v>
      </c>
      <c r="P24" s="27">
        <v>7</v>
      </c>
      <c r="Q24" s="30">
        <v>1.6988562678635959E-2</v>
      </c>
      <c r="R24" s="30">
        <v>-511.75481466331962</v>
      </c>
      <c r="S24" s="30">
        <f>ABS(Q24)/'İtme Analizi'!$C$17</f>
        <v>1.2528997438793871E-2</v>
      </c>
      <c r="T24" s="30">
        <f>ABS(R24)/'İtme Analizi'!$C$14</f>
        <v>0.28769180532639954</v>
      </c>
      <c r="U24" s="30">
        <f t="shared" si="0"/>
        <v>1.8025364613341523E-3</v>
      </c>
    </row>
    <row r="25" spans="2:21" ht="13.95" customHeight="1" x14ac:dyDescent="0.3">
      <c r="B25" s="27">
        <v>19</v>
      </c>
      <c r="C25" s="30">
        <v>6.3293712711969263E-2</v>
      </c>
      <c r="D25" s="30">
        <v>-1813.8180407162815</v>
      </c>
      <c r="E25" s="30">
        <f>ABS(C25)/'İtme Analizi'!$C$17</f>
        <v>4.6678861505880485E-2</v>
      </c>
      <c r="F25" s="30">
        <f>ABS(D25)/'İtme Analizi'!$C$14</f>
        <v>1.0196691300511993</v>
      </c>
      <c r="G25" s="30">
        <f t="shared" si="1"/>
        <v>2.4501275214576804E-2</v>
      </c>
      <c r="H25" s="47"/>
      <c r="I25" s="47"/>
      <c r="J25" s="47"/>
      <c r="P25" s="27">
        <v>8</v>
      </c>
      <c r="Q25" s="30">
        <v>1.798795437863596E-2</v>
      </c>
      <c r="R25" s="30">
        <v>-541.8484094707361</v>
      </c>
      <c r="S25" s="30">
        <f>ABS(Q25)/'İtme Analizi'!$C$17</f>
        <v>1.3266044844540454E-2</v>
      </c>
      <c r="T25" s="30">
        <f>ABS(R25)/'İtme Analizi'!$C$14</f>
        <v>0.30460943926131939</v>
      </c>
      <c r="U25" s="30">
        <f t="shared" si="0"/>
        <v>2.0208135092060777E-3</v>
      </c>
    </row>
    <row r="26" spans="2:21" ht="13.95" customHeight="1" x14ac:dyDescent="0.3">
      <c r="B26" s="27">
        <v>20</v>
      </c>
      <c r="C26" s="30">
        <v>6.6625018445302608E-2</v>
      </c>
      <c r="D26" s="30">
        <v>-1900.8229095618708</v>
      </c>
      <c r="E26" s="30">
        <f>ABS(C26)/'İtme Analizi'!$C$17</f>
        <v>4.9135686240868837E-2</v>
      </c>
      <c r="F26" s="30">
        <f>ABS(D26)/'İtme Analizi'!$C$14</f>
        <v>1.0685804193506301</v>
      </c>
      <c r="G26" s="30">
        <f t="shared" si="1"/>
        <v>2.7066506787476151E-2</v>
      </c>
      <c r="H26" s="47"/>
      <c r="I26" s="47"/>
      <c r="J26" s="47"/>
      <c r="P26" s="27">
        <v>9</v>
      </c>
      <c r="Q26" s="30">
        <v>1.8987346078635958E-2</v>
      </c>
      <c r="R26" s="30">
        <v>-571.94300899756411</v>
      </c>
      <c r="S26" s="30">
        <f>ABS(Q26)/'İtme Analizi'!$C$17</f>
        <v>1.4003092250287036E-2</v>
      </c>
      <c r="T26" s="30">
        <f>ABS(R26)/'İtme Analizi'!$C$14</f>
        <v>0.32152763801660456</v>
      </c>
      <c r="U26" s="30">
        <f t="shared" si="0"/>
        <v>2.251559863430798E-3</v>
      </c>
    </row>
    <row r="27" spans="2:21" ht="13.95" customHeight="1" x14ac:dyDescent="0.3">
      <c r="B27" s="27">
        <v>21</v>
      </c>
      <c r="C27" s="30">
        <v>6.995632417863594E-2</v>
      </c>
      <c r="D27" s="30">
        <v>-1986.2355470823084</v>
      </c>
      <c r="E27" s="30">
        <f>ABS(C27)/'İtme Analizi'!$C$17</f>
        <v>5.1592510975857181E-2</v>
      </c>
      <c r="F27" s="30">
        <f>ABS(D27)/'İtme Analizi'!$C$14</f>
        <v>1.1165966083182124</v>
      </c>
      <c r="G27" s="30">
        <f t="shared" si="1"/>
        <v>2.9750805273428712E-2</v>
      </c>
      <c r="H27" s="47"/>
      <c r="I27" s="47"/>
      <c r="J27" s="47"/>
      <c r="P27" s="27">
        <v>10</v>
      </c>
      <c r="Q27" s="30">
        <v>1.9986737778635955E-2</v>
      </c>
      <c r="R27" s="30">
        <v>-601.97350258203198</v>
      </c>
      <c r="S27" s="30">
        <f>ABS(Q27)/'İtme Analizi'!$C$17</f>
        <v>1.4740139656033616E-2</v>
      </c>
      <c r="T27" s="30">
        <f>ABS(R27)/'İtme Analizi'!$C$14</f>
        <v>0.33840979850950059</v>
      </c>
      <c r="U27" s="30">
        <f t="shared" si="0"/>
        <v>2.4947624512041051E-3</v>
      </c>
    </row>
    <row r="28" spans="2:21" ht="13.95" customHeight="1" x14ac:dyDescent="0.3">
      <c r="B28" s="27">
        <v>22</v>
      </c>
      <c r="C28" s="30">
        <v>7.3287629911969271E-2</v>
      </c>
      <c r="D28" s="30">
        <v>-2067.3666620111221</v>
      </c>
      <c r="E28" s="30">
        <f>ABS(C28)/'İtme Analizi'!$C$17</f>
        <v>5.4049335710845525E-2</v>
      </c>
      <c r="F28" s="30">
        <f>ABS(D28)/'İtme Analizi'!$C$14</f>
        <v>1.1622058654335945</v>
      </c>
      <c r="G28" s="30">
        <f t="shared" si="1"/>
        <v>3.2550114415261747E-2</v>
      </c>
      <c r="H28" s="47"/>
      <c r="I28" s="47"/>
      <c r="J28" s="47"/>
      <c r="P28" s="27">
        <v>0</v>
      </c>
      <c r="Q28" s="30">
        <v>1.9986737778635955E-2</v>
      </c>
      <c r="R28" s="30">
        <v>-601.97350258203198</v>
      </c>
      <c r="S28" s="30">
        <f>ABS(Q28)/'İtme Analizi'!$C$17</f>
        <v>1.4740139656033616E-2</v>
      </c>
      <c r="T28" s="30">
        <f>ABS(R28)/'İtme Analizi'!$C$14</f>
        <v>0.33840979850950059</v>
      </c>
      <c r="U28" s="30">
        <f t="shared" si="0"/>
        <v>2.4947624512041051E-3</v>
      </c>
    </row>
    <row r="29" spans="2:21" ht="13.95" customHeight="1" x14ac:dyDescent="0.3">
      <c r="B29" s="27">
        <v>23</v>
      </c>
      <c r="C29" s="30">
        <v>7.6618935645302616E-2</v>
      </c>
      <c r="D29" s="30">
        <v>-2144.066080126865</v>
      </c>
      <c r="E29" s="30">
        <f>ABS(C29)/'İtme Analizi'!$C$17</f>
        <v>5.6506160445833876E-2</v>
      </c>
      <c r="F29" s="30">
        <f>ABS(D29)/'İtme Analizi'!$C$14</f>
        <v>1.2053237676651922</v>
      </c>
      <c r="G29" s="30">
        <f t="shared" si="1"/>
        <v>3.5458417096969244E-2</v>
      </c>
      <c r="H29" s="47"/>
      <c r="I29" s="47"/>
      <c r="J29" s="47"/>
      <c r="P29" s="27">
        <v>1</v>
      </c>
      <c r="Q29" s="30">
        <v>2.0986129478635956E-2</v>
      </c>
      <c r="R29" s="30">
        <v>-632.03617265797777</v>
      </c>
      <c r="S29" s="30">
        <f>ABS(Q29)/'İtme Analizi'!$C$17</f>
        <v>1.5477187061780201E-2</v>
      </c>
      <c r="T29" s="30">
        <f>ABS(R29)/'İtme Analizi'!$C$14</f>
        <v>0.35531004757265938</v>
      </c>
      <c r="U29" s="30">
        <f t="shared" si="0"/>
        <v>2.7504146576389932E-3</v>
      </c>
    </row>
    <row r="30" spans="2:21" ht="13.95" customHeight="1" x14ac:dyDescent="0.3">
      <c r="B30" s="27">
        <v>24</v>
      </c>
      <c r="C30" s="30">
        <v>7.9950241378635947E-2</v>
      </c>
      <c r="D30" s="30">
        <v>-2221.535757018713</v>
      </c>
      <c r="E30" s="30">
        <f>ABS(C30)/'İtme Analizi'!$C$17</f>
        <v>5.8962985180822221E-2</v>
      </c>
      <c r="F30" s="30">
        <f>ABS(D30)/'İtme Analizi'!$C$14</f>
        <v>1.2488746841675242</v>
      </c>
      <c r="G30" s="30">
        <f t="shared" si="1"/>
        <v>3.8473184827485601E-2</v>
      </c>
      <c r="H30" s="47"/>
      <c r="I30" s="47"/>
      <c r="J30" s="47"/>
      <c r="P30" s="27">
        <v>2</v>
      </c>
      <c r="Q30" s="30">
        <v>2.1985521178635958E-2</v>
      </c>
      <c r="R30" s="30">
        <v>-662.09623725313645</v>
      </c>
      <c r="S30" s="30">
        <f>ABS(Q30)/'İtme Analizi'!$C$17</f>
        <v>1.6214234467526782E-2</v>
      </c>
      <c r="T30" s="30">
        <f>ABS(R30)/'İtme Analizi'!$C$14</f>
        <v>0.37220883191980592</v>
      </c>
      <c r="U30" s="30">
        <f t="shared" si="0"/>
        <v>3.0185226090197839E-3</v>
      </c>
    </row>
    <row r="31" spans="2:21" ht="13.95" customHeight="1" x14ac:dyDescent="0.3">
      <c r="B31" s="27">
        <v>25</v>
      </c>
      <c r="C31" s="30">
        <v>8.3281547111969292E-2</v>
      </c>
      <c r="D31" s="30">
        <v>-2290.3872906862603</v>
      </c>
      <c r="E31" s="30">
        <f>ABS(C31)/'İtme Analizi'!$C$17</f>
        <v>6.1419809915810572E-2</v>
      </c>
      <c r="F31" s="30">
        <f>ABS(D31)/'İtme Analizi'!$C$14</f>
        <v>1.287580762650322</v>
      </c>
      <c r="G31" s="30">
        <f t="shared" si="1"/>
        <v>4.1588998067954609E-2</v>
      </c>
      <c r="H31" s="47"/>
      <c r="I31" s="47"/>
      <c r="J31" s="47"/>
      <c r="P31" s="27">
        <v>3</v>
      </c>
      <c r="Q31" s="30">
        <v>2.2984912878635955E-2</v>
      </c>
      <c r="R31" s="30">
        <v>-692.1511373734653</v>
      </c>
      <c r="S31" s="30">
        <f>ABS(Q31)/'İtme Analizi'!$C$17</f>
        <v>1.6951281873273365E-2</v>
      </c>
      <c r="T31" s="30">
        <f>ABS(R31)/'İtme Analizi'!$C$14</f>
        <v>0.389104712968254</v>
      </c>
      <c r="U31" s="30">
        <f t="shared" si="0"/>
        <v>3.2990846956295235E-3</v>
      </c>
    </row>
    <row r="32" spans="2:21" ht="13.95" customHeight="1" x14ac:dyDescent="0.3">
      <c r="B32" s="27">
        <v>26</v>
      </c>
      <c r="C32" s="30">
        <v>8.6612852845302624E-2</v>
      </c>
      <c r="D32" s="30">
        <v>-2358.9536869482686</v>
      </c>
      <c r="E32" s="30">
        <f>ABS(C32)/'İtme Analizi'!$C$17</f>
        <v>6.3876634650798916E-2</v>
      </c>
      <c r="F32" s="30">
        <f>ABS(D32)/'İtme Analizi'!$C$14</f>
        <v>1.3261265462172436</v>
      </c>
      <c r="G32" s="30">
        <f t="shared" si="1"/>
        <v>4.4799708451177436E-2</v>
      </c>
      <c r="H32" s="47"/>
      <c r="I32" s="47"/>
      <c r="J32" s="47"/>
      <c r="P32" s="27">
        <v>4</v>
      </c>
      <c r="Q32" s="30">
        <v>2.3984304578635957E-2</v>
      </c>
      <c r="R32" s="30">
        <v>-722.15692339364932</v>
      </c>
      <c r="S32" s="30">
        <f>ABS(Q32)/'İtme Analizi'!$C$17</f>
        <v>1.7688329279019949E-2</v>
      </c>
      <c r="T32" s="30">
        <f>ABS(R32)/'İtme Analizi'!$C$14</f>
        <v>0.4059729836772723</v>
      </c>
      <c r="U32" s="30">
        <f t="shared" si="0"/>
        <v>3.5920896724693004E-3</v>
      </c>
    </row>
    <row r="33" spans="2:21" ht="13.95" customHeight="1" x14ac:dyDescent="0.3">
      <c r="B33" s="27">
        <v>27</v>
      </c>
      <c r="C33" s="30">
        <v>8.9944158578635969E-2</v>
      </c>
      <c r="D33" s="30">
        <v>-2428.7726050659758</v>
      </c>
      <c r="E33" s="30">
        <f>ABS(C33)/'İtme Analizi'!$C$17</f>
        <v>6.6333459385787275E-2</v>
      </c>
      <c r="F33" s="30">
        <f>ABS(D33)/'İtme Analizi'!$C$14</f>
        <v>1.3653764565721349</v>
      </c>
      <c r="G33" s="30">
        <f t="shared" si="1"/>
        <v>4.8105984026951626E-2</v>
      </c>
      <c r="H33" s="47"/>
      <c r="I33" s="47"/>
      <c r="J33" s="47"/>
      <c r="P33" s="27">
        <v>5</v>
      </c>
      <c r="Q33" s="30">
        <v>2.4983696278635958E-2</v>
      </c>
      <c r="R33" s="30">
        <v>-752.17407443678076</v>
      </c>
      <c r="S33" s="30">
        <f>ABS(Q33)/'İtme Analizi'!$C$17</f>
        <v>1.8425376684766532E-2</v>
      </c>
      <c r="T33" s="30">
        <f>ABS(R33)/'İtme Analizi'!$C$14</f>
        <v>0.42284764343017578</v>
      </c>
      <c r="U33" s="30">
        <f t="shared" si="0"/>
        <v>3.8975297189887009E-3</v>
      </c>
    </row>
    <row r="34" spans="2:21" ht="13.95" customHeight="1" x14ac:dyDescent="0.3">
      <c r="B34" s="27">
        <v>28</v>
      </c>
      <c r="C34" s="30">
        <v>9.3275464311969272E-2</v>
      </c>
      <c r="D34" s="30">
        <v>-2491.6570905701797</v>
      </c>
      <c r="E34" s="30">
        <f>ABS(C34)/'İtme Analizi'!$C$17</f>
        <v>6.8790284120775591E-2</v>
      </c>
      <c r="F34" s="30">
        <f>ABS(D34)/'İtme Analizi'!$C$14</f>
        <v>1.4007280558993018</v>
      </c>
      <c r="G34" s="30">
        <f t="shared" si="1"/>
        <v>5.1503901019852937E-2</v>
      </c>
      <c r="H34" s="47"/>
      <c r="I34" s="47"/>
      <c r="J34" s="47"/>
      <c r="P34" s="27">
        <v>6</v>
      </c>
      <c r="Q34" s="30">
        <v>2.5983087978635959E-2</v>
      </c>
      <c r="R34" s="30">
        <v>-782.08217095690202</v>
      </c>
      <c r="S34" s="30">
        <f>ABS(Q34)/'İtme Analizi'!$C$17</f>
        <v>1.9162424090513115E-2</v>
      </c>
      <c r="T34" s="30">
        <f>ABS(R34)/'İtme Analizi'!$C$14</f>
        <v>0.43966099629996874</v>
      </c>
      <c r="U34" s="30">
        <f t="shared" si="0"/>
        <v>4.2153845966622595E-3</v>
      </c>
    </row>
    <row r="35" spans="2:21" ht="13.95" customHeight="1" x14ac:dyDescent="0.3">
      <c r="B35" s="27">
        <v>29</v>
      </c>
      <c r="C35" s="30">
        <v>9.6606770045302617E-2</v>
      </c>
      <c r="D35" s="30">
        <v>-2558.2315096866032</v>
      </c>
      <c r="E35" s="30">
        <f>ABS(C35)/'İtme Analizi'!$C$17</f>
        <v>7.1247108855763949E-2</v>
      </c>
      <c r="F35" s="30">
        <f>ABS(D35)/'İtme Analizi'!$C$14</f>
        <v>1.4381540151191692</v>
      </c>
      <c r="G35" s="30">
        <f t="shared" si="1"/>
        <v>5.4991218865749515E-2</v>
      </c>
      <c r="H35" s="47"/>
      <c r="I35" s="47"/>
      <c r="J35" s="47"/>
      <c r="P35" s="27">
        <v>7</v>
      </c>
      <c r="Q35" s="30">
        <v>2.6982479678635957E-2</v>
      </c>
      <c r="R35" s="30">
        <v>-812.00855359910815</v>
      </c>
      <c r="S35" s="30">
        <f>ABS(Q35)/'İtme Analizi'!$C$17</f>
        <v>1.9899471496259698E-2</v>
      </c>
      <c r="T35" s="30">
        <f>ABS(R35)/'İtme Analizi'!$C$14</f>
        <v>0.45648462902903081</v>
      </c>
      <c r="U35" s="30">
        <f t="shared" si="0"/>
        <v>4.5456355008222041E-3</v>
      </c>
    </row>
    <row r="36" spans="2:21" ht="13.95" customHeight="1" x14ac:dyDescent="0.3">
      <c r="B36" s="27">
        <v>30</v>
      </c>
      <c r="C36" s="30">
        <v>9.9938075778635935E-2</v>
      </c>
      <c r="D36" s="30">
        <v>-2629.4414906964589</v>
      </c>
      <c r="E36" s="30">
        <f>ABS(C36)/'İtme Analizi'!$C$17</f>
        <v>7.370393359075228E-2</v>
      </c>
      <c r="F36" s="30">
        <f>ABS(D36)/'İtme Analizi'!$C$14</f>
        <v>1.478185935497802</v>
      </c>
      <c r="G36" s="30">
        <f t="shared" si="1"/>
        <v>5.8573686928904724E-2</v>
      </c>
      <c r="H36" s="47"/>
      <c r="I36" s="47"/>
      <c r="J36" s="47"/>
      <c r="P36" s="27">
        <v>8</v>
      </c>
      <c r="Q36" s="30">
        <v>2.7981871378635958E-2</v>
      </c>
      <c r="R36" s="30">
        <v>-841.82683410761183</v>
      </c>
      <c r="S36" s="30">
        <f>ABS(Q36)/'İtme Analizi'!$C$17</f>
        <v>2.0636518902006282E-2</v>
      </c>
      <c r="T36" s="30">
        <f>ABS(R36)/'İtme Analizi'!$C$14</f>
        <v>0.47324749027707619</v>
      </c>
      <c r="U36" s="30">
        <f t="shared" si="0"/>
        <v>4.8882638241091233E-3</v>
      </c>
    </row>
    <row r="37" spans="2:21" ht="13.95" customHeight="1" x14ac:dyDescent="0.3">
      <c r="B37" s="27">
        <v>31</v>
      </c>
      <c r="C37" s="30">
        <v>0.10326938151196928</v>
      </c>
      <c r="D37" s="30">
        <v>-2698.2330227523171</v>
      </c>
      <c r="E37" s="30">
        <f>ABS(C37)/'İtme Analizi'!$C$17</f>
        <v>7.6160758325740638E-2</v>
      </c>
      <c r="F37" s="30">
        <f>ABS(D37)/'İtme Analizi'!$C$14</f>
        <v>1.5168582830385653</v>
      </c>
      <c r="G37" s="30">
        <f t="shared" si="1"/>
        <v>6.2252836288146735E-2</v>
      </c>
      <c r="H37" s="47"/>
      <c r="I37" s="47"/>
      <c r="J37" s="47"/>
      <c r="P37" s="27">
        <v>9</v>
      </c>
      <c r="Q37" s="30">
        <v>2.8981263078635959E-2</v>
      </c>
      <c r="R37" s="30">
        <v>-871.37247997041231</v>
      </c>
      <c r="S37" s="30">
        <f>ABS(Q37)/'İtme Analizi'!$C$17</f>
        <v>2.1373566307752865E-2</v>
      </c>
      <c r="T37" s="30">
        <f>ABS(R37)/'İtme Analizi'!$C$14</f>
        <v>0.4898570852515674</v>
      </c>
      <c r="U37" s="30">
        <f t="shared" si="0"/>
        <v>5.2431906885371492E-3</v>
      </c>
    </row>
    <row r="38" spans="2:21" ht="13.95" customHeight="1" x14ac:dyDescent="0.3">
      <c r="B38" s="27">
        <v>32</v>
      </c>
      <c r="C38" s="30">
        <v>0.10660068724530262</v>
      </c>
      <c r="D38" s="30">
        <v>-2761.6336860934734</v>
      </c>
      <c r="E38" s="30">
        <f>ABS(C38)/'İtme Analizi'!$C$17</f>
        <v>7.8617583060728982E-2</v>
      </c>
      <c r="F38" s="30">
        <f>ABS(D38)/'İtme Analizi'!$C$14</f>
        <v>1.5525000606494088</v>
      </c>
      <c r="G38" s="30">
        <f t="shared" si="1"/>
        <v>6.6023274037804475E-2</v>
      </c>
      <c r="H38" s="47"/>
      <c r="I38" s="47"/>
      <c r="J38" s="47"/>
      <c r="P38" s="27">
        <v>10</v>
      </c>
      <c r="Q38" s="30">
        <v>2.9980654778635957E-2</v>
      </c>
      <c r="R38" s="30">
        <v>-901.00582298479753</v>
      </c>
      <c r="S38" s="30">
        <f>ABS(Q38)/'İtme Analizi'!$C$17</f>
        <v>2.2110613713499445E-2</v>
      </c>
      <c r="T38" s="30">
        <f>ABS(R38)/'İtme Analizi'!$C$14</f>
        <v>0.50651598069405313</v>
      </c>
      <c r="U38" s="30">
        <f t="shared" si="0"/>
        <v>5.6103777802426419E-3</v>
      </c>
    </row>
    <row r="39" spans="2:21" ht="13.95" customHeight="1" x14ac:dyDescent="0.3">
      <c r="B39" s="27">
        <v>33</v>
      </c>
      <c r="C39" s="30">
        <v>0.10993199297863594</v>
      </c>
      <c r="D39" s="30">
        <v>-2824.3953624138662</v>
      </c>
      <c r="E39" s="30">
        <f>ABS(C39)/'İtme Analizi'!$C$17</f>
        <v>8.1074407795717313E-2</v>
      </c>
      <c r="F39" s="30">
        <f>ABS(D39)/'İtme Analizi'!$C$14</f>
        <v>1.5877826206733998</v>
      </c>
      <c r="G39" s="30">
        <f t="shared" si="1"/>
        <v>6.9880836120969153E-2</v>
      </c>
      <c r="H39" s="47"/>
      <c r="I39" s="47"/>
      <c r="J39" s="47"/>
      <c r="P39" s="27">
        <v>0</v>
      </c>
      <c r="Q39" s="30">
        <v>2.9980654778635957E-2</v>
      </c>
      <c r="R39" s="30">
        <v>-901.00582298479753</v>
      </c>
      <c r="S39" s="30">
        <f>ABS(Q39)/'İtme Analizi'!$C$17</f>
        <v>2.2110613713499445E-2</v>
      </c>
      <c r="T39" s="30">
        <f>ABS(R39)/'İtme Analizi'!$C$14</f>
        <v>0.50651598069405313</v>
      </c>
      <c r="U39" s="30">
        <f t="shared" si="0"/>
        <v>5.6103777802426419E-3</v>
      </c>
    </row>
    <row r="40" spans="2:21" ht="13.95" customHeight="1" x14ac:dyDescent="0.3">
      <c r="B40" s="27">
        <v>34</v>
      </c>
      <c r="C40" s="30">
        <v>0.11326329871196932</v>
      </c>
      <c r="D40" s="30">
        <v>-2887.7986133542072</v>
      </c>
      <c r="E40" s="30">
        <f>ABS(C40)/'İtme Analizi'!$C$17</f>
        <v>8.3531232530705699E-2</v>
      </c>
      <c r="F40" s="30">
        <f>ABS(D40)/'İtme Analizi'!$C$14</f>
        <v>1.6234258529478041</v>
      </c>
      <c r="G40" s="30">
        <f t="shared" si="1"/>
        <v>7.3825524324567585E-2</v>
      </c>
      <c r="H40" s="47"/>
      <c r="I40" s="47"/>
      <c r="J40" s="47"/>
      <c r="P40" s="27">
        <v>1</v>
      </c>
      <c r="Q40" s="30">
        <v>3.0980046478635954E-2</v>
      </c>
      <c r="R40" s="30">
        <v>-930.32670223233958</v>
      </c>
      <c r="S40" s="30">
        <f>ABS(Q40)/'İtme Analizi'!$C$17</f>
        <v>2.2847661119246028E-2</v>
      </c>
      <c r="T40" s="30">
        <f>ABS(R40)/'İtme Analizi'!$C$14</f>
        <v>0.52299921923482262</v>
      </c>
      <c r="U40" s="30">
        <f t="shared" si="0"/>
        <v>5.9897785338847683E-3</v>
      </c>
    </row>
    <row r="41" spans="2:21" ht="13.95" customHeight="1" x14ac:dyDescent="0.3">
      <c r="B41" s="27">
        <v>35</v>
      </c>
      <c r="C41" s="30">
        <v>0.11659460444530265</v>
      </c>
      <c r="D41" s="30">
        <v>-2950.4849252283575</v>
      </c>
      <c r="E41" s="30">
        <f>ABS(C41)/'İtme Analizi'!$C$17</f>
        <v>8.5988057265694029E-2</v>
      </c>
      <c r="F41" s="30">
        <f>ABS(D41)/'İtme Analizi'!$C$14</f>
        <v>1.6586660455470525</v>
      </c>
      <c r="G41" s="30">
        <f t="shared" si="1"/>
        <v>7.785728660393107E-2</v>
      </c>
      <c r="H41" s="47"/>
      <c r="I41" s="47"/>
      <c r="J41" s="47"/>
      <c r="P41" s="27">
        <v>2</v>
      </c>
      <c r="Q41" s="30">
        <v>3.1979438178635959E-2</v>
      </c>
      <c r="R41" s="30">
        <v>-959.64570184677564</v>
      </c>
      <c r="S41" s="30">
        <f>ABS(Q41)/'İtme Analizi'!$C$17</f>
        <v>2.3584708524992615E-2</v>
      </c>
      <c r="T41" s="30">
        <f>ABS(R41)/'İtme Analizi'!$C$14</f>
        <v>0.53948140110738663</v>
      </c>
      <c r="U41" s="30">
        <f t="shared" si="0"/>
        <v>6.3813278263243935E-3</v>
      </c>
    </row>
    <row r="42" spans="2:21" ht="13.95" customHeight="1" x14ac:dyDescent="0.3">
      <c r="B42" s="27">
        <v>36</v>
      </c>
      <c r="C42" s="30">
        <v>0.11992591017863599</v>
      </c>
      <c r="D42" s="30">
        <v>-3012.7101373489354</v>
      </c>
      <c r="E42" s="30">
        <f>ABS(C42)/'İtme Analizi'!$C$17</f>
        <v>8.8444882000682387E-2</v>
      </c>
      <c r="F42" s="30">
        <f>ABS(D42)/'İtme Analizi'!$C$14</f>
        <v>1.693647022958207</v>
      </c>
      <c r="G42" s="30">
        <f t="shared" si="1"/>
        <v>8.1975309436995297E-2</v>
      </c>
      <c r="H42" s="47"/>
      <c r="I42" s="47"/>
      <c r="J42" s="47"/>
      <c r="P42" s="27">
        <v>3</v>
      </c>
      <c r="Q42" s="30">
        <v>3.2978829878635957E-2</v>
      </c>
      <c r="R42" s="30">
        <v>-988.96648873214406</v>
      </c>
      <c r="S42" s="30">
        <f>ABS(Q42)/'İtme Analizi'!$C$17</f>
        <v>2.4321755930739195E-2</v>
      </c>
      <c r="T42" s="30">
        <f>ABS(R42)/'İtme Analizi'!$C$14</f>
        <v>0.55596458772516533</v>
      </c>
      <c r="U42" s="30">
        <f t="shared" si="0"/>
        <v>6.785025638426658E-3</v>
      </c>
    </row>
    <row r="43" spans="2:21" ht="13.95" customHeight="1" x14ac:dyDescent="0.3">
      <c r="B43" s="27">
        <v>37</v>
      </c>
      <c r="C43" s="30">
        <v>0.12325721591196934</v>
      </c>
      <c r="D43" s="30">
        <v>-3070.1235034176716</v>
      </c>
      <c r="E43" s="30">
        <f>ABS(C43)/'İtme Analizi'!$C$17</f>
        <v>9.0901706735670745E-2</v>
      </c>
      <c r="F43" s="30">
        <f>ABS(D43)/'İtme Analizi'!$C$14</f>
        <v>1.7259229380271193</v>
      </c>
      <c r="G43" s="30">
        <f t="shared" si="1"/>
        <v>8.6175951468581258E-2</v>
      </c>
      <c r="H43" s="47"/>
      <c r="I43" s="47"/>
      <c r="J43" s="47"/>
      <c r="P43" s="27">
        <v>4</v>
      </c>
      <c r="Q43" s="30">
        <v>3.3978221578635955E-2</v>
      </c>
      <c r="R43" s="30">
        <v>-1018.2819062614594</v>
      </c>
      <c r="S43" s="30">
        <f>ABS(Q43)/'İtme Analizi'!$C$17</f>
        <v>2.5058803336485774E-2</v>
      </c>
      <c r="T43" s="30">
        <f>ABS(R43)/'İtme Analizi'!$C$14</f>
        <v>0.57244475586672827</v>
      </c>
      <c r="U43" s="30">
        <f t="shared" si="0"/>
        <v>7.2008712280839608E-3</v>
      </c>
    </row>
    <row r="44" spans="2:21" ht="13.95" customHeight="1" x14ac:dyDescent="0.3">
      <c r="B44" s="27">
        <v>38</v>
      </c>
      <c r="C44" s="30">
        <v>0.12658852164530268</v>
      </c>
      <c r="D44" s="30">
        <v>-3125.8985612981087</v>
      </c>
      <c r="E44" s="30">
        <f>ABS(C44)/'İtme Analizi'!$C$17</f>
        <v>9.335853147065909E-2</v>
      </c>
      <c r="F44" s="30">
        <f>ABS(D44)/'İtme Analizi'!$C$14</f>
        <v>1.7572778498599742</v>
      </c>
      <c r="G44" s="30">
        <f t="shared" si="1"/>
        <v>9.0454758394887202E-2</v>
      </c>
      <c r="H44" s="47"/>
      <c r="I44" s="47"/>
      <c r="J44" s="47"/>
      <c r="P44" s="27">
        <v>5</v>
      </c>
      <c r="Q44" s="30">
        <v>3.4977613278635952E-2</v>
      </c>
      <c r="R44" s="30">
        <v>-1047.5985840377275</v>
      </c>
      <c r="S44" s="30">
        <f>ABS(Q44)/'İtme Analizi'!$C$17</f>
        <v>2.5795850742232358E-2</v>
      </c>
      <c r="T44" s="30">
        <f>ABS(R44)/'İtme Analizi'!$C$14</f>
        <v>0.58892563247787599</v>
      </c>
      <c r="U44" s="30">
        <f t="shared" si="0"/>
        <v>7.6288637440041071E-3</v>
      </c>
    </row>
    <row r="45" spans="2:21" ht="13.95" customHeight="1" x14ac:dyDescent="0.3">
      <c r="B45" s="27">
        <v>39</v>
      </c>
      <c r="C45" s="30">
        <v>0.12991982737863603</v>
      </c>
      <c r="D45" s="30">
        <v>-3180.583307128381</v>
      </c>
      <c r="E45" s="30">
        <f>ABS(C45)/'İtme Analizi'!$C$17</f>
        <v>9.5815356205647448E-2</v>
      </c>
      <c r="F45" s="30">
        <f>ABS(D45)/'İtme Analizi'!$C$14</f>
        <v>1.7880198239478515</v>
      </c>
      <c r="G45" s="30">
        <f t="shared" si="1"/>
        <v>9.4809845903841075E-2</v>
      </c>
      <c r="H45" s="47"/>
      <c r="I45" s="47"/>
      <c r="J45" s="47"/>
      <c r="P45" s="27">
        <v>6</v>
      </c>
      <c r="Q45" s="30">
        <v>3.597700497863595E-2</v>
      </c>
      <c r="R45" s="30">
        <v>-1076.9109683669935</v>
      </c>
      <c r="S45" s="30">
        <f>ABS(Q45)/'İtme Analizi'!$C$17</f>
        <v>2.6532898147978937E-2</v>
      </c>
      <c r="T45" s="30">
        <f>ABS(R45)/'İtme Analizi'!$C$14</f>
        <v>0.60540409545365814</v>
      </c>
      <c r="U45" s="30">
        <f t="shared" si="0"/>
        <v>8.0690025577930848E-3</v>
      </c>
    </row>
    <row r="46" spans="2:21" ht="13.95" customHeight="1" x14ac:dyDescent="0.3">
      <c r="B46" s="27">
        <v>40</v>
      </c>
      <c r="C46" s="30">
        <v>0.13325113311196937</v>
      </c>
      <c r="D46" s="30">
        <v>-3232.8120138784379</v>
      </c>
      <c r="E46" s="30">
        <f>ABS(C46)/'İtme Analizi'!$C$17</f>
        <v>9.8272180940635806E-2</v>
      </c>
      <c r="F46" s="30">
        <f>ABS(D46)/'İtme Analizi'!$C$14</f>
        <v>1.8173810932593526</v>
      </c>
      <c r="G46" s="30">
        <f t="shared" si="1"/>
        <v>9.9238764980313254E-2</v>
      </c>
      <c r="H46" s="47"/>
      <c r="I46" s="47"/>
      <c r="J46" s="47"/>
      <c r="P46" s="27">
        <v>7</v>
      </c>
      <c r="Q46" s="30">
        <v>3.6976396678635941E-2</v>
      </c>
      <c r="R46" s="30">
        <v>-1105.1511490472537</v>
      </c>
      <c r="S46" s="30">
        <f>ABS(Q46)/'İtme Analizi'!$C$17</f>
        <v>2.7269945553725514E-2</v>
      </c>
      <c r="T46" s="30">
        <f>ABS(R46)/'İtme Analizi'!$C$14</f>
        <v>0.621279800634845</v>
      </c>
      <c r="U46" s="30">
        <f t="shared" si="0"/>
        <v>8.521064649434652E-3</v>
      </c>
    </row>
    <row r="47" spans="2:21" ht="13.95" customHeight="1" x14ac:dyDescent="0.3">
      <c r="B47" s="27">
        <v>41</v>
      </c>
      <c r="C47" s="30">
        <v>0.13658243884530274</v>
      </c>
      <c r="D47" s="30">
        <v>-3283.4377588293491</v>
      </c>
      <c r="E47" s="30">
        <f>ABS(C47)/'İtme Analizi'!$C$17</f>
        <v>0.10072900567562418</v>
      </c>
      <c r="F47" s="30">
        <f>ABS(D47)/'İtme Analizi'!$C$14</f>
        <v>1.8458412299177707</v>
      </c>
      <c r="G47" s="30">
        <f t="shared" si="1"/>
        <v>0.10373871258698482</v>
      </c>
      <c r="H47" s="47"/>
      <c r="I47" s="47"/>
      <c r="J47" s="47"/>
      <c r="P47" s="27">
        <v>8</v>
      </c>
      <c r="Q47" s="30">
        <v>3.7975788378635938E-2</v>
      </c>
      <c r="R47" s="30">
        <v>-1133.5310649387454</v>
      </c>
      <c r="S47" s="30">
        <f>ABS(Q47)/'İtme Analizi'!$C$17</f>
        <v>2.8006992959472097E-2</v>
      </c>
      <c r="T47" s="30">
        <f>ABS(R47)/'İtme Analizi'!$C$14</f>
        <v>0.63723406037777697</v>
      </c>
      <c r="U47" s="30">
        <f t="shared" si="0"/>
        <v>8.9848568376123868E-3</v>
      </c>
    </row>
    <row r="48" spans="2:21" ht="13.95" customHeight="1" x14ac:dyDescent="0.3">
      <c r="B48" s="27">
        <v>42</v>
      </c>
      <c r="C48" s="30">
        <v>0.13991374457863606</v>
      </c>
      <c r="D48" s="30">
        <v>-3333.4070853620678</v>
      </c>
      <c r="E48" s="30">
        <f>ABS(C48)/'İtme Analizi'!$C$17</f>
        <v>0.10318583041061251</v>
      </c>
      <c r="F48" s="30">
        <f>ABS(D48)/'İtme Analizi'!$C$14</f>
        <v>1.8739323496282905</v>
      </c>
      <c r="G48" s="30">
        <f t="shared" si="1"/>
        <v>0.10830812845637725</v>
      </c>
      <c r="H48" s="47"/>
      <c r="I48" s="47"/>
      <c r="J48" s="47"/>
      <c r="P48" s="27">
        <v>9</v>
      </c>
      <c r="Q48" s="30">
        <v>3.8975180078635936E-2</v>
      </c>
      <c r="R48" s="30">
        <v>-1161.922073716295</v>
      </c>
      <c r="S48" s="30">
        <f>ABS(Q48)/'İtme Analizi'!$C$17</f>
        <v>2.8744040365218677E-2</v>
      </c>
      <c r="T48" s="30">
        <f>ABS(R48)/'İtme Analizi'!$C$14</f>
        <v>0.65319455617814282</v>
      </c>
      <c r="U48" s="30">
        <f t="shared" si="0"/>
        <v>9.4604103696792306E-3</v>
      </c>
    </row>
    <row r="49" spans="2:21" ht="13.95" customHeight="1" x14ac:dyDescent="0.3">
      <c r="B49" s="27">
        <v>43</v>
      </c>
      <c r="C49" s="30">
        <v>0.14324505031196941</v>
      </c>
      <c r="D49" s="30">
        <v>-3380.0006552547529</v>
      </c>
      <c r="E49" s="30">
        <f>ABS(C49)/'İtme Analizi'!$C$17</f>
        <v>0.10564265514560087</v>
      </c>
      <c r="F49" s="30">
        <f>ABS(D49)/'İtme Analizi'!$C$14</f>
        <v>1.9001257294557907</v>
      </c>
      <c r="G49" s="30">
        <f t="shared" si="1"/>
        <v>0.11294422807636545</v>
      </c>
      <c r="H49" s="47"/>
      <c r="I49" s="47"/>
      <c r="J49" s="47"/>
      <c r="P49" s="27">
        <v>10</v>
      </c>
      <c r="Q49" s="30">
        <v>3.9974571778635934E-2</v>
      </c>
      <c r="R49" s="30">
        <v>-1190.153337490402</v>
      </c>
      <c r="S49" s="30">
        <f>ABS(Q49)/'İtme Analizi'!$C$17</f>
        <v>2.9481087770965256E-2</v>
      </c>
      <c r="T49" s="30">
        <f>ABS(R49)/'İtme Analizi'!$C$14</f>
        <v>0.66906524856657101</v>
      </c>
      <c r="U49" s="30">
        <f t="shared" si="0"/>
        <v>9.9476944490842663E-3</v>
      </c>
    </row>
    <row r="50" spans="2:21" ht="13.95" customHeight="1" x14ac:dyDescent="0.3">
      <c r="B50" s="27">
        <v>44</v>
      </c>
      <c r="C50" s="30">
        <v>0.14657635604530272</v>
      </c>
      <c r="D50" s="30">
        <v>-3427.2721745080644</v>
      </c>
      <c r="E50" s="30">
        <f>ABS(C50)/'İtme Analizi'!$C$17</f>
        <v>0.1080994798805892</v>
      </c>
      <c r="F50" s="30">
        <f>ABS(D50)/'İtme Analizi'!$C$14</f>
        <v>1.9267002302222447</v>
      </c>
      <c r="G50" s="30">
        <f t="shared" si="1"/>
        <v>0.11764514841348167</v>
      </c>
      <c r="H50" s="47"/>
      <c r="I50" s="47"/>
      <c r="J50" s="47"/>
      <c r="P50" s="27">
        <v>0</v>
      </c>
      <c r="Q50" s="30">
        <v>3.9974571778635934E-2</v>
      </c>
      <c r="R50" s="30">
        <v>-1190.153337490402</v>
      </c>
      <c r="S50" s="30">
        <f>ABS(Q50)/'İtme Analizi'!$C$17</f>
        <v>2.9481087770965256E-2</v>
      </c>
      <c r="T50" s="30">
        <f>ABS(R50)/'İtme Analizi'!$C$14</f>
        <v>0.66906524856657101</v>
      </c>
      <c r="U50" s="30">
        <f t="shared" si="0"/>
        <v>9.9476944490842663E-3</v>
      </c>
    </row>
    <row r="51" spans="2:21" ht="13.95" customHeight="1" x14ac:dyDescent="0.3">
      <c r="B51" s="27">
        <v>45</v>
      </c>
      <c r="C51" s="30">
        <v>0.14990766177863613</v>
      </c>
      <c r="D51" s="30">
        <v>-3474.0765690863232</v>
      </c>
      <c r="E51" s="30">
        <f>ABS(C51)/'İtme Analizi'!$C$17</f>
        <v>0.11055630461557758</v>
      </c>
      <c r="F51" s="30">
        <f>ABS(D51)/'İtme Analizi'!$C$14</f>
        <v>1.9530121287869648</v>
      </c>
      <c r="G51" s="30">
        <f t="shared" si="1"/>
        <v>0.12241103505760866</v>
      </c>
      <c r="H51" s="47"/>
      <c r="I51" s="47"/>
      <c r="J51" s="47"/>
      <c r="P51" s="27">
        <v>1</v>
      </c>
      <c r="Q51" s="30">
        <v>4.0973963478635932E-2</v>
      </c>
      <c r="R51" s="30">
        <v>-1218.6692889564545</v>
      </c>
      <c r="S51" s="30">
        <f>ABS(Q51)/'İtme Analizi'!$C$17</f>
        <v>3.021813517671184E-2</v>
      </c>
      <c r="T51" s="30">
        <f>ABS(R51)/'İtme Analizi'!$C$14</f>
        <v>0.68509598305661357</v>
      </c>
      <c r="U51" s="30">
        <f t="shared" si="0"/>
        <v>1.0446734960449499E-2</v>
      </c>
    </row>
    <row r="52" spans="2:21" ht="13.95" customHeight="1" x14ac:dyDescent="0.3">
      <c r="B52" s="27">
        <v>46</v>
      </c>
      <c r="C52" s="30">
        <v>0.15323896751196944</v>
      </c>
      <c r="D52" s="30">
        <v>-3520.5546935654761</v>
      </c>
      <c r="E52" s="30">
        <f>ABS(C52)/'İtme Analizi'!$C$17</f>
        <v>0.11301312935056591</v>
      </c>
      <c r="F52" s="30">
        <f>ABS(D52)/'İtme Analizi'!$C$14</f>
        <v>1.9791406089818986</v>
      </c>
      <c r="G52" s="30">
        <f t="shared" si="1"/>
        <v>0.12724134011155996</v>
      </c>
      <c r="H52" s="47"/>
      <c r="I52" s="47"/>
      <c r="J52" s="47"/>
      <c r="P52" s="27">
        <v>2</v>
      </c>
      <c r="Q52" s="30">
        <v>4.1973355178635929E-2</v>
      </c>
      <c r="R52" s="30">
        <v>-1247.1602767850932</v>
      </c>
      <c r="S52" s="30">
        <f>ABS(Q52)/'İtme Analizi'!$C$17</f>
        <v>3.095518258245842E-2</v>
      </c>
      <c r="T52" s="30">
        <f>ABS(R52)/'İtme Analizi'!$C$14</f>
        <v>0.70111268380684699</v>
      </c>
      <c r="U52" s="30">
        <f t="shared" si="0"/>
        <v>1.0957585711317068E-2</v>
      </c>
    </row>
    <row r="53" spans="2:21" ht="13.95" customHeight="1" x14ac:dyDescent="0.3">
      <c r="B53" s="27">
        <v>47</v>
      </c>
      <c r="C53" s="30">
        <v>0.15657027324530279</v>
      </c>
      <c r="D53" s="30">
        <v>-3566.6342294614369</v>
      </c>
      <c r="E53" s="30">
        <f>ABS(C53)/'İtme Analizi'!$C$17</f>
        <v>0.11546995408555427</v>
      </c>
      <c r="F53" s="30">
        <f>ABS(D53)/'İtme Analizi'!$C$14</f>
        <v>2.0050450157225232</v>
      </c>
      <c r="G53" s="30">
        <f t="shared" si="1"/>
        <v>0.13213556300733939</v>
      </c>
      <c r="H53" s="47"/>
      <c r="I53" s="47"/>
      <c r="J53" s="47"/>
      <c r="P53" s="27">
        <v>3</v>
      </c>
      <c r="Q53" s="30">
        <v>4.2972746878635927E-2</v>
      </c>
      <c r="R53" s="30">
        <v>-1275.6802689438498</v>
      </c>
      <c r="S53" s="30">
        <f>ABS(Q53)/'İtme Analizi'!$C$17</f>
        <v>3.1692229988204999E-2</v>
      </c>
      <c r="T53" s="30">
        <f>ABS(R53)/'İtme Analizi'!$C$14</f>
        <v>0.71714568984206217</v>
      </c>
      <c r="U53" s="30">
        <f t="shared" si="0"/>
        <v>1.1480247538805215E-2</v>
      </c>
    </row>
    <row r="54" spans="2:21" ht="13.95" customHeight="1" x14ac:dyDescent="0.3">
      <c r="B54" s="27">
        <v>48</v>
      </c>
      <c r="C54" s="30">
        <v>0.15990157897863613</v>
      </c>
      <c r="D54" s="30">
        <v>-3610.0169354125042</v>
      </c>
      <c r="E54" s="30">
        <f>ABS(C54)/'İtme Analizi'!$C$17</f>
        <v>0.11792677882054263</v>
      </c>
      <c r="F54" s="30">
        <f>ABS(D54)/'İtme Analizi'!$C$14</f>
        <v>2.0294333529445541</v>
      </c>
      <c r="G54" s="30">
        <f t="shared" si="1"/>
        <v>0.13709156613179777</v>
      </c>
      <c r="H54" s="47"/>
      <c r="I54" s="47"/>
      <c r="J54" s="47"/>
      <c r="P54" s="27">
        <v>4</v>
      </c>
      <c r="Q54" s="30">
        <v>4.3972138578635925E-2</v>
      </c>
      <c r="R54" s="30">
        <v>-1304.1259654979688</v>
      </c>
      <c r="S54" s="30">
        <f>ABS(Q54)/'İtme Analizi'!$C$17</f>
        <v>3.2429277393951586E-2</v>
      </c>
      <c r="T54" s="30">
        <f>ABS(R54)/'İtme Analizi'!$C$14</f>
        <v>0.73313692932029817</v>
      </c>
      <c r="U54" s="30">
        <f t="shared" si="0"/>
        <v>1.2014711059831706E-2</v>
      </c>
    </row>
    <row r="55" spans="2:21" ht="13.95" customHeight="1" x14ac:dyDescent="0.3">
      <c r="B55" s="27">
        <v>49</v>
      </c>
      <c r="C55" s="30">
        <v>0.16323288471196948</v>
      </c>
      <c r="D55" s="30">
        <v>-3654.2162495047842</v>
      </c>
      <c r="E55" s="30">
        <f>ABS(C55)/'İtme Analizi'!$C$17</f>
        <v>0.12038360355553097</v>
      </c>
      <c r="F55" s="30">
        <f>ABS(D55)/'İtme Analizi'!$C$14</f>
        <v>2.0542807605332101</v>
      </c>
      <c r="G55" s="30">
        <f t="shared" si="1"/>
        <v>0.14210805105410435</v>
      </c>
      <c r="H55" s="47"/>
      <c r="I55" s="47"/>
      <c r="J55" s="47"/>
      <c r="P55" s="27">
        <v>5</v>
      </c>
      <c r="Q55" s="30">
        <v>4.4971530278635916E-2</v>
      </c>
      <c r="R55" s="30">
        <v>-1332.5512400775935</v>
      </c>
      <c r="S55" s="30">
        <f>ABS(Q55)/'İtme Analizi'!$C$17</f>
        <v>3.3166324799698159E-2</v>
      </c>
      <c r="T55" s="30">
        <f>ABS(R55)/'İtme Analizi'!$C$14</f>
        <v>0.7491166882329543</v>
      </c>
      <c r="U55" s="30">
        <f t="shared" si="0"/>
        <v>1.2560956651569755E-2</v>
      </c>
    </row>
    <row r="56" spans="2:21" ht="13.95" customHeight="1" x14ac:dyDescent="0.3">
      <c r="B56" s="27">
        <v>50</v>
      </c>
      <c r="C56" s="30">
        <v>0.16656419044530282</v>
      </c>
      <c r="D56" s="30">
        <v>-3696.2227253520482</v>
      </c>
      <c r="E56" s="30">
        <f>ABS(C56)/'İtme Analizi'!$C$17</f>
        <v>0.12284042829051933</v>
      </c>
      <c r="F56" s="30">
        <f>ABS(D56)/'İtme Analizi'!$C$14</f>
        <v>2.077895426239579</v>
      </c>
      <c r="G56" s="30">
        <f t="shared" si="1"/>
        <v>0.14718406738660098</v>
      </c>
      <c r="H56" s="47"/>
      <c r="I56" s="47"/>
      <c r="J56" s="47"/>
      <c r="P56" s="27">
        <v>6</v>
      </c>
      <c r="Q56" s="30">
        <v>4.5970921978635913E-2</v>
      </c>
      <c r="R56" s="30">
        <v>-1360.751867715519</v>
      </c>
      <c r="S56" s="30">
        <f>ABS(Q56)/'İtme Analizi'!$C$17</f>
        <v>3.3903372205444739E-2</v>
      </c>
      <c r="T56" s="30">
        <f>ABS(R56)/'İtme Analizi'!$C$14</f>
        <v>0.76497015798844625</v>
      </c>
      <c r="U56" s="30">
        <f t="shared" si="0"/>
        <v>1.3118933542611007E-2</v>
      </c>
    </row>
    <row r="57" spans="2:21" ht="13.95" customHeight="1" x14ac:dyDescent="0.3">
      <c r="B57" s="27">
        <v>51</v>
      </c>
      <c r="C57" s="30">
        <v>0.16989549617863617</v>
      </c>
      <c r="D57" s="30">
        <v>-3735.5352428121437</v>
      </c>
      <c r="E57" s="30">
        <f>ABS(C57)/'İtme Analizi'!$C$17</f>
        <v>0.12529725302550768</v>
      </c>
      <c r="F57" s="30">
        <f>ABS(D57)/'İtme Analizi'!$C$14</f>
        <v>2.0999956367231114</v>
      </c>
      <c r="G57" s="30">
        <f t="shared" si="1"/>
        <v>0.15231624043838771</v>
      </c>
      <c r="H57" s="47"/>
      <c r="I57" s="47"/>
      <c r="J57" s="47"/>
      <c r="P57" s="27">
        <v>7</v>
      </c>
      <c r="Q57" s="30">
        <v>4.6970313678635911E-2</v>
      </c>
      <c r="R57" s="30">
        <v>-1388.8142943111677</v>
      </c>
      <c r="S57" s="30">
        <f>ABS(Q57)/'İtme Analizi'!$C$17</f>
        <v>3.4640419611191318E-2</v>
      </c>
      <c r="T57" s="30">
        <f>ABS(R57)/'İtme Analizi'!$C$14</f>
        <v>0.78074593564176087</v>
      </c>
      <c r="U57" s="30">
        <f t="shared" si="0"/>
        <v>1.3688566561026448E-2</v>
      </c>
    </row>
    <row r="58" spans="2:21" ht="13.95" customHeight="1" x14ac:dyDescent="0.3">
      <c r="B58" s="27">
        <v>52</v>
      </c>
      <c r="C58" s="30">
        <v>0.17322680191196951</v>
      </c>
      <c r="D58" s="30">
        <v>-3777.1475426237043</v>
      </c>
      <c r="E58" s="30">
        <f>ABS(C58)/'İtme Analizi'!$C$17</f>
        <v>0.12775407776049605</v>
      </c>
      <c r="F58" s="30">
        <f>ABS(D58)/'İtme Analizi'!$C$14</f>
        <v>2.123388709564932</v>
      </c>
      <c r="G58" s="30">
        <f t="shared" si="1"/>
        <v>0.15750429800204929</v>
      </c>
      <c r="H58" s="47"/>
      <c r="I58" s="47"/>
      <c r="J58" s="47"/>
      <c r="P58" s="27">
        <v>8</v>
      </c>
      <c r="Q58" s="30">
        <v>4.7969705378635909E-2</v>
      </c>
      <c r="R58" s="30">
        <v>-1416.8252574818407</v>
      </c>
      <c r="S58" s="30">
        <f>ABS(Q58)/'İtme Analizi'!$C$17</f>
        <v>3.5377467016937905E-2</v>
      </c>
      <c r="T58" s="30">
        <f>ABS(R58)/'İtme Analizi'!$C$14</f>
        <v>0.79649278224212716</v>
      </c>
      <c r="U58" s="30">
        <f t="shared" si="0"/>
        <v>1.4269816413656145E-2</v>
      </c>
    </row>
    <row r="59" spans="2:21" ht="13.95" customHeight="1" x14ac:dyDescent="0.3">
      <c r="B59" s="27">
        <v>53</v>
      </c>
      <c r="C59" s="30">
        <v>0.17655810764530283</v>
      </c>
      <c r="D59" s="30">
        <v>-3818.6703902148838</v>
      </c>
      <c r="E59" s="30">
        <f>ABS(C59)/'İtme Analizi'!$C$17</f>
        <v>0.13021090249548437</v>
      </c>
      <c r="F59" s="30">
        <f>ABS(D59)/'İtme Analizi'!$C$14</f>
        <v>2.1467314952965295</v>
      </c>
      <c r="G59" s="30">
        <f t="shared" si="1"/>
        <v>0.16274976647238781</v>
      </c>
      <c r="H59" s="47"/>
      <c r="I59" s="47"/>
      <c r="J59" s="47"/>
      <c r="P59" s="27">
        <v>9</v>
      </c>
      <c r="Q59" s="30">
        <v>4.8969097078635906E-2</v>
      </c>
      <c r="R59" s="30">
        <v>-1444.7987505146848</v>
      </c>
      <c r="S59" s="30">
        <f>ABS(Q59)/'İtme Analizi'!$C$17</f>
        <v>3.6114514422684485E-2</v>
      </c>
      <c r="T59" s="30">
        <f>ABS(R59)/'İtme Analizi'!$C$14</f>
        <v>0.81221856435753126</v>
      </c>
      <c r="U59" s="30">
        <f t="shared" si="0"/>
        <v>1.4862664675959328E-2</v>
      </c>
    </row>
    <row r="60" spans="2:21" ht="13.95" customHeight="1" x14ac:dyDescent="0.3">
      <c r="B60" s="27">
        <v>54</v>
      </c>
      <c r="C60" s="30">
        <v>0.1798894133786362</v>
      </c>
      <c r="D60" s="30">
        <v>-3860.1834081234097</v>
      </c>
      <c r="E60" s="30">
        <f>ABS(C60)/'İtme Analizi'!$C$17</f>
        <v>0.13266772723047274</v>
      </c>
      <c r="F60" s="30">
        <f>ABS(D60)/'İtme Analizi'!$C$14</f>
        <v>2.1700687551022981</v>
      </c>
      <c r="G60" s="30">
        <f t="shared" si="1"/>
        <v>0.16805257728797973</v>
      </c>
      <c r="H60" s="47"/>
      <c r="I60" s="47"/>
      <c r="J60" s="47"/>
      <c r="P60" s="27">
        <v>10</v>
      </c>
      <c r="Q60" s="30">
        <v>4.9968488778635904E-2</v>
      </c>
      <c r="R60" s="30">
        <v>-1472.4761562745152</v>
      </c>
      <c r="S60" s="30">
        <f>ABS(Q60)/'İtme Analizi'!$C$17</f>
        <v>3.6851561828431065E-2</v>
      </c>
      <c r="T60" s="30">
        <f>ABS(R60)/'İtme Analizi'!$C$14</f>
        <v>0.82777789589999162</v>
      </c>
      <c r="U60" s="30">
        <f t="shared" si="0"/>
        <v>1.5467042244192519E-2</v>
      </c>
    </row>
    <row r="61" spans="2:21" ht="13.95" customHeight="1" x14ac:dyDescent="0.3">
      <c r="B61" s="27">
        <v>55</v>
      </c>
      <c r="C61" s="30">
        <v>0.18322071911196952</v>
      </c>
      <c r="D61" s="30">
        <v>-3900.4297371460361</v>
      </c>
      <c r="E61" s="30">
        <f>ABS(C61)/'İtme Analizi'!$C$17</f>
        <v>0.13512455196546108</v>
      </c>
      <c r="F61" s="30">
        <f>ABS(D61)/'İtme Analizi'!$C$14</f>
        <v>2.1926939238794541</v>
      </c>
      <c r="G61" s="30">
        <f t="shared" si="1"/>
        <v>0.17341184891928293</v>
      </c>
      <c r="H61" s="47"/>
      <c r="I61" s="47"/>
      <c r="J61" s="47"/>
      <c r="P61" s="27">
        <v>0</v>
      </c>
      <c r="Q61" s="30">
        <v>4.9968488778635904E-2</v>
      </c>
      <c r="R61" s="30">
        <v>-1472.4761562745152</v>
      </c>
      <c r="S61" s="30">
        <f>ABS(Q61)/'İtme Analizi'!$C$17</f>
        <v>3.6851561828431065E-2</v>
      </c>
      <c r="T61" s="30">
        <f>ABS(R61)/'İtme Analizi'!$C$14</f>
        <v>0.82777789589999162</v>
      </c>
      <c r="U61" s="30">
        <f t="shared" si="0"/>
        <v>1.5467042244192519E-2</v>
      </c>
    </row>
    <row r="62" spans="2:21" ht="13.95" customHeight="1" x14ac:dyDescent="0.3">
      <c r="B62" s="27">
        <v>56</v>
      </c>
      <c r="C62" s="30">
        <v>0.18655202484530289</v>
      </c>
      <c r="D62" s="30">
        <v>-3940.874733660547</v>
      </c>
      <c r="E62" s="30">
        <f>ABS(C62)/'İtme Analizi'!$C$17</f>
        <v>0.13758137670044945</v>
      </c>
      <c r="F62" s="30">
        <f>ABS(D62)/'İtme Analizi'!$C$14</f>
        <v>2.2154307770174841</v>
      </c>
      <c r="G62" s="30">
        <f t="shared" si="1"/>
        <v>0.17882684381932135</v>
      </c>
      <c r="H62" s="47"/>
      <c r="I62" s="47"/>
      <c r="J62" s="47"/>
      <c r="P62" s="27">
        <v>1</v>
      </c>
      <c r="Q62" s="30">
        <v>5.0967880478635902E-2</v>
      </c>
      <c r="R62" s="30">
        <v>-1500.3805849196219</v>
      </c>
      <c r="S62" s="30">
        <f>ABS(Q62)/'İtme Analizi'!$C$17</f>
        <v>3.7588609234177645E-2</v>
      </c>
      <c r="T62" s="30">
        <f>ABS(R62)/'İtme Analizi'!$C$14</f>
        <v>0.84346485227732226</v>
      </c>
      <c r="U62" s="30">
        <f t="shared" si="0"/>
        <v>1.6082934810150957E-2</v>
      </c>
    </row>
    <row r="63" spans="2:21" ht="13.95" customHeight="1" x14ac:dyDescent="0.3">
      <c r="B63" s="27">
        <v>57</v>
      </c>
      <c r="C63" s="30">
        <v>0.18988333057863621</v>
      </c>
      <c r="D63" s="30">
        <v>-3980.360552415952</v>
      </c>
      <c r="E63" s="30">
        <f>ABS(C63)/'İtme Analizi'!$C$17</f>
        <v>0.1400382014354378</v>
      </c>
      <c r="F63" s="30">
        <f>ABS(D63)/'İtme Analizi'!$C$14</f>
        <v>2.2376284118164982</v>
      </c>
      <c r="G63" s="30">
        <f t="shared" si="1"/>
        <v>0.18429703680006856</v>
      </c>
      <c r="H63" s="47"/>
      <c r="I63" s="47"/>
      <c r="J63" s="47"/>
      <c r="P63" s="27">
        <v>2</v>
      </c>
      <c r="Q63" s="30">
        <v>5.1967272178635893E-2</v>
      </c>
      <c r="R63" s="30">
        <v>-1528.1839887692627</v>
      </c>
      <c r="S63" s="30">
        <f>ABS(Q63)/'İtme Analizi'!$C$17</f>
        <v>3.8325656639924224E-2</v>
      </c>
      <c r="T63" s="30">
        <f>ABS(R63)/'İtme Analizi'!$C$14</f>
        <v>0.85909501582152747</v>
      </c>
      <c r="U63" s="30">
        <f t="shared" si="0"/>
        <v>1.6710368477106205E-2</v>
      </c>
    </row>
    <row r="64" spans="2:21" ht="13.95" customHeight="1" x14ac:dyDescent="0.3">
      <c r="B64" s="27">
        <v>58</v>
      </c>
      <c r="C64" s="30">
        <v>0.19321463631196958</v>
      </c>
      <c r="D64" s="30">
        <v>-4016.7999862794659</v>
      </c>
      <c r="E64" s="30">
        <f>ABS(C64)/'İtme Analizi'!$C$17</f>
        <v>0.14249502617042617</v>
      </c>
      <c r="F64" s="30">
        <f>ABS(D64)/'İtme Analizi'!$C$14</f>
        <v>2.2581134687478395</v>
      </c>
      <c r="G64" s="30">
        <f t="shared" si="1"/>
        <v>0.18981966172721537</v>
      </c>
      <c r="H64" s="47"/>
      <c r="I64" s="47"/>
      <c r="J64" s="47"/>
      <c r="P64" s="27">
        <v>3</v>
      </c>
      <c r="Q64" s="30">
        <v>5.296666387863589E-2</v>
      </c>
      <c r="R64" s="30">
        <v>-1555.0651108501538</v>
      </c>
      <c r="S64" s="30">
        <f>ABS(Q64)/'İtme Analizi'!$C$17</f>
        <v>3.9062704045670804E-2</v>
      </c>
      <c r="T64" s="30">
        <f>ABS(R64)/'İtme Analizi'!$C$14</f>
        <v>0.87420670274476375</v>
      </c>
      <c r="U64" s="30">
        <f t="shared" si="0"/>
        <v>1.734913124462889E-2</v>
      </c>
    </row>
    <row r="65" spans="2:21" ht="13.95" customHeight="1" x14ac:dyDescent="0.3">
      <c r="B65" s="27">
        <v>59</v>
      </c>
      <c r="C65" s="30">
        <v>0.19654594204530293</v>
      </c>
      <c r="D65" s="30">
        <v>-4056.8064005687979</v>
      </c>
      <c r="E65" s="30">
        <f>ABS(C65)/'İtme Analizi'!$C$17</f>
        <v>0.14495185090541451</v>
      </c>
      <c r="F65" s="30">
        <f>ABS(D65)/'İtme Analizi'!$C$14</f>
        <v>2.280603765315163</v>
      </c>
      <c r="G65" s="30">
        <f t="shared" si="1"/>
        <v>0.19539507811009729</v>
      </c>
      <c r="H65" s="47"/>
      <c r="I65" s="47"/>
      <c r="J65" s="47"/>
      <c r="P65" s="27">
        <v>4</v>
      </c>
      <c r="Q65" s="30">
        <v>5.3966055578635888E-2</v>
      </c>
      <c r="R65" s="30">
        <v>-1582.160699279849</v>
      </c>
      <c r="S65" s="30">
        <f>ABS(Q65)/'İtme Analizi'!$C$17</f>
        <v>3.9799751451417384E-2</v>
      </c>
      <c r="T65" s="30">
        <f>ABS(R65)/'İtme Analizi'!$C$14</f>
        <v>0.88943895562908404</v>
      </c>
      <c r="U65" s="30">
        <f t="shared" si="0"/>
        <v>1.7999076473209221E-2</v>
      </c>
    </row>
    <row r="66" spans="2:21" ht="13.95" customHeight="1" x14ac:dyDescent="0.3">
      <c r="B66" s="27">
        <v>60</v>
      </c>
      <c r="C66" s="30">
        <v>0.19987724777863597</v>
      </c>
      <c r="D66" s="30">
        <v>-4095.9640773101905</v>
      </c>
      <c r="E66" s="30">
        <f>ABS(C66)/'İtme Analizi'!$C$17</f>
        <v>0.14740867564040264</v>
      </c>
      <c r="F66" s="30">
        <f>ABS(D66)/'İtme Analizi'!$C$14</f>
        <v>2.3026169294151044</v>
      </c>
      <c r="G66" s="30">
        <f t="shared" si="1"/>
        <v>0.20102516309445867</v>
      </c>
      <c r="H66" s="47"/>
      <c r="I66" s="47"/>
      <c r="J66" s="47"/>
      <c r="P66" s="27">
        <v>5</v>
      </c>
      <c r="Q66" s="30">
        <v>5.4965447278635886E-2</v>
      </c>
      <c r="R66" s="30">
        <v>-1609.1730442778432</v>
      </c>
      <c r="S66" s="30">
        <f>ABS(Q66)/'İtme Analizi'!$C$17</f>
        <v>4.0536798857163964E-2</v>
      </c>
      <c r="T66" s="30">
        <f>ABS(R66)/'İtme Analizi'!$C$14</f>
        <v>0.90462441178094288</v>
      </c>
      <c r="U66" s="30">
        <f t="shared" si="0"/>
        <v>1.8660231348556489E-2</v>
      </c>
    </row>
    <row r="67" spans="2:21" ht="13.95" customHeight="1" x14ac:dyDescent="0.3">
      <c r="B67" s="27"/>
      <c r="C67" s="30"/>
      <c r="D67" s="30"/>
      <c r="E67" s="30">
        <f>ABS(C67)/'İtme Analizi'!$C$17</f>
        <v>0</v>
      </c>
      <c r="F67" s="30">
        <f>ABS(D67)/'İtme Analizi'!$C$14</f>
        <v>0</v>
      </c>
      <c r="G67" s="30">
        <f t="shared" si="1"/>
        <v>3.1312307058333155E-2</v>
      </c>
      <c r="H67" s="47"/>
      <c r="I67" s="47"/>
      <c r="J67" s="47"/>
      <c r="P67" s="27">
        <v>6</v>
      </c>
      <c r="Q67" s="30">
        <v>5.5964838978635884E-2</v>
      </c>
      <c r="R67" s="30">
        <v>-1635.6194378940127</v>
      </c>
      <c r="S67" s="30">
        <f>ABS(Q67)/'İtme Analizi'!$C$17</f>
        <v>4.1273846262910543E-2</v>
      </c>
      <c r="T67" s="30">
        <f>ABS(R67)/'İtme Analizi'!$C$14</f>
        <v>0.91949170859145535</v>
      </c>
      <c r="U67" s="30">
        <f t="shared" si="0"/>
        <v>1.9332461375706985E-2</v>
      </c>
    </row>
    <row r="68" spans="2:21" ht="13.95" customHeight="1" x14ac:dyDescent="0.3">
      <c r="B68" s="27"/>
      <c r="C68" s="30"/>
      <c r="D68" s="30"/>
      <c r="E68" s="30">
        <f>ABS(C68)/'İtme Analizi'!$C$17</f>
        <v>0</v>
      </c>
      <c r="F68" s="30">
        <f>ABS(D68)/'İtme Analizi'!$C$14</f>
        <v>0</v>
      </c>
      <c r="G68" s="30">
        <f t="shared" si="1"/>
        <v>3.1312307058333155E-2</v>
      </c>
      <c r="H68" s="47"/>
      <c r="I68" s="47"/>
      <c r="J68" s="47"/>
      <c r="P68" s="27">
        <v>7</v>
      </c>
      <c r="Q68" s="30">
        <v>5.6964230678635881E-2</v>
      </c>
      <c r="R68" s="30">
        <v>-1660.6810140695559</v>
      </c>
      <c r="S68" s="30">
        <f>ABS(Q68)/'İtme Analizi'!$C$17</f>
        <v>4.201089366865713E-2</v>
      </c>
      <c r="T68" s="30">
        <f>ABS(R68)/'İtme Analizi'!$C$14</f>
        <v>0.93358050636663703</v>
      </c>
      <c r="U68" s="30">
        <f t="shared" si="0"/>
        <v>2.0015362410054957E-2</v>
      </c>
    </row>
    <row r="69" spans="2:21" ht="13.95" customHeight="1" x14ac:dyDescent="0.3">
      <c r="B69" s="27"/>
      <c r="C69" s="30"/>
      <c r="D69" s="30"/>
      <c r="E69" s="30">
        <f>ABS(C69)/'İtme Analizi'!$C$17</f>
        <v>0</v>
      </c>
      <c r="F69" s="30">
        <f>ABS(D69)/'İtme Analizi'!$C$14</f>
        <v>0</v>
      </c>
      <c r="G69" s="30">
        <f t="shared" si="1"/>
        <v>3.1312307058333155E-2</v>
      </c>
      <c r="H69" s="47"/>
      <c r="I69" s="47"/>
      <c r="J69" s="47"/>
      <c r="P69" s="27">
        <v>8</v>
      </c>
      <c r="Q69" s="30">
        <v>5.7963622378635879E-2</v>
      </c>
      <c r="R69" s="30">
        <v>-1687.2031867152723</v>
      </c>
      <c r="S69" s="30">
        <f>ABS(Q69)/'İtme Analizi'!$C$17</f>
        <v>4.274794107440371E-2</v>
      </c>
      <c r="T69" s="30">
        <f>ABS(R69)/'İtme Analizi'!$C$14</f>
        <v>0.94849040366705517</v>
      </c>
      <c r="U69" s="30">
        <f t="shared" si="0"/>
        <v>2.0708950150890675E-2</v>
      </c>
    </row>
    <row r="70" spans="2:21" ht="13.95" customHeight="1" x14ac:dyDescent="0.3">
      <c r="B70" s="27"/>
      <c r="C70" s="30"/>
      <c r="D70" s="30"/>
      <c r="E70" s="30">
        <f>ABS(C70)/'İtme Analizi'!$C$17</f>
        <v>0</v>
      </c>
      <c r="F70" s="30">
        <f>ABS(D70)/'İtme Analizi'!$C$14</f>
        <v>0</v>
      </c>
      <c r="G70" s="30">
        <f t="shared" si="1"/>
        <v>3.1312307058333155E-2</v>
      </c>
      <c r="H70" s="47"/>
      <c r="I70" s="47"/>
      <c r="J70" s="47"/>
      <c r="P70" s="27">
        <v>9</v>
      </c>
      <c r="Q70" s="30">
        <v>5.8963014078635877E-2</v>
      </c>
      <c r="R70" s="30">
        <v>-1713.7521020704933</v>
      </c>
      <c r="S70" s="30">
        <f>ABS(Q70)/'İtme Analizi'!$C$17</f>
        <v>4.348498848015029E-2</v>
      </c>
      <c r="T70" s="30">
        <f>ABS(R70)/'İtme Analizi'!$C$14</f>
        <v>0.96341533484337682</v>
      </c>
      <c r="U70" s="30">
        <f t="shared" si="0"/>
        <v>2.1413532733191232E-2</v>
      </c>
    </row>
    <row r="71" spans="2:21" ht="13.95" customHeight="1" x14ac:dyDescent="0.3">
      <c r="B71" s="27"/>
      <c r="C71" s="30"/>
      <c r="D71" s="30"/>
      <c r="E71" s="30">
        <f>ABS(C71)/'İtme Analizi'!$C$17</f>
        <v>0</v>
      </c>
      <c r="F71" s="30">
        <f>ABS(D71)/'İtme Analizi'!$C$14</f>
        <v>0</v>
      </c>
      <c r="G71" s="30">
        <f t="shared" si="1"/>
        <v>3.1312307058333155E-2</v>
      </c>
      <c r="H71" s="47"/>
      <c r="I71" s="47"/>
      <c r="J71" s="47"/>
      <c r="P71" s="27">
        <v>10</v>
      </c>
      <c r="Q71" s="30">
        <v>5.9962405778635867E-2</v>
      </c>
      <c r="R71" s="30">
        <v>-1740.5941814627174</v>
      </c>
      <c r="S71" s="30">
        <f>ABS(Q71)/'İtme Analizi'!$C$17</f>
        <v>4.422203588589687E-2</v>
      </c>
      <c r="T71" s="30">
        <f>ABS(R71)/'İtme Analizi'!$C$14</f>
        <v>0.97850507324504465</v>
      </c>
      <c r="U71" s="30">
        <f t="shared" si="0"/>
        <v>2.2129176432665189E-2</v>
      </c>
    </row>
    <row r="72" spans="2:21" ht="13.95" customHeight="1" x14ac:dyDescent="0.3">
      <c r="B72" s="27"/>
      <c r="C72" s="30"/>
      <c r="D72" s="30"/>
      <c r="E72" s="30">
        <f>ABS(C72)/'İtme Analizi'!$C$17</f>
        <v>0</v>
      </c>
      <c r="F72" s="30">
        <f>ABS(D72)/'İtme Analizi'!$C$14</f>
        <v>0</v>
      </c>
      <c r="G72" s="30">
        <f t="shared" si="1"/>
        <v>3.1312307058333155E-2</v>
      </c>
      <c r="H72" s="47"/>
      <c r="I72" s="47"/>
      <c r="J72" s="47"/>
      <c r="P72" s="27">
        <v>0</v>
      </c>
      <c r="Q72" s="30">
        <v>5.9962405778635867E-2</v>
      </c>
      <c r="R72" s="30">
        <v>-1740.5941814627174</v>
      </c>
      <c r="S72" s="30">
        <f>ABS(Q72)/'İtme Analizi'!$C$17</f>
        <v>4.422203588589687E-2</v>
      </c>
      <c r="T72" s="30">
        <f>ABS(R72)/'İtme Analizi'!$C$14</f>
        <v>0.97850507324504465</v>
      </c>
      <c r="U72" s="30">
        <f t="shared" si="0"/>
        <v>2.2129176432665189E-2</v>
      </c>
    </row>
    <row r="73" spans="2:21" ht="13.95" customHeight="1" x14ac:dyDescent="0.3">
      <c r="B73" s="27"/>
      <c r="C73" s="30"/>
      <c r="D73" s="30"/>
      <c r="E73" s="30">
        <f>ABS(C73)/'İtme Analizi'!$C$17</f>
        <v>0</v>
      </c>
      <c r="F73" s="30">
        <f>ABS(D73)/'İtme Analizi'!$C$14</f>
        <v>0</v>
      </c>
      <c r="G73" s="30">
        <f t="shared" si="1"/>
        <v>3.1312307058333155E-2</v>
      </c>
      <c r="H73" s="47"/>
      <c r="I73" s="47"/>
      <c r="J73" s="47"/>
      <c r="P73" s="27">
        <v>1</v>
      </c>
      <c r="Q73" s="30">
        <v>6.0961797478635865E-2</v>
      </c>
      <c r="R73" s="30">
        <v>-1767.4557159000581</v>
      </c>
      <c r="S73" s="30">
        <f>ABS(Q73)/'İtme Analizi'!$C$17</f>
        <v>4.4959083291643449E-2</v>
      </c>
      <c r="T73" s="30">
        <f>ABS(R73)/'İtme Analizi'!$C$14</f>
        <v>0.99360574863624718</v>
      </c>
      <c r="U73" s="30">
        <f t="shared" ref="U73:U84" si="2">U72+(S73-S72)*((T73+T72)/2)</f>
        <v>2.2855946015221368E-2</v>
      </c>
    </row>
    <row r="74" spans="2:21" ht="13.95" customHeight="1" x14ac:dyDescent="0.3">
      <c r="B74" s="27"/>
      <c r="C74" s="30"/>
      <c r="D74" s="30"/>
      <c r="E74" s="30">
        <f>ABS(C74)/'İtme Analizi'!$C$17</f>
        <v>0</v>
      </c>
      <c r="F74" s="30">
        <f>ABS(D74)/'İtme Analizi'!$C$14</f>
        <v>0</v>
      </c>
      <c r="G74" s="30">
        <f t="shared" si="1"/>
        <v>3.1312307058333155E-2</v>
      </c>
      <c r="H74" s="47"/>
      <c r="I74" s="47"/>
      <c r="J74" s="47"/>
      <c r="P74" s="27">
        <v>2</v>
      </c>
      <c r="Q74" s="30">
        <v>6.1961189178635863E-2</v>
      </c>
      <c r="R74" s="30">
        <v>-1794.5396076220368</v>
      </c>
      <c r="S74" s="30">
        <f>ABS(Q74)/'İtme Analizi'!$C$17</f>
        <v>4.5696130697390029E-2</v>
      </c>
      <c r="T74" s="30">
        <f>ABS(R74)/'İtme Analizi'!$C$14</f>
        <v>1.0088314260143623</v>
      </c>
      <c r="U74" s="30">
        <f t="shared" si="2"/>
        <v>2.3593891577594738E-2</v>
      </c>
    </row>
    <row r="75" spans="2:21" ht="13.95" customHeight="1" x14ac:dyDescent="0.3">
      <c r="B75" s="27"/>
      <c r="C75" s="30"/>
      <c r="D75" s="30"/>
      <c r="E75" s="30">
        <f>ABS(C75)/'İtme Analizi'!$C$17</f>
        <v>0</v>
      </c>
      <c r="F75" s="30">
        <f>ABS(D75)/'İtme Analizi'!$C$14</f>
        <v>0</v>
      </c>
      <c r="G75" s="30">
        <f t="shared" si="1"/>
        <v>3.1312307058333155E-2</v>
      </c>
      <c r="H75" s="47"/>
      <c r="I75" s="47"/>
      <c r="J75" s="47"/>
      <c r="P75" s="27">
        <v>3</v>
      </c>
      <c r="Q75" s="30">
        <v>6.2960580878635861E-2</v>
      </c>
      <c r="R75" s="30">
        <v>-1821.5552230349442</v>
      </c>
      <c r="S75" s="30">
        <f>ABS(Q75)/'İtme Analizi'!$C$17</f>
        <v>4.6433178103136609E-2</v>
      </c>
      <c r="T75" s="30">
        <f>ABS(R75)/'İtme Analizi'!$C$14</f>
        <v>1.0240187206864335</v>
      </c>
      <c r="U75" s="30">
        <f t="shared" si="2"/>
        <v>2.4343045041043426E-2</v>
      </c>
    </row>
    <row r="76" spans="2:21" ht="13.95" customHeight="1" x14ac:dyDescent="0.3">
      <c r="B76" s="27"/>
      <c r="C76" s="30"/>
      <c r="D76" s="30"/>
      <c r="E76" s="30">
        <f>ABS(C76)/'İtme Analizi'!$C$17</f>
        <v>0</v>
      </c>
      <c r="F76" s="30">
        <f>ABS(D76)/'İtme Analizi'!$C$14</f>
        <v>0</v>
      </c>
      <c r="G76" s="30">
        <f t="shared" ref="G76:G100" si="3">G75+(E76-E75)*((F76+F75)/2)</f>
        <v>3.1312307058333155E-2</v>
      </c>
      <c r="H76" s="47"/>
      <c r="I76" s="47"/>
      <c r="J76" s="47"/>
      <c r="P76" s="27">
        <v>4</v>
      </c>
      <c r="Q76" s="30">
        <v>6.3959972578635851E-2</v>
      </c>
      <c r="R76" s="30">
        <v>-1848.2884910593548</v>
      </c>
      <c r="S76" s="30">
        <f>ABS(Q76)/'İtme Analizi'!$C$17</f>
        <v>4.7170225508883189E-2</v>
      </c>
      <c r="T76" s="30">
        <f>ABS(R76)/'İtme Analizi'!$C$14</f>
        <v>1.0390472888988831</v>
      </c>
      <c r="U76" s="30">
        <f t="shared" si="2"/>
        <v>2.5103333766167829E-2</v>
      </c>
    </row>
    <row r="77" spans="2:21" ht="13.95" customHeight="1" x14ac:dyDescent="0.3">
      <c r="B77" s="27"/>
      <c r="C77" s="30"/>
      <c r="D77" s="30"/>
      <c r="E77" s="30">
        <f>ABS(C77)/'İtme Analizi'!$C$17</f>
        <v>0</v>
      </c>
      <c r="F77" s="30">
        <f>ABS(D77)/'İtme Analizi'!$C$14</f>
        <v>0</v>
      </c>
      <c r="G77" s="30">
        <f t="shared" si="3"/>
        <v>3.1312307058333155E-2</v>
      </c>
      <c r="H77" s="47"/>
      <c r="I77" s="47"/>
      <c r="J77" s="47"/>
      <c r="P77" s="27">
        <v>5</v>
      </c>
      <c r="Q77" s="30">
        <v>6.4959364278635856E-2</v>
      </c>
      <c r="R77" s="30">
        <v>-1874.989901140719</v>
      </c>
      <c r="S77" s="30">
        <f>ABS(Q77)/'İtme Analizi'!$C$17</f>
        <v>4.7907272914629775E-2</v>
      </c>
      <c r="T77" s="30">
        <f>ABS(R77)/'İtme Analizi'!$C$14</f>
        <v>1.054057947618571</v>
      </c>
      <c r="U77" s="30">
        <f t="shared" si="2"/>
        <v>2.5874692658432723E-2</v>
      </c>
    </row>
    <row r="78" spans="2:21" ht="13.95" customHeight="1" x14ac:dyDescent="0.3">
      <c r="B78" s="27"/>
      <c r="C78" s="30"/>
      <c r="D78" s="30"/>
      <c r="E78" s="30">
        <f>ABS(C78)/'İtme Analizi'!$C$17</f>
        <v>0</v>
      </c>
      <c r="F78" s="30">
        <f>ABS(D78)/'İtme Analizi'!$C$14</f>
        <v>0</v>
      </c>
      <c r="G78" s="30">
        <f t="shared" si="3"/>
        <v>3.1312307058333155E-2</v>
      </c>
      <c r="H78" s="47"/>
      <c r="I78" s="47"/>
      <c r="J78" s="47"/>
      <c r="P78" s="27">
        <v>6</v>
      </c>
      <c r="Q78" s="30">
        <v>6.5958755978635861E-2</v>
      </c>
      <c r="R78" s="30">
        <v>-1901.4258648930502</v>
      </c>
      <c r="S78" s="30">
        <f>ABS(Q78)/'İtme Analizi'!$C$17</f>
        <v>4.8644320320376355E-2</v>
      </c>
      <c r="T78" s="30">
        <f>ABS(R78)/'İtme Analizi'!$C$14</f>
        <v>1.0689193811010385</v>
      </c>
      <c r="U78" s="30">
        <f t="shared" si="2"/>
        <v>2.6657060124728519E-2</v>
      </c>
    </row>
    <row r="79" spans="2:21" ht="13.95" customHeight="1" x14ac:dyDescent="0.3">
      <c r="B79" s="27"/>
      <c r="C79" s="30"/>
      <c r="D79" s="30"/>
      <c r="E79" s="30">
        <f>ABS(C79)/'İtme Analizi'!$C$17</f>
        <v>0</v>
      </c>
      <c r="F79" s="30">
        <f>ABS(D79)/'İtme Analizi'!$C$14</f>
        <v>0</v>
      </c>
      <c r="G79" s="30">
        <f t="shared" si="3"/>
        <v>3.1312307058333155E-2</v>
      </c>
      <c r="H79" s="47"/>
      <c r="I79" s="47"/>
      <c r="J79" s="47"/>
      <c r="P79" s="27">
        <v>7</v>
      </c>
      <c r="Q79" s="30">
        <v>6.6958147678635865E-2</v>
      </c>
      <c r="R79" s="30">
        <v>-1927.9700400617455</v>
      </c>
      <c r="S79" s="30">
        <f>ABS(Q79)/'İtme Analizi'!$C$17</f>
        <v>4.9381367726122942E-2</v>
      </c>
      <c r="T79" s="30">
        <f>ABS(R79)/'İtme Analizi'!$C$14</f>
        <v>1.0838416474996577</v>
      </c>
      <c r="U79" s="30">
        <f t="shared" si="2"/>
        <v>2.7450403590389767E-2</v>
      </c>
    </row>
    <row r="80" spans="2:21" ht="13.95" customHeight="1" x14ac:dyDescent="0.3">
      <c r="B80" s="27"/>
      <c r="C80" s="30"/>
      <c r="D80" s="30"/>
      <c r="E80" s="30">
        <f>ABS(C80)/'İtme Analizi'!$C$17</f>
        <v>0</v>
      </c>
      <c r="F80" s="30">
        <f>ABS(D80)/'İtme Analizi'!$C$14</f>
        <v>0</v>
      </c>
      <c r="G80" s="30">
        <f t="shared" si="3"/>
        <v>3.1312307058333155E-2</v>
      </c>
      <c r="H80" s="47"/>
      <c r="I80" s="47"/>
      <c r="J80" s="47"/>
      <c r="P80" s="27">
        <v>8</v>
      </c>
      <c r="Q80" s="30">
        <v>6.795753937863587E-2</v>
      </c>
      <c r="R80" s="30">
        <v>-1954.4919507602588</v>
      </c>
      <c r="S80" s="30">
        <f>ABS(Q80)/'İtme Analizi'!$C$17</f>
        <v>5.0118415131869529E-2</v>
      </c>
      <c r="T80" s="30">
        <f>ABS(R80)/'İtme Analizi'!$C$14</f>
        <v>1.0987513975419327</v>
      </c>
      <c r="U80" s="30">
        <f t="shared" si="2"/>
        <v>2.8254740861213989E-2</v>
      </c>
    </row>
    <row r="81" spans="2:21" ht="13.95" customHeight="1" x14ac:dyDescent="0.3">
      <c r="B81" s="27"/>
      <c r="C81" s="30"/>
      <c r="D81" s="30"/>
      <c r="E81" s="30">
        <f>ABS(C81)/'İtme Analizi'!$C$17</f>
        <v>0</v>
      </c>
      <c r="F81" s="30">
        <f>ABS(D81)/'İtme Analizi'!$C$14</f>
        <v>0</v>
      </c>
      <c r="G81" s="30">
        <f t="shared" si="3"/>
        <v>3.1312307058333155E-2</v>
      </c>
      <c r="H81" s="47"/>
      <c r="I81" s="47"/>
      <c r="J81" s="47"/>
      <c r="P81" s="27">
        <v>9</v>
      </c>
      <c r="Q81" s="30">
        <v>6.8956931078635875E-2</v>
      </c>
      <c r="R81" s="30">
        <v>-1980.654191914196</v>
      </c>
      <c r="S81" s="30">
        <f>ABS(Q81)/'İtme Analizi'!$C$17</f>
        <v>5.0855462537616115E-2</v>
      </c>
      <c r="T81" s="30">
        <f>ABS(R81)/'İtme Analizi'!$C$14</f>
        <v>1.1134589531394556</v>
      </c>
      <c r="U81" s="30">
        <f t="shared" si="2"/>
        <v>2.9069992811181722E-2</v>
      </c>
    </row>
    <row r="82" spans="2:21" ht="13.95" customHeight="1" x14ac:dyDescent="0.3">
      <c r="B82" s="27"/>
      <c r="C82" s="30"/>
      <c r="D82" s="30"/>
      <c r="E82" s="30">
        <f>ABS(C82)/'İtme Analizi'!$C$17</f>
        <v>0</v>
      </c>
      <c r="F82" s="30">
        <f>ABS(D82)/'İtme Analizi'!$C$14</f>
        <v>0</v>
      </c>
      <c r="G82" s="30">
        <f t="shared" si="3"/>
        <v>3.1312307058333155E-2</v>
      </c>
      <c r="H82" s="47"/>
      <c r="I82" s="47"/>
      <c r="J82" s="47"/>
      <c r="P82" s="27">
        <v>10</v>
      </c>
      <c r="Q82" s="30">
        <v>6.9956322778635865E-2</v>
      </c>
      <c r="R82" s="30">
        <v>-2006.3541134010904</v>
      </c>
      <c r="S82" s="30">
        <f>ABS(Q82)/'İtme Analizi'!$C$17</f>
        <v>5.1592509943362695E-2</v>
      </c>
      <c r="T82" s="30">
        <f>ABS(R82)/'İtme Analizi'!$C$14</f>
        <v>1.1279066077534639</v>
      </c>
      <c r="U82" s="30">
        <f t="shared" si="2"/>
        <v>2.9895989147174649E-2</v>
      </c>
    </row>
    <row r="83" spans="2:21" ht="13.95" customHeight="1" x14ac:dyDescent="0.3">
      <c r="B83" s="27"/>
      <c r="C83" s="30"/>
      <c r="D83" s="30"/>
      <c r="E83" s="30">
        <f>ABS(C83)/'İtme Analizi'!$C$17</f>
        <v>0</v>
      </c>
      <c r="F83" s="30">
        <f>ABS(D83)/'İtme Analizi'!$C$14</f>
        <v>0</v>
      </c>
      <c r="G83" s="30">
        <f t="shared" si="3"/>
        <v>3.1312307058333155E-2</v>
      </c>
      <c r="H83" s="47"/>
      <c r="I83" s="47"/>
      <c r="J83" s="47"/>
      <c r="P83" s="27">
        <v>0</v>
      </c>
      <c r="Q83" s="30">
        <v>6.9956322778635865E-2</v>
      </c>
      <c r="R83" s="30">
        <v>-2006.3541134010904</v>
      </c>
      <c r="S83" s="30">
        <f>ABS(Q83)/'İtme Analizi'!$C$17</f>
        <v>5.1592509943362695E-2</v>
      </c>
      <c r="T83" s="30">
        <f>ABS(R83)/'İtme Analizi'!$C$14</f>
        <v>1.1279066077534639</v>
      </c>
      <c r="U83" s="30">
        <f t="shared" si="2"/>
        <v>2.9895989147174649E-2</v>
      </c>
    </row>
    <row r="84" spans="2:21" ht="13.95" customHeight="1" x14ac:dyDescent="0.3">
      <c r="B84" s="27"/>
      <c r="C84" s="30"/>
      <c r="D84" s="30"/>
      <c r="E84" s="30">
        <f>ABS(C84)/'İtme Analizi'!$C$17</f>
        <v>0</v>
      </c>
      <c r="F84" s="30">
        <f>ABS(D84)/'İtme Analizi'!$C$14</f>
        <v>0</v>
      </c>
      <c r="G84" s="30">
        <f t="shared" si="3"/>
        <v>3.1312307058333155E-2</v>
      </c>
      <c r="H84" s="47"/>
      <c r="I84" s="47"/>
      <c r="J84" s="48"/>
      <c r="P84" s="27">
        <v>1</v>
      </c>
      <c r="Q84" s="30">
        <v>7.095571447863587E-2</v>
      </c>
      <c r="R84" s="30">
        <v>-2031.7760112885198</v>
      </c>
      <c r="S84" s="30">
        <f>ABS(Q84)/'İtme Analizi'!$C$17</f>
        <v>5.2329557349109282E-2</v>
      </c>
      <c r="T84" s="30">
        <f>ABS(R84)/'İtme Analizi'!$C$14</f>
        <v>1.1421979666005118</v>
      </c>
      <c r="U84" s="30">
        <f t="shared" si="2"/>
        <v>3.0732576490825177E-2</v>
      </c>
    </row>
    <row r="85" spans="2:21" ht="13.95" customHeight="1" x14ac:dyDescent="0.3">
      <c r="B85" s="27"/>
      <c r="C85" s="30"/>
      <c r="D85" s="30"/>
      <c r="E85" s="30">
        <f>ABS(C85)/'İtme Analizi'!$C$17</f>
        <v>0</v>
      </c>
      <c r="F85" s="30">
        <f>ABS(D85)/'İtme Analizi'!$C$14</f>
        <v>0</v>
      </c>
      <c r="G85" s="30">
        <f t="shared" si="3"/>
        <v>3.1312307058333155E-2</v>
      </c>
      <c r="H85" s="47"/>
      <c r="I85" s="47"/>
      <c r="J85" s="47"/>
      <c r="P85" s="27">
        <v>2</v>
      </c>
      <c r="Q85" s="30">
        <v>7.1955106178635875E-2</v>
      </c>
      <c r="R85" s="30">
        <v>-2056.5423445214624</v>
      </c>
      <c r="S85" s="30">
        <f>ABS(Q85)/'İtme Analizi'!$C$17</f>
        <v>5.3066604754855869E-2</v>
      </c>
      <c r="T85" s="30">
        <f>ABS(R85)/'İtme Analizi'!$C$14</f>
        <v>1.1561207884576699</v>
      </c>
      <c r="U85" s="30">
        <f t="shared" ref="U85:U106" si="4">U84+(S85-S84)*((T85+T84)/2)</f>
        <v>3.1579561428822359E-2</v>
      </c>
    </row>
    <row r="86" spans="2:21" ht="13.95" customHeight="1" x14ac:dyDescent="0.3">
      <c r="B86" s="27"/>
      <c r="C86" s="30"/>
      <c r="D86" s="30"/>
      <c r="E86" s="30">
        <f>ABS(C86)/'İtme Analizi'!$C$17</f>
        <v>0</v>
      </c>
      <c r="F86" s="30">
        <f>ABS(D86)/'İtme Analizi'!$C$14</f>
        <v>0</v>
      </c>
      <c r="G86" s="30">
        <f t="shared" si="3"/>
        <v>3.1312307058333155E-2</v>
      </c>
      <c r="H86" s="47"/>
      <c r="I86" s="47"/>
      <c r="J86" s="47"/>
      <c r="P86" s="27">
        <v>3</v>
      </c>
      <c r="Q86" s="30">
        <v>7.2954497878635879E-2</v>
      </c>
      <c r="R86" s="30">
        <v>-2081.0214464595206</v>
      </c>
      <c r="S86" s="30">
        <f>ABS(Q86)/'İtme Analizi'!$C$17</f>
        <v>5.3803652160602455E-2</v>
      </c>
      <c r="T86" s="30">
        <f>ABS(R86)/'İtme Analizi'!$C$14</f>
        <v>1.1698821382829023</v>
      </c>
      <c r="U86" s="30">
        <f t="shared" si="4"/>
        <v>3.2436748640278915E-2</v>
      </c>
    </row>
    <row r="87" spans="2:21" ht="13.95" customHeight="1" x14ac:dyDescent="0.3">
      <c r="B87" s="27"/>
      <c r="C87" s="30"/>
      <c r="D87" s="30"/>
      <c r="E87" s="30">
        <f>ABS(C87)/'İtme Analizi'!$C$17</f>
        <v>0</v>
      </c>
      <c r="F87" s="30">
        <f>ABS(D87)/'İtme Analizi'!$C$14</f>
        <v>0</v>
      </c>
      <c r="G87" s="30">
        <f t="shared" si="3"/>
        <v>3.1312307058333155E-2</v>
      </c>
      <c r="P87" s="27">
        <v>4</v>
      </c>
      <c r="Q87" s="30">
        <v>7.3953889578635884E-2</v>
      </c>
      <c r="R87" s="30">
        <v>-2105.6087324900473</v>
      </c>
      <c r="S87" s="30">
        <f>ABS(Q87)/'İtme Analizi'!$C$17</f>
        <v>5.4540699566349035E-2</v>
      </c>
      <c r="T87" s="30">
        <f>ABS(R87)/'İtme Analizi'!$C$14</f>
        <v>1.1837043056636869</v>
      </c>
      <c r="U87" s="30">
        <f t="shared" si="4"/>
        <v>3.3304101031634489E-2</v>
      </c>
    </row>
    <row r="88" spans="2:21" ht="13.95" customHeight="1" x14ac:dyDescent="0.3">
      <c r="B88" s="27"/>
      <c r="C88" s="30"/>
      <c r="D88" s="30"/>
      <c r="E88" s="30">
        <f>ABS(C88)/'İtme Analizi'!$C$17</f>
        <v>0</v>
      </c>
      <c r="F88" s="30">
        <f>ABS(D88)/'İtme Analizi'!$C$14</f>
        <v>0</v>
      </c>
      <c r="G88" s="30">
        <f t="shared" si="3"/>
        <v>3.1312307058333155E-2</v>
      </c>
      <c r="P88" s="27">
        <v>5</v>
      </c>
      <c r="Q88" s="30">
        <v>7.4953281278635889E-2</v>
      </c>
      <c r="R88" s="30">
        <v>-2129.9690430119972</v>
      </c>
      <c r="S88" s="30">
        <f>ABS(Q88)/'İtme Analizi'!$C$17</f>
        <v>5.5277746972095622E-2</v>
      </c>
      <c r="T88" s="30">
        <f>ABS(R88)/'İtme Analizi'!$C$14</f>
        <v>1.1973988748432307</v>
      </c>
      <c r="U88" s="30">
        <f t="shared" si="4"/>
        <v>3.4181593992638273E-2</v>
      </c>
    </row>
    <row r="89" spans="2:21" ht="13.95" customHeight="1" x14ac:dyDescent="0.3">
      <c r="B89" s="27"/>
      <c r="C89" s="30"/>
      <c r="D89" s="30"/>
      <c r="E89" s="30">
        <f>ABS(C89)/'İtme Analizi'!$C$17</f>
        <v>0</v>
      </c>
      <c r="F89" s="30">
        <f>ABS(D89)/'İtme Analizi'!$C$14</f>
        <v>0</v>
      </c>
      <c r="G89" s="30">
        <f t="shared" si="3"/>
        <v>3.1312307058333155E-2</v>
      </c>
      <c r="P89" s="27">
        <v>6</v>
      </c>
      <c r="Q89" s="30">
        <v>7.5952672978635893E-2</v>
      </c>
      <c r="R89" s="30">
        <v>-2154.2069614177044</v>
      </c>
      <c r="S89" s="30">
        <f>ABS(Q89)/'İtme Analizi'!$C$17</f>
        <v>5.6014794377842209E-2</v>
      </c>
      <c r="T89" s="30">
        <f>ABS(R89)/'İtme Analizi'!$C$14</f>
        <v>1.2110246391813335</v>
      </c>
      <c r="U89" s="30">
        <f t="shared" si="4"/>
        <v>3.5069155144113712E-2</v>
      </c>
    </row>
    <row r="90" spans="2:21" ht="13.95" customHeight="1" x14ac:dyDescent="0.3">
      <c r="B90" s="27"/>
      <c r="C90" s="30"/>
      <c r="D90" s="30"/>
      <c r="E90" s="30">
        <f>ABS(C90)/'İtme Analizi'!$C$17</f>
        <v>0</v>
      </c>
      <c r="F90" s="30">
        <f>ABS(D90)/'İtme Analizi'!$C$14</f>
        <v>0</v>
      </c>
      <c r="G90" s="30">
        <f t="shared" si="3"/>
        <v>3.1312307058333155E-2</v>
      </c>
      <c r="P90" s="27">
        <v>7</v>
      </c>
      <c r="Q90" s="30">
        <v>7.6952064678635898E-2</v>
      </c>
      <c r="R90" s="30">
        <v>-2178.4108433333208</v>
      </c>
      <c r="S90" s="30">
        <f>ABS(Q90)/'İtme Analizi'!$C$17</f>
        <v>5.6751841783588795E-2</v>
      </c>
      <c r="T90" s="30">
        <f>ABS(R90)/'İtme Analizi'!$C$14</f>
        <v>1.2246312693188375</v>
      </c>
      <c r="U90" s="30">
        <f t="shared" si="4"/>
        <v>3.5966752078439412E-2</v>
      </c>
    </row>
    <row r="91" spans="2:21" ht="13.95" customHeight="1" x14ac:dyDescent="0.3">
      <c r="B91" s="27"/>
      <c r="C91" s="30"/>
      <c r="D91" s="30"/>
      <c r="E91" s="30">
        <f>ABS(C91)/'İtme Analizi'!$C$17</f>
        <v>0</v>
      </c>
      <c r="F91" s="30">
        <f>ABS(D91)/'İtme Analizi'!$C$14</f>
        <v>0</v>
      </c>
      <c r="G91" s="30">
        <f t="shared" si="3"/>
        <v>3.1312307058333155E-2</v>
      </c>
      <c r="P91" s="27">
        <v>8</v>
      </c>
      <c r="Q91" s="30">
        <v>7.7951456378635903E-2</v>
      </c>
      <c r="R91" s="30">
        <v>-2202.6045260984101</v>
      </c>
      <c r="S91" s="30">
        <f>ABS(Q91)/'İtme Analizi'!$C$17</f>
        <v>5.7488889189335382E-2</v>
      </c>
      <c r="T91" s="30">
        <f>ABS(R91)/'İtme Analizi'!$C$14</f>
        <v>1.238232165827768</v>
      </c>
      <c r="U91" s="30">
        <f t="shared" si="4"/>
        <v>3.6874375631230881E-2</v>
      </c>
    </row>
    <row r="92" spans="2:21" ht="13.95" customHeight="1" x14ac:dyDescent="0.3">
      <c r="B92" s="27"/>
      <c r="C92" s="30"/>
      <c r="D92" s="30"/>
      <c r="E92" s="30">
        <f>ABS(C92)/'İtme Analizi'!$C$17</f>
        <v>0</v>
      </c>
      <c r="F92" s="30">
        <f>ABS(D92)/'İtme Analizi'!$C$14</f>
        <v>0</v>
      </c>
      <c r="G92" s="30">
        <f t="shared" si="3"/>
        <v>3.1312307058333155E-2</v>
      </c>
      <c r="P92" s="27">
        <v>9</v>
      </c>
      <c r="Q92" s="30">
        <v>7.8950848078635907E-2</v>
      </c>
      <c r="R92" s="30">
        <v>-2226.094243819965</v>
      </c>
      <c r="S92" s="30">
        <f>ABS(Q92)/'İtme Analizi'!$C$17</f>
        <v>5.8225936595081969E-2</v>
      </c>
      <c r="T92" s="30">
        <f>ABS(R92)/'İtme Analizi'!$C$14</f>
        <v>1.251437316232396</v>
      </c>
      <c r="U92" s="30">
        <f t="shared" si="4"/>
        <v>3.7791877847690329E-2</v>
      </c>
    </row>
    <row r="93" spans="2:21" ht="13.95" customHeight="1" x14ac:dyDescent="0.3">
      <c r="B93" s="27"/>
      <c r="C93" s="30"/>
      <c r="D93" s="30"/>
      <c r="E93" s="30">
        <f>ABS(C93)/'İtme Analizi'!$C$17</f>
        <v>0</v>
      </c>
      <c r="F93" s="30">
        <f>ABS(D93)/'İtme Analizi'!$C$14</f>
        <v>0</v>
      </c>
      <c r="G93" s="30">
        <f t="shared" si="3"/>
        <v>3.1312307058333155E-2</v>
      </c>
      <c r="P93" s="27">
        <v>10</v>
      </c>
      <c r="Q93" s="30">
        <v>7.9950239778635857E-2</v>
      </c>
      <c r="R93" s="30">
        <v>-2248.6544597917332</v>
      </c>
      <c r="S93" s="30">
        <f>ABS(Q93)/'İtme Analizi'!$C$17</f>
        <v>5.8962984000828514E-2</v>
      </c>
      <c r="T93" s="30">
        <f>ABS(R93)/'İtme Analizi'!$C$14</f>
        <v>1.2641199311790505</v>
      </c>
      <c r="U93" s="30">
        <f t="shared" si="4"/>
        <v>3.8718920319296093E-2</v>
      </c>
    </row>
    <row r="94" spans="2:21" ht="13.95" customHeight="1" x14ac:dyDescent="0.3">
      <c r="B94" s="27"/>
      <c r="C94" s="30"/>
      <c r="D94" s="30"/>
      <c r="E94" s="30">
        <f>ABS(C94)/'İtme Analizi'!$C$17</f>
        <v>0</v>
      </c>
      <c r="F94" s="30">
        <f>ABS(D94)/'İtme Analizi'!$C$14</f>
        <v>0</v>
      </c>
      <c r="G94" s="30">
        <f t="shared" si="3"/>
        <v>3.1312307058333155E-2</v>
      </c>
      <c r="P94" s="27">
        <v>0</v>
      </c>
      <c r="Q94" s="30">
        <v>7.9950239778635857E-2</v>
      </c>
      <c r="R94" s="30">
        <v>-2248.6544597917332</v>
      </c>
      <c r="S94" s="30">
        <f>ABS(Q94)/'İtme Analizi'!$C$17</f>
        <v>5.8962984000828514E-2</v>
      </c>
      <c r="T94" s="30">
        <f>ABS(R94)/'İtme Analizi'!$C$14</f>
        <v>1.2641199311790505</v>
      </c>
      <c r="U94" s="30">
        <f t="shared" si="4"/>
        <v>3.8718920319296093E-2</v>
      </c>
    </row>
    <row r="95" spans="2:21" ht="13.95" customHeight="1" x14ac:dyDescent="0.3">
      <c r="B95" s="27"/>
      <c r="C95" s="30"/>
      <c r="D95" s="30"/>
      <c r="E95" s="30">
        <f>ABS(C95)/'İtme Analizi'!$C$17</f>
        <v>0</v>
      </c>
      <c r="F95" s="30">
        <f>ABS(D95)/'İtme Analizi'!$C$14</f>
        <v>0</v>
      </c>
      <c r="G95" s="30">
        <f t="shared" si="3"/>
        <v>3.1312307058333155E-2</v>
      </c>
      <c r="P95" s="27">
        <v>1</v>
      </c>
      <c r="Q95" s="30">
        <v>8.0949631478635861E-2</v>
      </c>
      <c r="R95" s="30">
        <v>-2270.7057525582791</v>
      </c>
      <c r="S95" s="30">
        <f>ABS(Q95)/'İtme Analizi'!$C$17</f>
        <v>5.9700031406575101E-2</v>
      </c>
      <c r="T95" s="30">
        <f>ABS(R95)/'İtme Analizi'!$C$14</f>
        <v>1.2765164461585183</v>
      </c>
      <c r="U95" s="30">
        <f t="shared" si="4"/>
        <v>3.9655205044727124E-2</v>
      </c>
    </row>
    <row r="96" spans="2:21" ht="13.95" customHeight="1" x14ac:dyDescent="0.3">
      <c r="B96" s="27"/>
      <c r="C96" s="30"/>
      <c r="D96" s="30"/>
      <c r="E96" s="30">
        <f>ABS(C96)/'İtme Analizi'!$C$17</f>
        <v>0</v>
      </c>
      <c r="F96" s="30">
        <f>ABS(D96)/'İtme Analizi'!$C$14</f>
        <v>0</v>
      </c>
      <c r="G96" s="30">
        <f t="shared" si="3"/>
        <v>3.1312307058333155E-2</v>
      </c>
      <c r="P96" s="27">
        <v>2</v>
      </c>
      <c r="Q96" s="30">
        <v>8.1949023178635866E-2</v>
      </c>
      <c r="R96" s="30">
        <v>-2293.1904764840697</v>
      </c>
      <c r="S96" s="30">
        <f>ABS(Q96)/'İtme Analizi'!$C$17</f>
        <v>6.0437078812321687E-2</v>
      </c>
      <c r="T96" s="30">
        <f>ABS(R96)/'İtme Analizi'!$C$14</f>
        <v>1.2891566219480359</v>
      </c>
      <c r="U96" s="30">
        <f t="shared" si="4"/>
        <v>4.0600716384148035E-2</v>
      </c>
    </row>
    <row r="97" spans="2:21" ht="13.95" customHeight="1" x14ac:dyDescent="0.3">
      <c r="B97" s="27"/>
      <c r="C97" s="30"/>
      <c r="D97" s="30"/>
      <c r="E97" s="30">
        <f>ABS(C97)/'İtme Analizi'!$C$17</f>
        <v>0</v>
      </c>
      <c r="F97" s="30">
        <f>ABS(D97)/'İtme Analizi'!$C$14</f>
        <v>0</v>
      </c>
      <c r="G97" s="30">
        <f t="shared" si="3"/>
        <v>3.1312307058333155E-2</v>
      </c>
      <c r="P97" s="27">
        <v>3</v>
      </c>
      <c r="Q97" s="30">
        <v>8.294841487863587E-2</v>
      </c>
      <c r="R97" s="30">
        <v>-2315.1751135161153</v>
      </c>
      <c r="S97" s="30">
        <f>ABS(Q97)/'İtme Analizi'!$C$17</f>
        <v>6.1174126218068274E-2</v>
      </c>
      <c r="T97" s="30">
        <f>ABS(R97)/'İtme Analizi'!$C$14</f>
        <v>1.3015156652554367</v>
      </c>
      <c r="U97" s="30">
        <f t="shared" si="4"/>
        <v>4.155544052835948E-2</v>
      </c>
    </row>
    <row r="98" spans="2:21" ht="13.95" customHeight="1" x14ac:dyDescent="0.3">
      <c r="B98" s="27"/>
      <c r="C98" s="30"/>
      <c r="D98" s="30"/>
      <c r="E98" s="30">
        <f>ABS(C98)/'İtme Analizi'!$C$17</f>
        <v>0</v>
      </c>
      <c r="F98" s="30">
        <f>ABS(D98)/'İtme Analizi'!$C$14</f>
        <v>0</v>
      </c>
      <c r="G98" s="30">
        <f t="shared" si="3"/>
        <v>3.1312307058333155E-2</v>
      </c>
      <c r="P98" s="27">
        <v>4</v>
      </c>
      <c r="Q98" s="30">
        <v>8.3947806578635875E-2</v>
      </c>
      <c r="R98" s="30">
        <v>-2337.2127294949537</v>
      </c>
      <c r="S98" s="30">
        <f>ABS(Q98)/'İtme Analizi'!$C$17</f>
        <v>6.1911173623814861E-2</v>
      </c>
      <c r="T98" s="30">
        <f>ABS(R98)/'İtme Analizi'!$C$14</f>
        <v>1.3139044915925431</v>
      </c>
      <c r="U98" s="30">
        <f t="shared" si="4"/>
        <v>4.2519284849130548E-2</v>
      </c>
    </row>
    <row r="99" spans="2:21" ht="13.95" customHeight="1" x14ac:dyDescent="0.3">
      <c r="B99" s="27"/>
      <c r="C99" s="30"/>
      <c r="D99" s="30"/>
      <c r="E99" s="30">
        <f>ABS(C99)/'İtme Analizi'!$C$17</f>
        <v>0</v>
      </c>
      <c r="F99" s="30">
        <f>ABS(D99)/'İtme Analizi'!$C$14</f>
        <v>0</v>
      </c>
      <c r="G99" s="30">
        <f t="shared" si="3"/>
        <v>3.1312307058333155E-2</v>
      </c>
      <c r="P99" s="27">
        <v>5</v>
      </c>
      <c r="Q99" s="30">
        <v>8.494719827863588E-2</v>
      </c>
      <c r="R99" s="30">
        <v>-2359.2461357249226</v>
      </c>
      <c r="S99" s="30">
        <f>ABS(Q99)/'İtme Analizi'!$C$17</f>
        <v>6.2648221029561441E-2</v>
      </c>
      <c r="T99" s="30">
        <f>ABS(R99)/'İtme Analizi'!$C$14</f>
        <v>1.3262909513466346</v>
      </c>
      <c r="U99" s="30">
        <f t="shared" si="4"/>
        <v>4.349225945007168E-2</v>
      </c>
    </row>
    <row r="100" spans="2:21" ht="13.95" customHeight="1" x14ac:dyDescent="0.3">
      <c r="B100" s="27"/>
      <c r="C100" s="30"/>
      <c r="D100" s="30"/>
      <c r="E100" s="30">
        <f>ABS(C100)/'İtme Analizi'!$C$17</f>
        <v>0</v>
      </c>
      <c r="F100" s="30">
        <f>ABS(D100)/'İtme Analizi'!$C$14</f>
        <v>0</v>
      </c>
      <c r="G100" s="30">
        <f t="shared" si="3"/>
        <v>3.1312307058333155E-2</v>
      </c>
      <c r="P100" s="27">
        <v>6</v>
      </c>
      <c r="Q100" s="30">
        <v>8.5946589978635884E-2</v>
      </c>
      <c r="R100" s="30">
        <v>-2381.274478698876</v>
      </c>
      <c r="S100" s="30">
        <f>ABS(Q100)/'İtme Analizi'!$C$17</f>
        <v>6.3385268435308034E-2</v>
      </c>
      <c r="T100" s="30">
        <f>ABS(R100)/'İtme Analizi'!$C$14</f>
        <v>1.3386745647039315</v>
      </c>
      <c r="U100" s="30">
        <f t="shared" si="4"/>
        <v>4.4474362410076282E-2</v>
      </c>
    </row>
    <row r="101" spans="2:21" ht="13.95" customHeight="1" x14ac:dyDescent="0.3">
      <c r="P101" s="27">
        <v>7</v>
      </c>
      <c r="Q101" s="30">
        <v>8.6945981678635889E-2</v>
      </c>
      <c r="R101" s="30">
        <v>-2402.7299709663644</v>
      </c>
      <c r="S101" s="30">
        <f>ABS(Q101)/'İtme Analizi'!$C$17</f>
        <v>6.4122315841054614E-2</v>
      </c>
      <c r="T101" s="30">
        <f>ABS(R101)/'İtme Analizi'!$C$14</f>
        <v>1.3507361401454079</v>
      </c>
      <c r="U101" s="30">
        <f t="shared" si="4"/>
        <v>4.5465474001574427E-2</v>
      </c>
    </row>
    <row r="102" spans="2:21" ht="13.95" customHeight="1" x14ac:dyDescent="0.3">
      <c r="P102" s="27">
        <v>8</v>
      </c>
      <c r="Q102" s="30">
        <v>8.7945373378635894E-2</v>
      </c>
      <c r="R102" s="30">
        <v>-2424.1464106195899</v>
      </c>
      <c r="S102" s="30">
        <f>ABS(Q102)/'İtme Analizi'!$C$17</f>
        <v>6.4859363246801208E-2</v>
      </c>
      <c r="T102" s="30">
        <f>ABS(R102)/'İtme Analizi'!$C$14</f>
        <v>1.3627757614854705</v>
      </c>
      <c r="U102" s="30">
        <f t="shared" si="4"/>
        <v>4.6465467455354202E-2</v>
      </c>
    </row>
    <row r="103" spans="2:21" ht="13.95" customHeight="1" x14ac:dyDescent="0.3">
      <c r="P103" s="27">
        <v>9</v>
      </c>
      <c r="Q103" s="30">
        <v>8.8944765078635898E-2</v>
      </c>
      <c r="R103" s="30">
        <v>-2444.7955048838189</v>
      </c>
      <c r="S103" s="30">
        <f>ABS(Q103)/'İtme Analizi'!$C$17</f>
        <v>6.5596410652547787E-2</v>
      </c>
      <c r="T103" s="30">
        <f>ABS(R103)/'İtme Analizi'!$C$14</f>
        <v>1.3743840063656663</v>
      </c>
      <c r="U103" s="30">
        <f t="shared" si="4"/>
        <v>4.7474175708358497E-2</v>
      </c>
    </row>
    <row r="104" spans="2:21" ht="13.95" customHeight="1" x14ac:dyDescent="0.3">
      <c r="P104" s="27">
        <v>10</v>
      </c>
      <c r="Q104" s="30">
        <v>8.9944156778635861E-2</v>
      </c>
      <c r="R104" s="30">
        <v>-2465.5589455085146</v>
      </c>
      <c r="S104" s="30">
        <f>ABS(Q104)/'İtme Analizi'!$C$17</f>
        <v>6.6333458058294353E-2</v>
      </c>
      <c r="T104" s="30">
        <f>ABS(R104)/'İtme Analizi'!$C$14</f>
        <v>1.3860565330267709</v>
      </c>
      <c r="U104" s="30">
        <f t="shared" si="4"/>
        <v>4.8491463477496922E-2</v>
      </c>
    </row>
    <row r="105" spans="2:21" ht="13.95" customHeight="1" x14ac:dyDescent="0.3">
      <c r="P105" s="27">
        <v>0</v>
      </c>
      <c r="Q105" s="30">
        <v>8.9944156778635861E-2</v>
      </c>
      <c r="R105" s="30">
        <v>-2465.5589455085146</v>
      </c>
      <c r="S105" s="30">
        <f>ABS(Q105)/'İtme Analizi'!$C$17</f>
        <v>6.6333458058294353E-2</v>
      </c>
      <c r="T105" s="30">
        <f>ABS(R105)/'İtme Analizi'!$C$14</f>
        <v>1.3860565330267709</v>
      </c>
      <c r="U105" s="30">
        <f t="shared" si="4"/>
        <v>4.8491463477496922E-2</v>
      </c>
    </row>
    <row r="106" spans="2:21" ht="13.95" customHeight="1" x14ac:dyDescent="0.3">
      <c r="P106" s="27">
        <v>1</v>
      </c>
      <c r="Q106" s="30">
        <v>9.0943548478635866E-2</v>
      </c>
      <c r="R106" s="30">
        <v>-2486.5171486005493</v>
      </c>
      <c r="S106" s="30">
        <f>ABS(Q106)/'İtme Analizi'!$C$17</f>
        <v>6.7070505464040933E-2</v>
      </c>
      <c r="T106" s="30">
        <f>ABS(R106)/'İtme Analizi'!$C$14</f>
        <v>1.3978385487717748</v>
      </c>
      <c r="U106" s="30">
        <f t="shared" si="4"/>
        <v>4.9517394801452064E-2</v>
      </c>
    </row>
    <row r="107" spans="2:21" ht="13.95" customHeight="1" x14ac:dyDescent="0.3">
      <c r="P107" s="27">
        <v>2</v>
      </c>
      <c r="Q107" s="30">
        <v>9.1942940178635871E-2</v>
      </c>
      <c r="R107" s="30">
        <v>-2506.9582261560622</v>
      </c>
      <c r="S107" s="30">
        <f>ABS(Q107)/'İtme Analizi'!$C$17</f>
        <v>6.7807552869787527E-2</v>
      </c>
      <c r="T107" s="30">
        <f>ABS(R107)/'İtme Analizi'!$C$14</f>
        <v>1.4093298534674255</v>
      </c>
      <c r="U107" s="30">
        <f t="shared" ref="U107:U170" si="5">U106+(S107-S106)*((T107+T106)/2)</f>
        <v>5.0551902895634167E-2</v>
      </c>
    </row>
    <row r="108" spans="2:21" ht="13.95" customHeight="1" x14ac:dyDescent="0.3">
      <c r="P108" s="27">
        <v>3</v>
      </c>
      <c r="Q108" s="30">
        <v>9.2942331878635875E-2</v>
      </c>
      <c r="R108" s="30">
        <v>-2527.5512786024292</v>
      </c>
      <c r="S108" s="30">
        <f>ABS(Q108)/'İtme Analizi'!$C$17</f>
        <v>6.8544600275534107E-2</v>
      </c>
      <c r="T108" s="30">
        <f>ABS(R108)/'İtme Analizi'!$C$14</f>
        <v>1.4209065934720588</v>
      </c>
      <c r="U108" s="30">
        <f t="shared" si="5"/>
        <v>5.1594912111067252E-2</v>
      </c>
    </row>
    <row r="109" spans="2:21" ht="13.95" customHeight="1" x14ac:dyDescent="0.3">
      <c r="P109" s="27">
        <v>4</v>
      </c>
      <c r="Q109" s="30">
        <v>9.3941723578635866E-2</v>
      </c>
      <c r="R109" s="30">
        <v>-2550.0130128995033</v>
      </c>
      <c r="S109" s="30">
        <f>ABS(Q109)/'İtme Analizi'!$C$17</f>
        <v>6.9281647681280686E-2</v>
      </c>
      <c r="T109" s="30">
        <f>ABS(R109)/'İtme Analizi'!$C$14</f>
        <v>1.4335338452448407</v>
      </c>
      <c r="U109" s="30">
        <f t="shared" si="5"/>
        <v>5.2646841071174462E-2</v>
      </c>
    </row>
    <row r="110" spans="2:21" ht="13.95" customHeight="1" x14ac:dyDescent="0.3">
      <c r="P110" s="27">
        <v>5</v>
      </c>
      <c r="Q110" s="30">
        <v>9.4941115278635871E-2</v>
      </c>
      <c r="R110" s="30">
        <v>-2572.0470877249991</v>
      </c>
      <c r="S110" s="30">
        <f>ABS(Q110)/'İtme Analizi'!$C$17</f>
        <v>7.0018695087027266E-2</v>
      </c>
      <c r="T110" s="30">
        <f>ABS(R110)/'İtme Analizi'!$C$14</f>
        <v>1.445920680861452</v>
      </c>
      <c r="U110" s="30">
        <f t="shared" si="5"/>
        <v>5.3707988315390406E-2</v>
      </c>
    </row>
    <row r="111" spans="2:21" ht="13.95" customHeight="1" x14ac:dyDescent="0.3">
      <c r="P111" s="27">
        <v>6</v>
      </c>
      <c r="Q111" s="30">
        <v>9.5940506978635876E-2</v>
      </c>
      <c r="R111" s="30">
        <v>-2594.2282606342314</v>
      </c>
      <c r="S111" s="30">
        <f>ABS(Q111)/'İtme Analizi'!$C$17</f>
        <v>7.075574249277386E-2</v>
      </c>
      <c r="T111" s="30">
        <f>ABS(R111)/'İtme Analizi'!$C$14</f>
        <v>1.4583902102057187</v>
      </c>
      <c r="U111" s="30">
        <f t="shared" si="5"/>
        <v>5.4778295719261724E-2</v>
      </c>
    </row>
    <row r="112" spans="2:21" ht="13.95" customHeight="1" x14ac:dyDescent="0.3">
      <c r="P112" s="27">
        <v>7</v>
      </c>
      <c r="Q112" s="30">
        <v>9.6939898678635866E-2</v>
      </c>
      <c r="R112" s="30">
        <v>-2616.5269776916844</v>
      </c>
      <c r="S112" s="30">
        <f>ABS(Q112)/'İtme Analizi'!$C$17</f>
        <v>7.1492789898520426E-2</v>
      </c>
      <c r="T112" s="30">
        <f>ABS(R112)/'İtme Analizi'!$C$14</f>
        <v>1.470925819022495</v>
      </c>
      <c r="U112" s="30">
        <f t="shared" si="5"/>
        <v>5.5857818109238969E-2</v>
      </c>
    </row>
    <row r="113" spans="16:21" ht="13.95" customHeight="1" x14ac:dyDescent="0.3">
      <c r="P113" s="27">
        <v>8</v>
      </c>
      <c r="Q113" s="30">
        <v>9.7939290378635871E-2</v>
      </c>
      <c r="R113" s="30">
        <v>-2638.7860737162682</v>
      </c>
      <c r="S113" s="30">
        <f>ABS(Q113)/'İtme Analizi'!$C$17</f>
        <v>7.2229837304267019E-2</v>
      </c>
      <c r="T113" s="30">
        <f>ABS(R113)/'İtme Analizi'!$C$14</f>
        <v>1.4834391541915235</v>
      </c>
      <c r="U113" s="30">
        <f t="shared" si="5"/>
        <v>5.6946571628806966E-2</v>
      </c>
    </row>
    <row r="114" spans="16:21" ht="13.95" customHeight="1" x14ac:dyDescent="0.3">
      <c r="P114" s="27">
        <v>9</v>
      </c>
      <c r="Q114" s="30">
        <v>9.8938682078635848E-2</v>
      </c>
      <c r="R114" s="30">
        <v>-2660.856969438436</v>
      </c>
      <c r="S114" s="30">
        <f>ABS(Q114)/'İtme Analizi'!$C$17</f>
        <v>7.2966884710013585E-2</v>
      </c>
      <c r="T114" s="30">
        <f>ABS(R114)/'İtme Analizi'!$C$14</f>
        <v>1.4958466893109705</v>
      </c>
      <c r="U114" s="30">
        <f t="shared" si="5"/>
        <v>5.8044509079772461E-2</v>
      </c>
    </row>
    <row r="115" spans="16:21" ht="13.95" customHeight="1" x14ac:dyDescent="0.3">
      <c r="P115" s="27">
        <v>10</v>
      </c>
      <c r="Q115" s="30">
        <v>9.9938073778635853E-2</v>
      </c>
      <c r="R115" s="30">
        <v>-2682.7286548059183</v>
      </c>
      <c r="S115" s="30">
        <f>ABS(Q115)/'İtme Analizi'!$C$17</f>
        <v>7.3703932115760165E-2</v>
      </c>
      <c r="T115" s="30">
        <f>ABS(R115)/'İtme Analizi'!$C$14</f>
        <v>1.5081422348898463</v>
      </c>
      <c r="U115" s="30">
        <f t="shared" si="5"/>
        <v>5.9151550201509299E-2</v>
      </c>
    </row>
    <row r="116" spans="16:21" ht="13.95" customHeight="1" x14ac:dyDescent="0.3">
      <c r="P116" s="27">
        <v>0</v>
      </c>
      <c r="Q116" s="30">
        <v>9.9938073778635853E-2</v>
      </c>
      <c r="R116" s="30">
        <v>-2682.7286548059183</v>
      </c>
      <c r="S116" s="30">
        <f>ABS(Q116)/'İtme Analizi'!$C$17</f>
        <v>7.3703932115760165E-2</v>
      </c>
      <c r="T116" s="30">
        <f>ABS(R116)/'İtme Analizi'!$C$14</f>
        <v>1.5081422348898463</v>
      </c>
      <c r="U116" s="30">
        <f t="shared" si="5"/>
        <v>5.9151550201509299E-2</v>
      </c>
    </row>
    <row r="117" spans="16:21" ht="13.95" customHeight="1" x14ac:dyDescent="0.3">
      <c r="P117" s="27">
        <v>1</v>
      </c>
      <c r="Q117" s="30">
        <v>0.10093746547863586</v>
      </c>
      <c r="R117" s="30">
        <v>-2704.2487775997674</v>
      </c>
      <c r="S117" s="30">
        <f>ABS(Q117)/'İtme Analizi'!$C$17</f>
        <v>7.4440979521506759E-2</v>
      </c>
      <c r="T117" s="30">
        <f>ABS(R117)/'İtme Analizi'!$C$14</f>
        <v>1.5202401434976653</v>
      </c>
      <c r="U117" s="30">
        <f t="shared" si="5"/>
        <v>6.0267580889308905E-2</v>
      </c>
    </row>
    <row r="118" spans="16:21" ht="13.95" customHeight="1" x14ac:dyDescent="0.3">
      <c r="P118" s="27">
        <v>2</v>
      </c>
      <c r="Q118" s="30">
        <v>0.10193685717863586</v>
      </c>
      <c r="R118" s="30">
        <v>-2725.5145144237999</v>
      </c>
      <c r="S118" s="30">
        <f>ABS(Q118)/'İtme Analizi'!$C$17</f>
        <v>7.5178026927253339E-2</v>
      </c>
      <c r="T118" s="30">
        <f>ABS(R118)/'İtme Analizi'!$C$14</f>
        <v>1.5321950446401724</v>
      </c>
      <c r="U118" s="30">
        <f t="shared" si="5"/>
        <v>6.1392475607622191E-2</v>
      </c>
    </row>
    <row r="119" spans="16:21" ht="13.95" customHeight="1" x14ac:dyDescent="0.3">
      <c r="P119" s="27">
        <v>3</v>
      </c>
      <c r="Q119" s="30">
        <v>0.10293624887863587</v>
      </c>
      <c r="R119" s="30">
        <v>-2745.7711807364753</v>
      </c>
      <c r="S119" s="30">
        <f>ABS(Q119)/'İtme Analizi'!$C$17</f>
        <v>7.5915074332999932E-2</v>
      </c>
      <c r="T119" s="30">
        <f>ABS(R119)/'İtme Analizi'!$C$14</f>
        <v>1.5435826793715077</v>
      </c>
      <c r="U119" s="30">
        <f t="shared" si="5"/>
        <v>6.252597260369018E-2</v>
      </c>
    </row>
    <row r="120" spans="16:21" ht="13.95" customHeight="1" x14ac:dyDescent="0.3">
      <c r="P120" s="27">
        <v>4</v>
      </c>
      <c r="Q120" s="30">
        <v>0.10393564057863586</v>
      </c>
      <c r="R120" s="30">
        <v>-2766.0481933244714</v>
      </c>
      <c r="S120" s="30">
        <f>ABS(Q120)/'İtme Analizi'!$C$17</f>
        <v>7.6652121738746498E-2</v>
      </c>
      <c r="T120" s="30">
        <f>ABS(R120)/'İtme Analizi'!$C$14</f>
        <v>1.5549817521128253</v>
      </c>
      <c r="U120" s="30">
        <f t="shared" si="5"/>
        <v>6.3667867041572235E-2</v>
      </c>
    </row>
    <row r="121" spans="16:21" ht="13.95" customHeight="1" x14ac:dyDescent="0.3">
      <c r="P121" s="27">
        <v>5</v>
      </c>
      <c r="Q121" s="30">
        <v>0.10493503227863586</v>
      </c>
      <c r="R121" s="30">
        <v>-2786.3693528560188</v>
      </c>
      <c r="S121" s="30">
        <f>ABS(Q121)/'İtme Analizi'!$C$17</f>
        <v>7.7389169144493092E-2</v>
      </c>
      <c r="T121" s="30">
        <f>ABS(R121)/'İtme Analizi'!$C$14</f>
        <v>1.5664056428207278</v>
      </c>
      <c r="U121" s="30">
        <f t="shared" si="5"/>
        <v>6.4818172282455178E-2</v>
      </c>
    </row>
    <row r="122" spans="16:21" ht="13.95" customHeight="1" x14ac:dyDescent="0.3">
      <c r="P122" s="27">
        <v>6</v>
      </c>
      <c r="Q122" s="30">
        <v>0.10593442397863585</v>
      </c>
      <c r="R122" s="30">
        <v>-2806.0782928756785</v>
      </c>
      <c r="S122" s="30">
        <f>ABS(Q122)/'İtme Analizi'!$C$17</f>
        <v>7.8126216550239672E-2</v>
      </c>
      <c r="T122" s="30">
        <f>ABS(R122)/'İtme Analizi'!$C$14</f>
        <v>1.5774853637590758</v>
      </c>
      <c r="U122" s="30">
        <f t="shared" si="5"/>
        <v>6.5976770637629994E-2</v>
      </c>
    </row>
    <row r="123" spans="16:21" ht="13.95" customHeight="1" x14ac:dyDescent="0.3">
      <c r="P123" s="27">
        <v>7</v>
      </c>
      <c r="Q123" s="30">
        <v>0.10693381567863586</v>
      </c>
      <c r="R123" s="30">
        <v>-2826.0241175078745</v>
      </c>
      <c r="S123" s="30">
        <f>ABS(Q123)/'İtme Analizi'!$C$17</f>
        <v>7.8863263955986251E-2</v>
      </c>
      <c r="T123" s="30">
        <f>ABS(R123)/'İtme Analizi'!$C$14</f>
        <v>1.588698253472552</v>
      </c>
      <c r="U123" s="30">
        <f t="shared" si="5"/>
        <v>6.7143584348228938E-2</v>
      </c>
    </row>
    <row r="124" spans="16:21" ht="13.95" customHeight="1" x14ac:dyDescent="0.3">
      <c r="P124" s="27">
        <v>8</v>
      </c>
      <c r="Q124" s="30">
        <v>0.10793320737863586</v>
      </c>
      <c r="R124" s="30">
        <v>-2845.902515679315</v>
      </c>
      <c r="S124" s="30">
        <f>ABS(Q124)/'İtme Analizi'!$C$17</f>
        <v>7.9600311361732845E-2</v>
      </c>
      <c r="T124" s="30">
        <f>ABS(R124)/'İtme Analizi'!$C$14</f>
        <v>1.599873238236889</v>
      </c>
      <c r="U124" s="30">
        <f t="shared" si="5"/>
        <v>6.831864852122993E-2</v>
      </c>
    </row>
    <row r="125" spans="16:21" ht="13.95" customHeight="1" x14ac:dyDescent="0.3">
      <c r="P125" s="27">
        <v>9</v>
      </c>
      <c r="Q125" s="30">
        <v>0.10893259907863587</v>
      </c>
      <c r="R125" s="30">
        <v>-2866.0012790238561</v>
      </c>
      <c r="S125" s="30">
        <f>ABS(Q125)/'İtme Analizi'!$C$17</f>
        <v>8.0337358767479425E-2</v>
      </c>
      <c r="T125" s="30">
        <f>ABS(R125)/'İtme Analizi'!$C$14</f>
        <v>1.6111721050882408</v>
      </c>
      <c r="U125" s="30">
        <f t="shared" si="5"/>
        <v>6.950199484124614E-2</v>
      </c>
    </row>
    <row r="126" spans="16:21" ht="13.95" customHeight="1" x14ac:dyDescent="0.3">
      <c r="P126" s="27">
        <v>10</v>
      </c>
      <c r="Q126" s="30">
        <v>0.10993199077863586</v>
      </c>
      <c r="R126" s="30">
        <v>-2886.2065988879153</v>
      </c>
      <c r="S126" s="30">
        <f>ABS(Q126)/'İtme Analizi'!$C$17</f>
        <v>8.1074406173226005E-2</v>
      </c>
      <c r="T126" s="30">
        <f>ABS(R126)/'İtme Analizi'!$C$14</f>
        <v>1.6225308745269083</v>
      </c>
      <c r="U126" s="30">
        <f t="shared" si="5"/>
        <v>7.0693691037286302E-2</v>
      </c>
    </row>
    <row r="127" spans="16:21" ht="13.95" customHeight="1" x14ac:dyDescent="0.3">
      <c r="P127" s="27">
        <v>0</v>
      </c>
      <c r="Q127" s="30">
        <v>0.10993199077863586</v>
      </c>
      <c r="R127" s="30">
        <v>-2886.2065988879153</v>
      </c>
      <c r="S127" s="30">
        <f>ABS(Q127)/'İtme Analizi'!$C$17</f>
        <v>8.1074406173226005E-2</v>
      </c>
      <c r="T127" s="30">
        <f>ABS(R127)/'İtme Analizi'!$C$14</f>
        <v>1.6225308745269083</v>
      </c>
      <c r="U127" s="30">
        <f t="shared" si="5"/>
        <v>7.0693691037286302E-2</v>
      </c>
    </row>
    <row r="128" spans="16:21" ht="13.95" customHeight="1" x14ac:dyDescent="0.3">
      <c r="P128" s="27">
        <v>1</v>
      </c>
      <c r="Q128" s="30">
        <v>0.11093138247863586</v>
      </c>
      <c r="R128" s="30">
        <v>-2906.261814360324</v>
      </c>
      <c r="S128" s="30">
        <f>ABS(Q128)/'İtme Analizi'!$C$17</f>
        <v>8.1811453578972584E-2</v>
      </c>
      <c r="T128" s="30">
        <f>ABS(R128)/'İtme Analizi'!$C$14</f>
        <v>1.6338052601900173</v>
      </c>
      <c r="U128" s="30">
        <f t="shared" si="5"/>
        <v>7.1893728087452285E-2</v>
      </c>
    </row>
    <row r="129" spans="16:21" ht="13.95" customHeight="1" x14ac:dyDescent="0.3">
      <c r="P129" s="27">
        <v>2</v>
      </c>
      <c r="Q129" s="30">
        <v>0.11193077417863587</v>
      </c>
      <c r="R129" s="30">
        <v>-2926.2526043399293</v>
      </c>
      <c r="S129" s="30">
        <f>ABS(Q129)/'İtme Analizi'!$C$17</f>
        <v>8.2548500984719178E-2</v>
      </c>
      <c r="T129" s="30">
        <f>ABS(R129)/'İtme Analizi'!$C$14</f>
        <v>1.6450434279499382</v>
      </c>
      <c r="U129" s="30">
        <f t="shared" si="5"/>
        <v>7.3102061547166877E-2</v>
      </c>
    </row>
    <row r="130" spans="16:21" ht="13.95" customHeight="1" x14ac:dyDescent="0.3">
      <c r="P130" s="27">
        <v>3</v>
      </c>
      <c r="Q130" s="30">
        <v>0.11293016587863586</v>
      </c>
      <c r="R130" s="30">
        <v>-2946.2114015572329</v>
      </c>
      <c r="S130" s="30">
        <f>ABS(Q130)/'İtme Analizi'!$C$17</f>
        <v>8.3285548390465744E-2</v>
      </c>
      <c r="T130" s="30">
        <f>ABS(R130)/'İtme Analizi'!$C$14</f>
        <v>1.6562636104261248</v>
      </c>
      <c r="U130" s="30">
        <f t="shared" si="5"/>
        <v>7.4318671441270856E-2</v>
      </c>
    </row>
    <row r="131" spans="16:21" ht="13.95" customHeight="1" x14ac:dyDescent="0.3">
      <c r="P131" s="27">
        <v>4</v>
      </c>
      <c r="Q131" s="30">
        <v>0.11392955757863586</v>
      </c>
      <c r="R131" s="30">
        <v>-2966.183442631434</v>
      </c>
      <c r="S131" s="30">
        <f>ABS(Q131)/'İtme Analizi'!$C$17</f>
        <v>8.4022595796212338E-2</v>
      </c>
      <c r="T131" s="30">
        <f>ABS(R131)/'İtme Analizi'!$C$14</f>
        <v>1.667491238165143</v>
      </c>
      <c r="U131" s="30">
        <f t="shared" si="5"/>
        <v>7.5543553885516784E-2</v>
      </c>
    </row>
    <row r="132" spans="16:21" ht="13.95" customHeight="1" x14ac:dyDescent="0.3">
      <c r="P132" s="27">
        <v>5</v>
      </c>
      <c r="Q132" s="30">
        <v>0.11492894927863585</v>
      </c>
      <c r="R132" s="30">
        <v>-2986.0182594677326</v>
      </c>
      <c r="S132" s="30">
        <f>ABS(Q132)/'İtme Analizi'!$C$17</f>
        <v>8.4759643201958917E-2</v>
      </c>
      <c r="T132" s="30">
        <f>ABS(R132)/'İtme Analizi'!$C$14</f>
        <v>1.6786417229294286</v>
      </c>
      <c r="U132" s="30">
        <f t="shared" si="5"/>
        <v>7.6776683194645728E-2</v>
      </c>
    </row>
    <row r="133" spans="16:21" ht="13.95" customHeight="1" x14ac:dyDescent="0.3">
      <c r="P133" s="27">
        <v>6</v>
      </c>
      <c r="Q133" s="30">
        <v>0.11592834097863586</v>
      </c>
      <c r="R133" s="30">
        <v>-3005.8649691128194</v>
      </c>
      <c r="S133" s="30">
        <f>ABS(Q133)/'İtme Analizi'!$C$17</f>
        <v>8.5496690607705497E-2</v>
      </c>
      <c r="T133" s="30">
        <f>ABS(R133)/'İtme Analizi'!$C$14</f>
        <v>1.6897988934415229</v>
      </c>
      <c r="U133" s="30">
        <f t="shared" si="5"/>
        <v>7.801803340349954E-2</v>
      </c>
    </row>
    <row r="134" spans="16:21" ht="13.95" customHeight="1" x14ac:dyDescent="0.3">
      <c r="P134" s="27">
        <v>7</v>
      </c>
      <c r="Q134" s="30">
        <v>0.11692773267863586</v>
      </c>
      <c r="R134" s="30">
        <v>-3025.5312248307546</v>
      </c>
      <c r="S134" s="30">
        <f>ABS(Q134)/'İtme Analizi'!$C$17</f>
        <v>8.6233738013452091E-2</v>
      </c>
      <c r="T134" s="30">
        <f>ABS(R134)/'İtme Analizi'!$C$14</f>
        <v>1.7008546186626441</v>
      </c>
      <c r="U134" s="30">
        <f t="shared" si="5"/>
        <v>7.9267569590940515E-2</v>
      </c>
    </row>
    <row r="135" spans="16:21" ht="13.95" customHeight="1" x14ac:dyDescent="0.3">
      <c r="P135" s="27">
        <v>8</v>
      </c>
      <c r="Q135" s="30">
        <v>0.11792712437863587</v>
      </c>
      <c r="R135" s="30">
        <v>-3044.4261209699412</v>
      </c>
      <c r="S135" s="30">
        <f>ABS(Q135)/'İtme Analizi'!$C$17</f>
        <v>8.6970785419198671E-2</v>
      </c>
      <c r="T135" s="30">
        <f>ABS(R135)/'İtme Analizi'!$C$14</f>
        <v>1.7114767107778177</v>
      </c>
      <c r="U135" s="30">
        <f t="shared" si="5"/>
        <v>8.0525094567896444E-2</v>
      </c>
    </row>
    <row r="136" spans="16:21" ht="13.95" customHeight="1" x14ac:dyDescent="0.3">
      <c r="P136" s="27">
        <v>9</v>
      </c>
      <c r="Q136" s="30">
        <v>0.11892651607863587</v>
      </c>
      <c r="R136" s="30">
        <v>-3063.3154246139729</v>
      </c>
      <c r="S136" s="30">
        <f>ABS(Q136)/'İtme Analizi'!$C$17</f>
        <v>8.7707832824945264E-2</v>
      </c>
      <c r="T136" s="30">
        <f>ABS(R136)/'İtme Analizi'!$C$14</f>
        <v>1.7220956589752767</v>
      </c>
      <c r="U136" s="30">
        <f t="shared" si="5"/>
        <v>8.1790447371681299E-2</v>
      </c>
    </row>
    <row r="137" spans="16:21" ht="13.95" customHeight="1" x14ac:dyDescent="0.3">
      <c r="P137" s="27">
        <v>10</v>
      </c>
      <c r="Q137" s="30">
        <v>0.11992590777863585</v>
      </c>
      <c r="R137" s="30">
        <v>-3081.8291209204363</v>
      </c>
      <c r="S137" s="30">
        <f>ABS(Q137)/'İtme Analizi'!$C$17</f>
        <v>8.844488023069183E-2</v>
      </c>
      <c r="T137" s="30">
        <f>ABS(R137)/'İtme Analizi'!$C$14</f>
        <v>1.7325034530224617</v>
      </c>
      <c r="U137" s="30">
        <f t="shared" si="5"/>
        <v>8.3063549028377467E-2</v>
      </c>
    </row>
    <row r="138" spans="16:21" ht="13.95" customHeight="1" x14ac:dyDescent="0.3">
      <c r="P138" s="27">
        <v>0</v>
      </c>
      <c r="Q138" s="30">
        <v>0.11992590777863585</v>
      </c>
      <c r="R138" s="30">
        <v>-3081.8291209204363</v>
      </c>
      <c r="S138" s="30">
        <f>ABS(Q138)/'İtme Analizi'!$C$17</f>
        <v>8.844488023069183E-2</v>
      </c>
      <c r="T138" s="30">
        <f>ABS(R138)/'İtme Analizi'!$C$14</f>
        <v>1.7325034530224617</v>
      </c>
      <c r="U138" s="30">
        <f t="shared" si="5"/>
        <v>8.3063549028377467E-2</v>
      </c>
    </row>
    <row r="139" spans="16:21" ht="13.95" customHeight="1" x14ac:dyDescent="0.3">
      <c r="P139" s="27">
        <v>1</v>
      </c>
      <c r="Q139" s="30">
        <v>0.12092529947863585</v>
      </c>
      <c r="R139" s="30">
        <v>-3100.4752154895582</v>
      </c>
      <c r="S139" s="30">
        <f>ABS(Q139)/'İtme Analizi'!$C$17</f>
        <v>8.918192763643841E-2</v>
      </c>
      <c r="T139" s="30">
        <f>ABS(R139)/'İtme Analizi'!$C$14</f>
        <v>1.7429856770390675</v>
      </c>
      <c r="U139" s="30">
        <f t="shared" si="5"/>
        <v>8.4344349151883616E-2</v>
      </c>
    </row>
    <row r="140" spans="16:21" ht="13.95" customHeight="1" x14ac:dyDescent="0.3">
      <c r="P140" s="27">
        <v>2</v>
      </c>
      <c r="Q140" s="30">
        <v>0.12192469117863586</v>
      </c>
      <c r="R140" s="30">
        <v>-3118.5123716701473</v>
      </c>
      <c r="S140" s="30">
        <f>ABS(Q140)/'İtme Analizi'!$C$17</f>
        <v>8.991897504218499E-2</v>
      </c>
      <c r="T140" s="30">
        <f>ABS(R140)/'İtme Analizi'!$C$14</f>
        <v>1.7531255758262665</v>
      </c>
      <c r="U140" s="30">
        <f t="shared" si="5"/>
        <v>8.5632749016446519E-2</v>
      </c>
    </row>
    <row r="141" spans="16:21" ht="13.95" customHeight="1" x14ac:dyDescent="0.3">
      <c r="P141" s="27">
        <v>3</v>
      </c>
      <c r="Q141" s="30">
        <v>0.12292408287863586</v>
      </c>
      <c r="R141" s="30">
        <v>-3136.176527612985</v>
      </c>
      <c r="S141" s="30">
        <f>ABS(Q141)/'İtme Analizi'!$C$17</f>
        <v>9.0656022447931583E-2</v>
      </c>
      <c r="T141" s="30">
        <f>ABS(R141)/'İtme Analizi'!$C$14</f>
        <v>1.7630557860893694</v>
      </c>
      <c r="U141" s="30">
        <f t="shared" si="5"/>
        <v>8.6928545191913745E-2</v>
      </c>
    </row>
    <row r="142" spans="16:21" ht="13.95" customHeight="1" x14ac:dyDescent="0.3">
      <c r="P142" s="27">
        <v>4</v>
      </c>
      <c r="Q142" s="30">
        <v>0.12392347457863587</v>
      </c>
      <c r="R142" s="30">
        <v>-3154.0245729819972</v>
      </c>
      <c r="S142" s="30">
        <f>ABS(Q142)/'İtme Analizi'!$C$17</f>
        <v>9.1393069853678163E-2</v>
      </c>
      <c r="T142" s="30">
        <f>ABS(R142)/'İtme Analizi'!$C$14</f>
        <v>1.7730893729685406</v>
      </c>
      <c r="U142" s="30">
        <f t="shared" si="5"/>
        <v>8.8231698499827219E-2</v>
      </c>
    </row>
    <row r="143" spans="16:21" ht="13.95" customHeight="1" x14ac:dyDescent="0.3">
      <c r="P143" s="27">
        <v>5</v>
      </c>
      <c r="Q143" s="30">
        <v>0.12492286627863587</v>
      </c>
      <c r="R143" s="30">
        <v>-3171.7689140631119</v>
      </c>
      <c r="S143" s="30">
        <f>ABS(Q143)/'İtme Analizi'!$C$17</f>
        <v>9.2130117259424757E-2</v>
      </c>
      <c r="T143" s="30">
        <f>ABS(R143)/'İtme Analizi'!$C$14</f>
        <v>1.7830646606916503</v>
      </c>
      <c r="U143" s="30">
        <f t="shared" si="5"/>
        <v>8.9542225552299487E-2</v>
      </c>
    </row>
    <row r="144" spans="16:21" ht="13.95" customHeight="1" x14ac:dyDescent="0.3">
      <c r="P144" s="27">
        <v>6</v>
      </c>
      <c r="Q144" s="30">
        <v>0.12592225797863588</v>
      </c>
      <c r="R144" s="30">
        <v>-3189.2227464684001</v>
      </c>
      <c r="S144" s="30">
        <f>ABS(Q144)/'İtme Analizi'!$C$17</f>
        <v>9.2867164665171337E-2</v>
      </c>
      <c r="T144" s="30">
        <f>ABS(R144)/'İtme Analizi'!$C$14</f>
        <v>1.7928766339465483</v>
      </c>
      <c r="U144" s="30">
        <f t="shared" si="5"/>
        <v>9.0860044679457061E-2</v>
      </c>
    </row>
    <row r="145" spans="16:21" ht="13.95" customHeight="1" x14ac:dyDescent="0.3">
      <c r="P145" s="27">
        <v>7</v>
      </c>
      <c r="Q145" s="30">
        <v>0.12692164967863587</v>
      </c>
      <c r="R145" s="30">
        <v>-3206.6323215327175</v>
      </c>
      <c r="S145" s="30">
        <f>ABS(Q145)/'İtme Analizi'!$C$17</f>
        <v>9.3604212070917917E-2</v>
      </c>
      <c r="T145" s="30">
        <f>ABS(R145)/'İtme Analizi'!$C$14</f>
        <v>1.8026637271730459</v>
      </c>
      <c r="U145" s="30">
        <f t="shared" si="5"/>
        <v>9.2185086527167226E-2</v>
      </c>
    </row>
    <row r="146" spans="16:21" ht="13.95" customHeight="1" x14ac:dyDescent="0.3">
      <c r="P146" s="27">
        <v>8</v>
      </c>
      <c r="Q146" s="30">
        <v>0.12792104137863589</v>
      </c>
      <c r="R146" s="30">
        <v>-3224.3158927276609</v>
      </c>
      <c r="S146" s="30">
        <f>ABS(Q146)/'İtme Analizi'!$C$17</f>
        <v>9.434125947666451E-2</v>
      </c>
      <c r="T146" s="30">
        <f>ABS(R146)/'İtme Analizi'!$C$14</f>
        <v>1.8126048520553555</v>
      </c>
      <c r="U146" s="30">
        <f t="shared" si="5"/>
        <v>9.3517398690865963E-2</v>
      </c>
    </row>
    <row r="147" spans="16:21" ht="13.95" customHeight="1" x14ac:dyDescent="0.3">
      <c r="P147" s="27">
        <v>9</v>
      </c>
      <c r="Q147" s="30">
        <v>0.12892043307863585</v>
      </c>
      <c r="R147" s="30">
        <v>-3240.9021338987436</v>
      </c>
      <c r="S147" s="30">
        <f>ABS(Q147)/'İtme Analizi'!$C$17</f>
        <v>9.5078306882411076E-2</v>
      </c>
      <c r="T147" s="30">
        <f>ABS(R147)/'İtme Analizi'!$C$14</f>
        <v>1.8219290939175978</v>
      </c>
      <c r="U147" s="30">
        <f t="shared" si="5"/>
        <v>9.4856810598854563E-2</v>
      </c>
    </row>
    <row r="148" spans="16:21" ht="13.95" customHeight="1" x14ac:dyDescent="0.3">
      <c r="P148" s="27">
        <v>10</v>
      </c>
      <c r="Q148" s="30">
        <v>0.12991982477863584</v>
      </c>
      <c r="R148" s="30">
        <v>-3257.8412737484755</v>
      </c>
      <c r="S148" s="30">
        <f>ABS(Q148)/'İtme Analizi'!$C$17</f>
        <v>9.5815354288157642E-2</v>
      </c>
      <c r="T148" s="30">
        <f>ABS(R148)/'İtme Analizi'!$C$14</f>
        <v>1.8314517238654018</v>
      </c>
      <c r="U148" s="30">
        <f t="shared" si="5"/>
        <v>9.6203168025830177E-2</v>
      </c>
    </row>
    <row r="149" spans="16:21" ht="13.95" customHeight="1" x14ac:dyDescent="0.3">
      <c r="P149" s="27">
        <v>0</v>
      </c>
      <c r="Q149" s="30">
        <v>0.12991982477863584</v>
      </c>
      <c r="R149" s="30">
        <v>-3257.8412737484755</v>
      </c>
      <c r="S149" s="30">
        <f>ABS(Q149)/'İtme Analizi'!$C$17</f>
        <v>9.5815354288157642E-2</v>
      </c>
      <c r="T149" s="30">
        <f>ABS(R149)/'İtme Analizi'!$C$14</f>
        <v>1.8314517238654018</v>
      </c>
      <c r="U149" s="30">
        <f t="shared" si="5"/>
        <v>9.6203168025830177E-2</v>
      </c>
    </row>
    <row r="150" spans="16:21" ht="13.95" customHeight="1" x14ac:dyDescent="0.3">
      <c r="P150" s="27">
        <v>1</v>
      </c>
      <c r="Q150" s="30">
        <v>0.13091921647863583</v>
      </c>
      <c r="R150" s="30">
        <v>-3274.2762916098518</v>
      </c>
      <c r="S150" s="30">
        <f>ABS(Q150)/'İtme Analizi'!$C$17</f>
        <v>9.6552401693904222E-2</v>
      </c>
      <c r="T150" s="30">
        <f>ABS(R150)/'İtme Analizi'!$C$14</f>
        <v>1.8406909529329809</v>
      </c>
      <c r="U150" s="30">
        <f t="shared" si="5"/>
        <v>9.7556439642562956E-2</v>
      </c>
    </row>
    <row r="151" spans="16:21" ht="13.95" customHeight="1" x14ac:dyDescent="0.3">
      <c r="P151" s="27">
        <v>2</v>
      </c>
      <c r="Q151" s="30">
        <v>0.13191860817863585</v>
      </c>
      <c r="R151" s="30">
        <v>-3290.6291116523685</v>
      </c>
      <c r="S151" s="30">
        <f>ABS(Q151)/'İtme Analizi'!$C$17</f>
        <v>9.7289449099650815E-2</v>
      </c>
      <c r="T151" s="30">
        <f>ABS(R151)/'İtme Analizi'!$C$14</f>
        <v>1.8498839730774117</v>
      </c>
      <c r="U151" s="30">
        <f t="shared" si="5"/>
        <v>9.8916503980027645E-2</v>
      </c>
    </row>
    <row r="152" spans="16:21" ht="13.95" customHeight="1" x14ac:dyDescent="0.3">
      <c r="P152" s="27">
        <v>3</v>
      </c>
      <c r="Q152" s="30">
        <v>0.13291799987863584</v>
      </c>
      <c r="R152" s="30">
        <v>-3306.9733757461572</v>
      </c>
      <c r="S152" s="30">
        <f>ABS(Q152)/'İtme Analizi'!$C$17</f>
        <v>9.8026496505397395E-2</v>
      </c>
      <c r="T152" s="30">
        <f>ABS(R152)/'İtme Analizi'!$C$14</f>
        <v>1.859072183347533</v>
      </c>
      <c r="U152" s="30">
        <f t="shared" si="5"/>
        <v>0.10028334223658805</v>
      </c>
    </row>
    <row r="153" spans="16:21" ht="13.95" customHeight="1" x14ac:dyDescent="0.3">
      <c r="P153" s="27">
        <v>4</v>
      </c>
      <c r="Q153" s="30">
        <v>0.13391739157863583</v>
      </c>
      <c r="R153" s="30">
        <v>-3322.5165143430977</v>
      </c>
      <c r="S153" s="30">
        <f>ABS(Q153)/'İtme Analizi'!$C$17</f>
        <v>9.8763543911143975E-2</v>
      </c>
      <c r="T153" s="30">
        <f>ABS(R153)/'İtme Analizi'!$C$14</f>
        <v>1.8678100270868911</v>
      </c>
      <c r="U153" s="30">
        <f t="shared" si="5"/>
        <v>0.10165678666894994</v>
      </c>
    </row>
    <row r="154" spans="16:21" ht="13.95" customHeight="1" x14ac:dyDescent="0.3">
      <c r="P154" s="27">
        <v>5</v>
      </c>
      <c r="Q154" s="30">
        <v>0.13491678327863582</v>
      </c>
      <c r="R154" s="30">
        <v>-3338.3745978918964</v>
      </c>
      <c r="S154" s="30">
        <f>ABS(Q154)/'İtme Analizi'!$C$17</f>
        <v>9.9500591316890541E-2</v>
      </c>
      <c r="T154" s="30">
        <f>ABS(R154)/'İtme Analizi'!$C$14</f>
        <v>1.8767249225689635</v>
      </c>
      <c r="U154" s="30">
        <f t="shared" si="5"/>
        <v>0.10303673655413553</v>
      </c>
    </row>
    <row r="155" spans="16:21" ht="13.95" customHeight="1" x14ac:dyDescent="0.3">
      <c r="P155" s="27">
        <v>6</v>
      </c>
      <c r="Q155" s="30">
        <v>0.13591617497863581</v>
      </c>
      <c r="R155" s="30">
        <v>-3354.4592665536979</v>
      </c>
      <c r="S155" s="30">
        <f>ABS(Q155)/'İtme Analizi'!$C$17</f>
        <v>0.10023763872263712</v>
      </c>
      <c r="T155" s="30">
        <f>ABS(R155)/'İtme Analizi'!$C$14</f>
        <v>1.8857671967846639</v>
      </c>
      <c r="U155" s="30">
        <f t="shared" si="5"/>
        <v>0.1044233040819913</v>
      </c>
    </row>
    <row r="156" spans="16:21" ht="13.95" customHeight="1" x14ac:dyDescent="0.3">
      <c r="P156" s="27">
        <v>7</v>
      </c>
      <c r="Q156" s="30">
        <v>0.1369155666786358</v>
      </c>
      <c r="R156" s="30">
        <v>-3370.3001493302386</v>
      </c>
      <c r="S156" s="30">
        <f>ABS(Q156)/'İtme Analizi'!$C$17</f>
        <v>0.1009746861283837</v>
      </c>
      <c r="T156" s="30">
        <f>ABS(R156)/'İtme Analizi'!$C$14</f>
        <v>1.8946724225556124</v>
      </c>
      <c r="U156" s="30">
        <f t="shared" si="5"/>
        <v>0.10581648568899947</v>
      </c>
    </row>
    <row r="157" spans="16:21" ht="13.95" customHeight="1" x14ac:dyDescent="0.3">
      <c r="P157" s="27">
        <v>8</v>
      </c>
      <c r="Q157" s="30">
        <v>0.13791495837863579</v>
      </c>
      <c r="R157" s="30">
        <v>-3386.3133170896044</v>
      </c>
      <c r="S157" s="30">
        <f>ABS(Q157)/'İtme Analizi'!$C$17</f>
        <v>0.10171173353413028</v>
      </c>
      <c r="T157" s="30">
        <f>ABS(R157)/'İtme Analizi'!$C$14</f>
        <v>1.9036745013044314</v>
      </c>
      <c r="U157" s="30">
        <f t="shared" si="5"/>
        <v>0.10721626656217774</v>
      </c>
    </row>
    <row r="158" spans="16:21" ht="13.95" customHeight="1" x14ac:dyDescent="0.3">
      <c r="P158" s="27">
        <v>9</v>
      </c>
      <c r="Q158" s="30">
        <v>0.13891435007863584</v>
      </c>
      <c r="R158" s="30">
        <v>-3402.230063201428</v>
      </c>
      <c r="S158" s="30">
        <f>ABS(Q158)/'İtme Analizi'!$C$17</f>
        <v>0.10244878093987689</v>
      </c>
      <c r="T158" s="30">
        <f>ABS(R158)/'İtme Analizi'!$C$14</f>
        <v>1.9126223749592108</v>
      </c>
      <c r="U158" s="30">
        <f t="shared" si="5"/>
        <v>0.10862266241828224</v>
      </c>
    </row>
    <row r="159" spans="16:21" ht="13.95" customHeight="1" x14ac:dyDescent="0.3">
      <c r="P159" s="27">
        <v>10</v>
      </c>
      <c r="Q159" s="30">
        <v>0.13991374177863583</v>
      </c>
      <c r="R159" s="30">
        <v>-3418.0516332643301</v>
      </c>
      <c r="S159" s="30">
        <f>ABS(Q159)/'İtme Analizi'!$C$17</f>
        <v>0.10318582834562347</v>
      </c>
      <c r="T159" s="30">
        <f>ABS(R159)/'İtme Analizi'!$C$14</f>
        <v>1.9215167437547229</v>
      </c>
      <c r="U159" s="30">
        <f t="shared" si="5"/>
        <v>0.11003563356364203</v>
      </c>
    </row>
    <row r="160" spans="16:21" ht="13.95" customHeight="1" x14ac:dyDescent="0.3">
      <c r="P160" s="27">
        <v>0</v>
      </c>
      <c r="Q160" s="30">
        <v>0.13991374177863583</v>
      </c>
      <c r="R160" s="30">
        <v>-3418.0516332643301</v>
      </c>
      <c r="S160" s="30">
        <f>ABS(Q160)/'İtme Analizi'!$C$17</f>
        <v>0.10318582834562347</v>
      </c>
      <c r="T160" s="30">
        <f>ABS(R160)/'İtme Analizi'!$C$14</f>
        <v>1.9215167437547229</v>
      </c>
      <c r="U160" s="30">
        <f t="shared" si="5"/>
        <v>0.11003563356364203</v>
      </c>
    </row>
    <row r="161" spans="16:21" ht="13.95" customHeight="1" x14ac:dyDescent="0.3">
      <c r="P161" s="27">
        <v>1</v>
      </c>
      <c r="Q161" s="30">
        <v>0.14091313347863582</v>
      </c>
      <c r="R161" s="30">
        <v>-3433.4790205364075</v>
      </c>
      <c r="S161" s="30">
        <f>ABS(Q161)/'İtme Analizi'!$C$17</f>
        <v>0.10392287575137005</v>
      </c>
      <c r="T161" s="30">
        <f>ABS(R161)/'İtme Analizi'!$C$14</f>
        <v>1.9301895158881779</v>
      </c>
      <c r="U161" s="30">
        <f t="shared" si="5"/>
        <v>0.11145507861682587</v>
      </c>
    </row>
    <row r="162" spans="16:21" ht="13.95" customHeight="1" x14ac:dyDescent="0.3">
      <c r="P162" s="27">
        <v>2</v>
      </c>
      <c r="Q162" s="30">
        <v>0.14191252517863581</v>
      </c>
      <c r="R162" s="30">
        <v>-3448.5420324169372</v>
      </c>
      <c r="S162" s="30">
        <f>ABS(Q162)/'İtme Analizi'!$C$17</f>
        <v>0.10465992315711661</v>
      </c>
      <c r="T162" s="30">
        <f>ABS(R162)/'İtme Analizi'!$C$14</f>
        <v>1.9386574481037517</v>
      </c>
      <c r="U162" s="30">
        <f t="shared" si="5"/>
        <v>0.11288084042584623</v>
      </c>
    </row>
    <row r="163" spans="16:21" ht="13.95" customHeight="1" x14ac:dyDescent="0.3">
      <c r="P163" s="27">
        <v>3</v>
      </c>
      <c r="Q163" s="30">
        <v>0.1429119168786358</v>
      </c>
      <c r="R163" s="30">
        <v>-3462.9197319427999</v>
      </c>
      <c r="S163" s="30">
        <f>ABS(Q163)/'İtme Analizi'!$C$17</f>
        <v>0.10539697056286319</v>
      </c>
      <c r="T163" s="30">
        <f>ABS(R163)/'İtme Analizi'!$C$14</f>
        <v>1.9467401201461383</v>
      </c>
      <c r="U163" s="30">
        <f t="shared" si="5"/>
        <v>0.11431270152483256</v>
      </c>
    </row>
    <row r="164" spans="16:21" ht="13.95" customHeight="1" x14ac:dyDescent="0.3">
      <c r="P164" s="27">
        <v>4</v>
      </c>
      <c r="Q164" s="30">
        <v>0.14391130857863579</v>
      </c>
      <c r="R164" s="30">
        <v>-3477.9164081445679</v>
      </c>
      <c r="S164" s="30">
        <f>ABS(Q164)/'İtme Analizi'!$C$17</f>
        <v>0.10613401796860977</v>
      </c>
      <c r="T164" s="30">
        <f>ABS(R164)/'İtme Analizi'!$C$14</f>
        <v>1.955170760614505</v>
      </c>
      <c r="U164" s="30">
        <f t="shared" si="5"/>
        <v>0.11575064817089205</v>
      </c>
    </row>
    <row r="165" spans="16:21" ht="13.95" customHeight="1" x14ac:dyDescent="0.3">
      <c r="P165" s="27">
        <v>5</v>
      </c>
      <c r="Q165" s="30">
        <v>0.14491070027863578</v>
      </c>
      <c r="R165" s="30">
        <v>-3493.0385640375603</v>
      </c>
      <c r="S165" s="30">
        <f>ABS(Q165)/'İtme Analizi'!$C$17</f>
        <v>0.10687106537435635</v>
      </c>
      <c r="T165" s="30">
        <f>ABS(R165)/'İtme Analizi'!$C$14</f>
        <v>1.9636719416579007</v>
      </c>
      <c r="U165" s="30">
        <f t="shared" si="5"/>
        <v>0.11719483459451144</v>
      </c>
    </row>
    <row r="166" spans="16:21" ht="13.95" customHeight="1" x14ac:dyDescent="0.3">
      <c r="P166" s="27">
        <v>6</v>
      </c>
      <c r="Q166" s="30">
        <v>0.14591009197863578</v>
      </c>
      <c r="R166" s="30">
        <v>-3508.3258805233181</v>
      </c>
      <c r="S166" s="30">
        <f>ABS(Q166)/'İtme Analizi'!$C$17</f>
        <v>0.10760811278010292</v>
      </c>
      <c r="T166" s="30">
        <f>ABS(R166)/'İtme Analizi'!$C$14</f>
        <v>1.9722659705802805</v>
      </c>
      <c r="U166" s="30">
        <f t="shared" si="5"/>
        <v>0.11864532100820879</v>
      </c>
    </row>
    <row r="167" spans="16:21" ht="13.95" customHeight="1" x14ac:dyDescent="0.3">
      <c r="P167" s="27">
        <v>7</v>
      </c>
      <c r="Q167" s="30">
        <v>0.14690948367863577</v>
      </c>
      <c r="R167" s="30">
        <v>-3523.4555539180865</v>
      </c>
      <c r="S167" s="30">
        <f>ABS(Q167)/'İtme Analizi'!$C$17</f>
        <v>0.1083451601858495</v>
      </c>
      <c r="T167" s="30">
        <f>ABS(R167)/'İtme Analizi'!$C$14</f>
        <v>1.9807713777171012</v>
      </c>
      <c r="U167" s="30">
        <f t="shared" si="5"/>
        <v>0.12010210896939975</v>
      </c>
    </row>
    <row r="168" spans="16:21" ht="13.95" customHeight="1" x14ac:dyDescent="0.3">
      <c r="P168" s="27">
        <v>8</v>
      </c>
      <c r="Q168" s="30">
        <v>0.14790887537863576</v>
      </c>
      <c r="R168" s="30">
        <v>-3538.510145458155</v>
      </c>
      <c r="S168" s="30">
        <f>ABS(Q168)/'İtme Analizi'!$C$17</f>
        <v>0.10908220759159608</v>
      </c>
      <c r="T168" s="30">
        <f>ABS(R168)/'İtme Analizi'!$C$14</f>
        <v>1.9892345762928942</v>
      </c>
      <c r="U168" s="30">
        <f t="shared" si="5"/>
        <v>0.12156515026400053</v>
      </c>
    </row>
    <row r="169" spans="16:21" ht="13.95" customHeight="1" x14ac:dyDescent="0.3">
      <c r="P169" s="27">
        <v>9</v>
      </c>
      <c r="Q169" s="30">
        <v>0.14890826707863575</v>
      </c>
      <c r="R169" s="30">
        <v>-3553.7017915276051</v>
      </c>
      <c r="S169" s="30">
        <f>ABS(Q169)/'İtme Analizi'!$C$17</f>
        <v>0.10981925499734266</v>
      </c>
      <c r="T169" s="30">
        <f>ABS(R169)/'İtme Analizi'!$C$14</f>
        <v>1.9977748224388443</v>
      </c>
      <c r="U169" s="30">
        <f t="shared" si="5"/>
        <v>0.12303445773101175</v>
      </c>
    </row>
    <row r="170" spans="16:21" ht="13.95" customHeight="1" x14ac:dyDescent="0.3">
      <c r="P170" s="27">
        <v>10</v>
      </c>
      <c r="Q170" s="30">
        <v>0.14990765877863585</v>
      </c>
      <c r="R170" s="30">
        <v>-3568.9169783887446</v>
      </c>
      <c r="S170" s="30">
        <f>ABS(Q170)/'İtme Analizi'!$C$17</f>
        <v>0.11055630240308931</v>
      </c>
      <c r="T170" s="30">
        <f>ABS(R170)/'İtme Analizi'!$C$14</f>
        <v>2.006328302447312</v>
      </c>
      <c r="U170" s="30">
        <f t="shared" si="5"/>
        <v>0.12451006464128145</v>
      </c>
    </row>
    <row r="171" spans="16:21" ht="13.95" customHeight="1" x14ac:dyDescent="0.3">
      <c r="P171" s="27">
        <v>0</v>
      </c>
      <c r="Q171" s="30">
        <v>0.14990765877863585</v>
      </c>
      <c r="R171" s="30">
        <v>-3568.9169783887446</v>
      </c>
      <c r="S171" s="30">
        <f>ABS(Q171)/'İtme Analizi'!$C$17</f>
        <v>0.11055630240308931</v>
      </c>
      <c r="T171" s="30">
        <f>ABS(R171)/'İtme Analizi'!$C$14</f>
        <v>2.006328302447312</v>
      </c>
      <c r="U171" s="30">
        <f t="shared" ref="U171:U234" si="6">U170+(S171-S170)*((T171+T170)/2)</f>
        <v>0.12451006464128145</v>
      </c>
    </row>
    <row r="172" spans="16:21" ht="13.95" customHeight="1" x14ac:dyDescent="0.3">
      <c r="P172" s="27">
        <v>1</v>
      </c>
      <c r="Q172" s="30">
        <v>0.15090705047863584</v>
      </c>
      <c r="R172" s="30">
        <v>-3584.1049307556464</v>
      </c>
      <c r="S172" s="30">
        <f>ABS(Q172)/'İtme Analizi'!$C$17</f>
        <v>0.11129334980883589</v>
      </c>
      <c r="T172" s="30">
        <f>ABS(R172)/'İtme Analizi'!$C$14</f>
        <v>2.0148664721145968</v>
      </c>
      <c r="U172" s="30">
        <f t="shared" si="6"/>
        <v>0.12599197022957773</v>
      </c>
    </row>
    <row r="173" spans="16:21" ht="13.95" customHeight="1" x14ac:dyDescent="0.3">
      <c r="P173" s="27">
        <v>2</v>
      </c>
      <c r="Q173" s="30">
        <v>0.1519064421786358</v>
      </c>
      <c r="R173" s="30">
        <v>-3599.2072336242968</v>
      </c>
      <c r="S173" s="30">
        <f>ABS(Q173)/'İtme Analizi'!$C$17</f>
        <v>0.11203039721458244</v>
      </c>
      <c r="T173" s="30">
        <f>ABS(R173)/'İtme Analizi'!$C$14</f>
        <v>2.0233564924375642</v>
      </c>
      <c r="U173" s="30">
        <f t="shared" si="6"/>
        <v>0.12748015110950239</v>
      </c>
    </row>
    <row r="174" spans="16:21" ht="13.95" customHeight="1" x14ac:dyDescent="0.3">
      <c r="P174" s="27">
        <v>3</v>
      </c>
      <c r="Q174" s="30">
        <v>0.15290583387863579</v>
      </c>
      <c r="R174" s="30">
        <v>-3614.0740421615765</v>
      </c>
      <c r="S174" s="30">
        <f>ABS(Q174)/'İtme Analizi'!$C$17</f>
        <v>0.11276744462032902</v>
      </c>
      <c r="T174" s="30">
        <f>ABS(R174)/'İtme Analizi'!$C$14</f>
        <v>2.0317141255559665</v>
      </c>
      <c r="U174" s="30">
        <f t="shared" si="6"/>
        <v>0.12897454074905804</v>
      </c>
    </row>
    <row r="175" spans="16:21" ht="13.95" customHeight="1" x14ac:dyDescent="0.3">
      <c r="P175" s="27">
        <v>4</v>
      </c>
      <c r="Q175" s="30">
        <v>0.15390522557863581</v>
      </c>
      <c r="R175" s="30">
        <v>-3629.0092033420156</v>
      </c>
      <c r="S175" s="30">
        <f>ABS(Q175)/'İtme Analizi'!$C$17</f>
        <v>0.11350449202607561</v>
      </c>
      <c r="T175" s="30">
        <f>ABS(R175)/'İtme Analizi'!$C$14</f>
        <v>2.0401101842929381</v>
      </c>
      <c r="U175" s="30">
        <f t="shared" si="6"/>
        <v>0.13047510452117306</v>
      </c>
    </row>
    <row r="176" spans="16:21" ht="13.95" customHeight="1" x14ac:dyDescent="0.3">
      <c r="P176" s="27">
        <v>5</v>
      </c>
      <c r="Q176" s="30">
        <v>0.1549046172786358</v>
      </c>
      <c r="R176" s="30">
        <v>-3643.8691395121796</v>
      </c>
      <c r="S176" s="30">
        <f>ABS(Q176)/'İtme Analizi'!$C$17</f>
        <v>0.11424153943182219</v>
      </c>
      <c r="T176" s="30">
        <f>ABS(R176)/'İtme Analizi'!$C$14</f>
        <v>2.0484639539915039</v>
      </c>
      <c r="U176" s="30">
        <f t="shared" si="6"/>
        <v>0.1319818410020856</v>
      </c>
    </row>
    <row r="177" spans="16:21" ht="13.95" customHeight="1" x14ac:dyDescent="0.3">
      <c r="P177" s="27">
        <v>6</v>
      </c>
      <c r="Q177" s="30">
        <v>0.15590400897863579</v>
      </c>
      <c r="R177" s="30">
        <v>-3658.4426557618995</v>
      </c>
      <c r="S177" s="30">
        <f>ABS(Q177)/'İtme Analizi'!$C$17</f>
        <v>0.11497858683756877</v>
      </c>
      <c r="T177" s="30">
        <f>ABS(R177)/'İtme Analizi'!$C$14</f>
        <v>2.0566567077862947</v>
      </c>
      <c r="U177" s="30">
        <f t="shared" si="6"/>
        <v>0.13349467526910561</v>
      </c>
    </row>
    <row r="178" spans="16:21" ht="13.95" customHeight="1" x14ac:dyDescent="0.3">
      <c r="P178" s="27">
        <v>7</v>
      </c>
      <c r="Q178" s="30">
        <v>0.15690340067863578</v>
      </c>
      <c r="R178" s="30">
        <v>-3673.1443649241251</v>
      </c>
      <c r="S178" s="30">
        <f>ABS(Q178)/'İtme Analizi'!$C$17</f>
        <v>0.11571563424331534</v>
      </c>
      <c r="T178" s="30">
        <f>ABS(R178)/'İtme Analizi'!$C$14</f>
        <v>2.0649215274403061</v>
      </c>
      <c r="U178" s="30">
        <f t="shared" si="6"/>
        <v>0.13501357454203325</v>
      </c>
    </row>
    <row r="179" spans="16:21" ht="13.95" customHeight="1" x14ac:dyDescent="0.3">
      <c r="P179" s="27">
        <v>8</v>
      </c>
      <c r="Q179" s="30">
        <v>0.15790279237863578</v>
      </c>
      <c r="R179" s="30">
        <v>-3687.4083079073007</v>
      </c>
      <c r="S179" s="30">
        <f>ABS(Q179)/'İtme Analizi'!$C$17</f>
        <v>0.11645268164906192</v>
      </c>
      <c r="T179" s="30">
        <f>ABS(R179)/'İtme Analizi'!$C$14</f>
        <v>2.0729402492780333</v>
      </c>
      <c r="U179" s="30">
        <f t="shared" si="6"/>
        <v>0.13653847468596733</v>
      </c>
    </row>
    <row r="180" spans="16:21" ht="13.95" customHeight="1" x14ac:dyDescent="0.3">
      <c r="P180" s="27">
        <v>9</v>
      </c>
      <c r="Q180" s="30">
        <v>0.15890218407863577</v>
      </c>
      <c r="R180" s="30">
        <v>-3701.514563279607</v>
      </c>
      <c r="S180" s="30">
        <f>ABS(Q180)/'İtme Analizi'!$C$17</f>
        <v>0.1171897290548085</v>
      </c>
      <c r="T180" s="30">
        <f>ABS(R180)/'İtme Analizi'!$C$14</f>
        <v>2.0808703243025817</v>
      </c>
      <c r="U180" s="30">
        <f t="shared" si="6"/>
        <v>0.13806925233957748</v>
      </c>
    </row>
    <row r="181" spans="16:21" ht="13.95" customHeight="1" x14ac:dyDescent="0.3">
      <c r="P181" s="27">
        <v>10</v>
      </c>
      <c r="Q181" s="30">
        <v>0.15990157577863576</v>
      </c>
      <c r="R181" s="30">
        <v>-3715.4449968063859</v>
      </c>
      <c r="S181" s="30">
        <f>ABS(Q181)/'İtme Analizi'!$C$17</f>
        <v>0.11792677646055508</v>
      </c>
      <c r="T181" s="30">
        <f>ABS(R181)/'İtme Analizi'!$C$14</f>
        <v>2.0887015580408224</v>
      </c>
      <c r="U181" s="30">
        <f t="shared" si="6"/>
        <v>0.13960583840905502</v>
      </c>
    </row>
    <row r="182" spans="16:21" ht="13.95" customHeight="1" x14ac:dyDescent="0.3">
      <c r="P182" s="27">
        <v>0</v>
      </c>
      <c r="Q182" s="30">
        <v>0.15990157577863576</v>
      </c>
      <c r="R182" s="30">
        <v>-3715.4449968063859</v>
      </c>
      <c r="S182" s="30">
        <f>ABS(Q182)/'İtme Analizi'!$C$17</f>
        <v>0.11792677646055508</v>
      </c>
      <c r="T182" s="30">
        <f>ABS(R182)/'İtme Analizi'!$C$14</f>
        <v>2.0887015580408224</v>
      </c>
      <c r="U182" s="30">
        <f t="shared" si="6"/>
        <v>0.13960583840905502</v>
      </c>
    </row>
    <row r="183" spans="16:21" ht="13.95" customHeight="1" x14ac:dyDescent="0.3">
      <c r="P183" s="27">
        <v>1</v>
      </c>
      <c r="Q183" s="30">
        <v>0.16090096747863575</v>
      </c>
      <c r="R183" s="30">
        <v>-3729.3765469625114</v>
      </c>
      <c r="S183" s="30">
        <f>ABS(Q183)/'İtme Analizi'!$C$17</f>
        <v>0.11866382386630164</v>
      </c>
      <c r="T183" s="30">
        <f>ABS(R183)/'İtme Analizi'!$C$14</f>
        <v>2.0965334195115304</v>
      </c>
      <c r="U183" s="30">
        <f t="shared" si="6"/>
        <v>0.1411481967003774</v>
      </c>
    </row>
    <row r="184" spans="16:21" ht="13.95" customHeight="1" x14ac:dyDescent="0.3">
      <c r="P184" s="27">
        <v>2</v>
      </c>
      <c r="Q184" s="30">
        <v>0.16190035917863574</v>
      </c>
      <c r="R184" s="30">
        <v>-3743.012266390811</v>
      </c>
      <c r="S184" s="30">
        <f>ABS(Q184)/'İtme Analizi'!$C$17</f>
        <v>0.11940087127204822</v>
      </c>
      <c r="T184" s="30">
        <f>ABS(R184)/'İtme Analizi'!$C$14</f>
        <v>2.1041989746306013</v>
      </c>
      <c r="U184" s="30">
        <f t="shared" si="6"/>
        <v>0.14269626615704645</v>
      </c>
    </row>
    <row r="185" spans="16:21" ht="13.95" customHeight="1" x14ac:dyDescent="0.3">
      <c r="P185" s="27">
        <v>3</v>
      </c>
      <c r="Q185" s="30">
        <v>0.16289975087863573</v>
      </c>
      <c r="R185" s="30">
        <v>-3756.580206641856</v>
      </c>
      <c r="S185" s="30">
        <f>ABS(Q185)/'İtme Analizi'!$C$17</f>
        <v>0.1201379186777948</v>
      </c>
      <c r="T185" s="30">
        <f>ABS(R185)/'İtme Analizi'!$C$14</f>
        <v>2.1118264265148636</v>
      </c>
      <c r="U185" s="30">
        <f t="shared" si="6"/>
        <v>0.14424997144928442</v>
      </c>
    </row>
    <row r="186" spans="16:21" ht="13.95" customHeight="1" x14ac:dyDescent="0.3">
      <c r="P186" s="27">
        <v>4</v>
      </c>
      <c r="Q186" s="30">
        <v>0.16389914257863572</v>
      </c>
      <c r="R186" s="30">
        <v>-3770.0185405135953</v>
      </c>
      <c r="S186" s="30">
        <f>ABS(Q186)/'İtme Analizi'!$C$17</f>
        <v>0.12087496608354137</v>
      </c>
      <c r="T186" s="30">
        <f>ABS(R186)/'İtme Analizi'!$C$14</f>
        <v>2.119381017935138</v>
      </c>
      <c r="U186" s="30">
        <f t="shared" si="6"/>
        <v>0.14580927168433813</v>
      </c>
    </row>
    <row r="187" spans="16:21" ht="13.95" customHeight="1" x14ac:dyDescent="0.3">
      <c r="P187" s="27">
        <v>5</v>
      </c>
      <c r="Q187" s="30">
        <v>0.16489853427863571</v>
      </c>
      <c r="R187" s="30">
        <v>-3783.4723556086778</v>
      </c>
      <c r="S187" s="30">
        <f>ABS(Q187)/'İtme Analizi'!$C$17</f>
        <v>0.12161201348928795</v>
      </c>
      <c r="T187" s="30">
        <f>ABS(R187)/'İtme Analizi'!$C$14</f>
        <v>2.1269443123924225</v>
      </c>
      <c r="U187" s="30">
        <f t="shared" si="6"/>
        <v>0.14737414321867509</v>
      </c>
    </row>
    <row r="188" spans="16:21" ht="13.95" customHeight="1" x14ac:dyDescent="0.3">
      <c r="P188" s="27">
        <v>6</v>
      </c>
      <c r="Q188" s="30">
        <v>0.1658979259786357</v>
      </c>
      <c r="R188" s="30">
        <v>-3795.3802817604087</v>
      </c>
      <c r="S188" s="30">
        <f>ABS(Q188)/'İtme Analizi'!$C$17</f>
        <v>0.12234906089503453</v>
      </c>
      <c r="T188" s="30">
        <f>ABS(R188)/'İtme Analizi'!$C$14</f>
        <v>2.1336385586879629</v>
      </c>
      <c r="U188" s="30">
        <f t="shared" si="6"/>
        <v>0.14894426899472415</v>
      </c>
    </row>
    <row r="189" spans="16:21" ht="13.95" customHeight="1" x14ac:dyDescent="0.3">
      <c r="P189" s="27">
        <v>7</v>
      </c>
      <c r="Q189" s="30">
        <v>0.16689731767863578</v>
      </c>
      <c r="R189" s="30">
        <v>-3809.1559689765531</v>
      </c>
      <c r="S189" s="30">
        <f>ABS(Q189)/'İtme Analizi'!$C$17</f>
        <v>0.12308610830078116</v>
      </c>
      <c r="T189" s="30">
        <f>ABS(R189)/'İtme Analizi'!$C$14</f>
        <v>2.1413827991157381</v>
      </c>
      <c r="U189" s="30">
        <f t="shared" si="6"/>
        <v>0.15051971569536449</v>
      </c>
    </row>
    <row r="190" spans="16:21" ht="13.95" customHeight="1" x14ac:dyDescent="0.3">
      <c r="P190" s="27">
        <v>8</v>
      </c>
      <c r="Q190" s="30">
        <v>0.16789670937863577</v>
      </c>
      <c r="R190" s="30">
        <v>-3822.4906821138925</v>
      </c>
      <c r="S190" s="30">
        <f>ABS(Q190)/'İtme Analizi'!$C$17</f>
        <v>0.12382315570652774</v>
      </c>
      <c r="T190" s="30">
        <f>ABS(R190)/'İtme Analizi'!$C$14</f>
        <v>2.1488791383509924</v>
      </c>
      <c r="U190" s="30">
        <f t="shared" si="6"/>
        <v>0.15210077891085605</v>
      </c>
    </row>
    <row r="191" spans="16:21" ht="13.95" customHeight="1" x14ac:dyDescent="0.3">
      <c r="P191" s="27">
        <v>9</v>
      </c>
      <c r="Q191" s="30">
        <v>0.16889610107863576</v>
      </c>
      <c r="R191" s="30">
        <v>-3835.3659361791283</v>
      </c>
      <c r="S191" s="30">
        <f>ABS(Q191)/'İtme Analizi'!$C$17</f>
        <v>0.12456020311227432</v>
      </c>
      <c r="T191" s="30">
        <f>ABS(R191)/'İtme Analizi'!$C$14</f>
        <v>2.1561171847355696</v>
      </c>
      <c r="U191" s="30">
        <f t="shared" si="6"/>
        <v>0.1536872720966958</v>
      </c>
    </row>
    <row r="192" spans="16:21" ht="13.95" customHeight="1" x14ac:dyDescent="0.3">
      <c r="P192" s="27">
        <v>10</v>
      </c>
      <c r="Q192" s="30">
        <v>0.16989549277863578</v>
      </c>
      <c r="R192" s="30">
        <v>-3848.6041198522717</v>
      </c>
      <c r="S192" s="30">
        <f>ABS(Q192)/'İtme Analizi'!$C$17</f>
        <v>0.1252972505180209</v>
      </c>
      <c r="T192" s="30">
        <f>ABS(R192)/'İtme Analizi'!$C$14</f>
        <v>2.1635592582657908</v>
      </c>
      <c r="U192" s="30">
        <f t="shared" si="6"/>
        <v>0.15527917525468518</v>
      </c>
    </row>
    <row r="193" spans="16:21" ht="13.95" customHeight="1" x14ac:dyDescent="0.3">
      <c r="P193" s="27">
        <v>0</v>
      </c>
      <c r="Q193" s="30">
        <v>0.16989549277863578</v>
      </c>
      <c r="R193" s="30">
        <v>-3848.6041198522717</v>
      </c>
      <c r="S193" s="30">
        <f>ABS(Q193)/'İtme Analizi'!$C$17</f>
        <v>0.1252972505180209</v>
      </c>
      <c r="T193" s="30">
        <f>ABS(R193)/'İtme Analizi'!$C$14</f>
        <v>2.1635592582657908</v>
      </c>
      <c r="U193" s="30">
        <f t="shared" si="6"/>
        <v>0.15527917525468518</v>
      </c>
    </row>
    <row r="194" spans="16:21" ht="13.95" customHeight="1" x14ac:dyDescent="0.3">
      <c r="P194" s="27">
        <v>1</v>
      </c>
      <c r="Q194" s="30">
        <v>0.17089488447863577</v>
      </c>
      <c r="R194" s="30">
        <v>-3861.7384480139372</v>
      </c>
      <c r="S194" s="30">
        <f>ABS(Q194)/'İtme Analizi'!$C$17</f>
        <v>0.1260342979237675</v>
      </c>
      <c r="T194" s="30">
        <f>ABS(R194)/'İtme Analizi'!$C$14</f>
        <v>2.1709429476270032</v>
      </c>
      <c r="U194" s="30">
        <f t="shared" si="6"/>
        <v>0.15687654205771326</v>
      </c>
    </row>
    <row r="195" spans="16:21" ht="13.95" customHeight="1" x14ac:dyDescent="0.3">
      <c r="P195" s="27">
        <v>2</v>
      </c>
      <c r="Q195" s="30">
        <v>0.17189427617863579</v>
      </c>
      <c r="R195" s="30">
        <v>-3874.5926278842712</v>
      </c>
      <c r="S195" s="30">
        <f>ABS(Q195)/'İtme Analizi'!$C$17</f>
        <v>0.12677134532951409</v>
      </c>
      <c r="T195" s="30">
        <f>ABS(R195)/'İtme Analizi'!$C$14</f>
        <v>2.1781691467890365</v>
      </c>
      <c r="U195" s="30">
        <f t="shared" si="6"/>
        <v>0.1584792929509585</v>
      </c>
    </row>
    <row r="196" spans="16:21" ht="13.95" customHeight="1" x14ac:dyDescent="0.3">
      <c r="P196" s="27">
        <v>3</v>
      </c>
      <c r="Q196" s="30">
        <v>0.17289366787863578</v>
      </c>
      <c r="R196" s="30">
        <v>-3887.6685233671442</v>
      </c>
      <c r="S196" s="30">
        <f>ABS(Q196)/'İtme Analizi'!$C$17</f>
        <v>0.12750839273526066</v>
      </c>
      <c r="T196" s="30">
        <f>ABS(R196)/'İtme Analizi'!$C$14</f>
        <v>2.1855199872109328</v>
      </c>
      <c r="U196" s="30">
        <f t="shared" si="6"/>
        <v>0.16008741582880809</v>
      </c>
    </row>
    <row r="197" spans="16:21" ht="13.95" customHeight="1" x14ac:dyDescent="0.3">
      <c r="P197" s="27">
        <v>4</v>
      </c>
      <c r="Q197" s="30">
        <v>0.17389305957863577</v>
      </c>
      <c r="R197" s="30">
        <v>-3900.7777760239646</v>
      </c>
      <c r="S197" s="30">
        <f>ABS(Q197)/'İtme Analizi'!$C$17</f>
        <v>0.12824544014100725</v>
      </c>
      <c r="T197" s="30">
        <f>ABS(R197)/'İtme Analizi'!$C$14</f>
        <v>2.1928895799441284</v>
      </c>
      <c r="U197" s="30">
        <f t="shared" si="6"/>
        <v>0.16170096353519195</v>
      </c>
    </row>
    <row r="198" spans="16:21" ht="13.95" customHeight="1" x14ac:dyDescent="0.3">
      <c r="P198" s="27">
        <v>5</v>
      </c>
      <c r="Q198" s="30">
        <v>0.17489245127863576</v>
      </c>
      <c r="R198" s="30">
        <v>-3913.8800791642648</v>
      </c>
      <c r="S198" s="30">
        <f>ABS(Q198)/'İtme Analizi'!$C$17</f>
        <v>0.12898248754675382</v>
      </c>
      <c r="T198" s="30">
        <f>ABS(R198)/'İtme Analizi'!$C$14</f>
        <v>2.200255265886617</v>
      </c>
      <c r="U198" s="30">
        <f t="shared" si="6"/>
        <v>0.16331994154103618</v>
      </c>
    </row>
    <row r="199" spans="16:21" ht="13.95" customHeight="1" x14ac:dyDescent="0.3">
      <c r="P199" s="27">
        <v>6</v>
      </c>
      <c r="Q199" s="30">
        <v>0.17589184297863575</v>
      </c>
      <c r="R199" s="30">
        <v>-3926.9782774306359</v>
      </c>
      <c r="S199" s="30">
        <f>ABS(Q199)/'İtme Analizi'!$C$17</f>
        <v>0.12971953495250038</v>
      </c>
      <c r="T199" s="30">
        <f>ABS(R199)/'İtme Analizi'!$C$14</f>
        <v>2.2076186442033499</v>
      </c>
      <c r="U199" s="30">
        <f t="shared" si="6"/>
        <v>0.16494434755618106</v>
      </c>
    </row>
    <row r="200" spans="16:21" ht="13.95" customHeight="1" x14ac:dyDescent="0.3">
      <c r="P200" s="27">
        <v>7</v>
      </c>
      <c r="Q200" s="30">
        <v>0.17689123467863574</v>
      </c>
      <c r="R200" s="30">
        <v>-3940.0187911538883</v>
      </c>
      <c r="S200" s="30">
        <f>ABS(Q200)/'İtme Analizi'!$C$17</f>
        <v>0.13045658235824698</v>
      </c>
      <c r="T200" s="30">
        <f>ABS(R200)/'İtme Analizi'!$C$14</f>
        <v>2.2149495941581527</v>
      </c>
      <c r="U200" s="30">
        <f t="shared" si="6"/>
        <v>0.16657416877959189</v>
      </c>
    </row>
    <row r="201" spans="16:21" ht="13.95" customHeight="1" x14ac:dyDescent="0.3">
      <c r="P201" s="27">
        <v>8</v>
      </c>
      <c r="Q201" s="30">
        <v>0.17789062637863573</v>
      </c>
      <c r="R201" s="30">
        <v>-3953.0454456112611</v>
      </c>
      <c r="S201" s="30">
        <f>ABS(Q201)/'İtme Analizi'!$C$17</f>
        <v>0.13119362976399354</v>
      </c>
      <c r="T201" s="30">
        <f>ABS(R201)/'İtme Analizi'!$C$14</f>
        <v>2.2222727528873389</v>
      </c>
      <c r="U201" s="30">
        <f t="shared" si="6"/>
        <v>0.16820939038939717</v>
      </c>
    </row>
    <row r="202" spans="16:21" ht="13.95" customHeight="1" x14ac:dyDescent="0.3">
      <c r="P202" s="27">
        <v>9</v>
      </c>
      <c r="Q202" s="30">
        <v>0.17889001807863572</v>
      </c>
      <c r="R202" s="30">
        <v>-3965.5410160640295</v>
      </c>
      <c r="S202" s="30">
        <f>ABS(Q202)/'İtme Analizi'!$C$17</f>
        <v>0.13193067716974011</v>
      </c>
      <c r="T202" s="30">
        <f>ABS(R202)/'İtme Analizi'!$C$14</f>
        <v>2.2292973535733238</v>
      </c>
      <c r="U202" s="30">
        <f t="shared" si="6"/>
        <v>0.16984989948863005</v>
      </c>
    </row>
    <row r="203" spans="16:21" ht="13.95" customHeight="1" x14ac:dyDescent="0.3">
      <c r="P203" s="27">
        <v>10</v>
      </c>
      <c r="Q203" s="30">
        <v>0.17988940977863579</v>
      </c>
      <c r="R203" s="30">
        <v>-3978.4931860878405</v>
      </c>
      <c r="S203" s="30">
        <f>ABS(Q203)/'İtme Analizi'!$C$17</f>
        <v>0.13266772457548676</v>
      </c>
      <c r="T203" s="30">
        <f>ABS(R203)/'İtme Analizi'!$C$14</f>
        <v>2.236578639592091</v>
      </c>
      <c r="U203" s="30">
        <f t="shared" si="6"/>
        <v>0.17149568064620446</v>
      </c>
    </row>
    <row r="204" spans="16:21" ht="13.95" customHeight="1" x14ac:dyDescent="0.3">
      <c r="P204" s="27">
        <v>0</v>
      </c>
      <c r="Q204" s="30">
        <v>0.17988940977863579</v>
      </c>
      <c r="R204" s="30">
        <v>-3978.4931860878405</v>
      </c>
      <c r="S204" s="30">
        <f>ABS(Q204)/'İtme Analizi'!$C$17</f>
        <v>0.13266772457548676</v>
      </c>
      <c r="T204" s="30">
        <f>ABS(R204)/'İtme Analizi'!$C$14</f>
        <v>2.236578639592091</v>
      </c>
      <c r="U204" s="30">
        <f t="shared" si="6"/>
        <v>0.17149568064620446</v>
      </c>
    </row>
    <row r="205" spans="16:21" ht="13.95" customHeight="1" x14ac:dyDescent="0.3">
      <c r="P205" s="27">
        <v>1</v>
      </c>
      <c r="Q205" s="30">
        <v>0.18088880147863579</v>
      </c>
      <c r="R205" s="30">
        <v>-3991.3192216996226</v>
      </c>
      <c r="S205" s="30">
        <f>ABS(Q205)/'İtme Analizi'!$C$17</f>
        <v>0.13340477198123332</v>
      </c>
      <c r="T205" s="30">
        <f>ABS(R205)/'İtme Analizi'!$C$14</f>
        <v>2.2437890169732237</v>
      </c>
      <c r="U205" s="30">
        <f t="shared" si="6"/>
        <v>0.1731468023252356</v>
      </c>
    </row>
    <row r="206" spans="16:21" ht="13.95" customHeight="1" x14ac:dyDescent="0.3">
      <c r="P206" s="27">
        <v>2</v>
      </c>
      <c r="Q206" s="30">
        <v>0.18188819317863578</v>
      </c>
      <c r="R206" s="30">
        <v>-4003.1553271829944</v>
      </c>
      <c r="S206" s="30">
        <f>ABS(Q206)/'İtme Analizi'!$C$17</f>
        <v>0.13414181938697992</v>
      </c>
      <c r="T206" s="30">
        <f>ABS(R206)/'İtme Analizi'!$C$14</f>
        <v>2.2504428880399479</v>
      </c>
      <c r="U206" s="30">
        <f t="shared" si="6"/>
        <v>0.17480303330844238</v>
      </c>
    </row>
    <row r="207" spans="16:21" ht="13.95" customHeight="1" x14ac:dyDescent="0.3">
      <c r="P207" s="27">
        <v>3</v>
      </c>
      <c r="Q207" s="30">
        <v>0.18288758487863579</v>
      </c>
      <c r="R207" s="30">
        <v>-4015.9795834371103</v>
      </c>
      <c r="S207" s="30">
        <f>ABS(Q207)/'İtme Analizi'!$C$17</f>
        <v>0.13487886679272651</v>
      </c>
      <c r="T207" s="30">
        <f>ABS(R207)/'İtme Analizi'!$C$14</f>
        <v>2.2576522651244453</v>
      </c>
      <c r="U207" s="30">
        <f t="shared" si="6"/>
        <v>0.17646437322719169</v>
      </c>
    </row>
    <row r="208" spans="16:21" ht="13.95" customHeight="1" x14ac:dyDescent="0.3">
      <c r="P208" s="27">
        <v>4</v>
      </c>
      <c r="Q208" s="30">
        <v>0.18388697657863576</v>
      </c>
      <c r="R208" s="30">
        <v>-4028.7385698679482</v>
      </c>
      <c r="S208" s="30">
        <f>ABS(Q208)/'İtme Analizi'!$C$17</f>
        <v>0.13561591419847305</v>
      </c>
      <c r="T208" s="30">
        <f>ABS(R208)/'İtme Analizi'!$C$14</f>
        <v>2.2648249496507993</v>
      </c>
      <c r="U208" s="30">
        <f t="shared" si="6"/>
        <v>0.17813101327654066</v>
      </c>
    </row>
    <row r="209" spans="16:21" ht="13.95" customHeight="1" x14ac:dyDescent="0.3">
      <c r="P209" s="27">
        <v>5</v>
      </c>
      <c r="Q209" s="30">
        <v>0.18488636827863575</v>
      </c>
      <c r="R209" s="30">
        <v>-4041.2837875243595</v>
      </c>
      <c r="S209" s="30">
        <f>ABS(Q209)/'İtme Analizi'!$C$17</f>
        <v>0.13635296160421964</v>
      </c>
      <c r="T209" s="30">
        <f>ABS(R209)/'İtme Analizi'!$C$14</f>
        <v>2.2718774603695504</v>
      </c>
      <c r="U209" s="30">
        <f t="shared" si="6"/>
        <v>0.17980289564751556</v>
      </c>
    </row>
    <row r="210" spans="16:21" ht="13.95" customHeight="1" x14ac:dyDescent="0.3">
      <c r="P210" s="27">
        <v>6</v>
      </c>
      <c r="Q210" s="30">
        <v>0.18588575997863574</v>
      </c>
      <c r="R210" s="30">
        <v>-4053.8987201955665</v>
      </c>
      <c r="S210" s="30">
        <f>ABS(Q210)/'İtme Analizi'!$C$17</f>
        <v>0.13709000900996621</v>
      </c>
      <c r="T210" s="30">
        <f>ABS(R210)/'İtme Analizi'!$C$14</f>
        <v>2.2789691625876101</v>
      </c>
      <c r="U210" s="30">
        <f t="shared" si="6"/>
        <v>0.1814799904962161</v>
      </c>
    </row>
    <row r="211" spans="16:21" ht="13.95" customHeight="1" x14ac:dyDescent="0.3">
      <c r="P211" s="27">
        <v>7</v>
      </c>
      <c r="Q211" s="30">
        <v>0.18688515167863573</v>
      </c>
      <c r="R211" s="30">
        <v>-4066.7360791632746</v>
      </c>
      <c r="S211" s="30">
        <f>ABS(Q211)/'İtme Analizi'!$C$17</f>
        <v>0.1378270564157128</v>
      </c>
      <c r="T211" s="30">
        <f>ABS(R211)/'İtme Analizi'!$C$14</f>
        <v>2.2861859055887925</v>
      </c>
      <c r="U211" s="30">
        <f t="shared" si="6"/>
        <v>0.18316235834613126</v>
      </c>
    </row>
    <row r="212" spans="16:21" ht="13.95" customHeight="1" x14ac:dyDescent="0.3">
      <c r="P212" s="27">
        <v>8</v>
      </c>
      <c r="Q212" s="30">
        <v>0.18788454337863572</v>
      </c>
      <c r="R212" s="30">
        <v>-4079.4443504336487</v>
      </c>
      <c r="S212" s="30">
        <f>ABS(Q212)/'İtme Analizi'!$C$17</f>
        <v>0.13856410382145937</v>
      </c>
      <c r="T212" s="30">
        <f>ABS(R212)/'İtme Analizi'!$C$14</f>
        <v>2.293330079712014</v>
      </c>
      <c r="U212" s="30">
        <f t="shared" si="6"/>
        <v>0.18485001853440169</v>
      </c>
    </row>
    <row r="213" spans="16:21" ht="13.95" customHeight="1" x14ac:dyDescent="0.3">
      <c r="P213" s="27">
        <v>9</v>
      </c>
      <c r="Q213" s="30">
        <v>0.18888393507863571</v>
      </c>
      <c r="R213" s="30">
        <v>-4092.1267945924469</v>
      </c>
      <c r="S213" s="30">
        <f>ABS(Q213)/'İtme Analizi'!$C$17</f>
        <v>0.13930115122720593</v>
      </c>
      <c r="T213" s="30">
        <f>ABS(R213)/'İtme Analizi'!$C$14</f>
        <v>2.3004597346785163</v>
      </c>
      <c r="U213" s="30">
        <f t="shared" si="6"/>
        <v>0.18654293896702245</v>
      </c>
    </row>
    <row r="214" spans="16:21" ht="13.95" customHeight="1" x14ac:dyDescent="0.3">
      <c r="P214" s="27">
        <v>10</v>
      </c>
      <c r="Q214" s="30">
        <v>0.1898833267786357</v>
      </c>
      <c r="R214" s="30">
        <v>-4104.7411940034881</v>
      </c>
      <c r="S214" s="30">
        <f>ABS(Q214)/'İtme Analizi'!$C$17</f>
        <v>0.14003819863295253</v>
      </c>
      <c r="T214" s="30">
        <f>ABS(R214)/'İtme Analizi'!$C$14</f>
        <v>2.307551137115166</v>
      </c>
      <c r="U214" s="30">
        <f t="shared" si="6"/>
        <v>0.18824110019637627</v>
      </c>
    </row>
    <row r="215" spans="16:21" ht="13.95" customHeight="1" x14ac:dyDescent="0.3">
      <c r="P215" s="27">
        <v>0</v>
      </c>
      <c r="Q215" s="30">
        <v>0.1898833267786357</v>
      </c>
      <c r="R215" s="30">
        <v>-4104.7411940034881</v>
      </c>
      <c r="S215" s="30">
        <f>ABS(Q215)/'İtme Analizi'!$C$17</f>
        <v>0.14003819863295253</v>
      </c>
      <c r="T215" s="30">
        <f>ABS(R215)/'İtme Analizi'!$C$14</f>
        <v>2.307551137115166</v>
      </c>
      <c r="U215" s="30">
        <f t="shared" si="6"/>
        <v>0.18824110019637627</v>
      </c>
    </row>
    <row r="216" spans="16:21" ht="13.95" customHeight="1" x14ac:dyDescent="0.3">
      <c r="P216" s="27">
        <v>1</v>
      </c>
      <c r="Q216" s="30">
        <v>0.19088271847863569</v>
      </c>
      <c r="R216" s="30">
        <v>-4117.4814813456196</v>
      </c>
      <c r="S216" s="30">
        <f>ABS(Q216)/'İtme Analizi'!$C$17</f>
        <v>0.14077524603869909</v>
      </c>
      <c r="T216" s="30">
        <f>ABS(R216)/'İtme Analizi'!$C$14</f>
        <v>2.314713309625934</v>
      </c>
      <c r="U216" s="30">
        <f t="shared" si="6"/>
        <v>0.18994451420594882</v>
      </c>
    </row>
    <row r="217" spans="16:21" ht="13.95" customHeight="1" x14ac:dyDescent="0.3">
      <c r="P217" s="27">
        <v>2</v>
      </c>
      <c r="Q217" s="30">
        <v>0.19188211017863571</v>
      </c>
      <c r="R217" s="30">
        <v>-4129.9952678089257</v>
      </c>
      <c r="S217" s="30">
        <f>ABS(Q217)/'İtme Analizi'!$C$17</f>
        <v>0.14151229344444569</v>
      </c>
      <c r="T217" s="30">
        <f>ABS(R217)/'İtme Analizi'!$C$14</f>
        <v>2.3217481507567714</v>
      </c>
      <c r="U217" s="30">
        <f t="shared" si="6"/>
        <v>0.19165316015155839</v>
      </c>
    </row>
    <row r="218" spans="16:21" ht="13.95" customHeight="1" x14ac:dyDescent="0.3">
      <c r="P218" s="27">
        <v>3</v>
      </c>
      <c r="Q218" s="30">
        <v>0.1928815018786357</v>
      </c>
      <c r="R218" s="30">
        <v>-4142.4575832348619</v>
      </c>
      <c r="S218" s="30">
        <f>ABS(Q218)/'İtme Analizi'!$C$17</f>
        <v>0.14224934085019225</v>
      </c>
      <c r="T218" s="30">
        <f>ABS(R218)/'İtme Analizi'!$C$14</f>
        <v>2.3287540565552218</v>
      </c>
      <c r="U218" s="30">
        <f t="shared" si="6"/>
        <v>0.19336698044521738</v>
      </c>
    </row>
    <row r="219" spans="16:21" ht="13.95" customHeight="1" x14ac:dyDescent="0.3">
      <c r="P219" s="27">
        <v>4</v>
      </c>
      <c r="Q219" s="30">
        <v>0.19388089357863569</v>
      </c>
      <c r="R219" s="30">
        <v>-4154.8600531490829</v>
      </c>
      <c r="S219" s="30">
        <f>ABS(Q219)/'İtme Analizi'!$C$17</f>
        <v>0.14298638825593885</v>
      </c>
      <c r="T219" s="30">
        <f>ABS(R219)/'İtme Analizi'!$C$14</f>
        <v>2.3357263191659334</v>
      </c>
      <c r="U219" s="30">
        <f t="shared" si="6"/>
        <v>0.19508595202525797</v>
      </c>
    </row>
    <row r="220" spans="16:21" ht="13.95" customHeight="1" x14ac:dyDescent="0.3">
      <c r="P220" s="27">
        <v>5</v>
      </c>
      <c r="Q220" s="30">
        <v>0.19488028527863568</v>
      </c>
      <c r="R220" s="30">
        <v>-4167.1726501946659</v>
      </c>
      <c r="S220" s="30">
        <f>ABS(Q220)/'İtme Analizi'!$C$17</f>
        <v>0.14372343566168541</v>
      </c>
      <c r="T220" s="30">
        <f>ABS(R220)/'İtme Analizi'!$C$14</f>
        <v>2.3426480581917413</v>
      </c>
      <c r="U220" s="30">
        <f t="shared" si="6"/>
        <v>0.19681004387422932</v>
      </c>
    </row>
    <row r="221" spans="16:21" ht="13.95" customHeight="1" x14ac:dyDescent="0.3">
      <c r="P221" s="27">
        <v>6</v>
      </c>
      <c r="Q221" s="30">
        <v>0.19587967697863568</v>
      </c>
      <c r="R221" s="30">
        <v>-4179.574100218887</v>
      </c>
      <c r="S221" s="30">
        <f>ABS(Q221)/'İtme Analizi'!$C$17</f>
        <v>0.14446048306743201</v>
      </c>
      <c r="T221" s="30">
        <f>ABS(R221)/'İtme Analizi'!$C$14</f>
        <v>2.3496197474536791</v>
      </c>
      <c r="U221" s="30">
        <f t="shared" si="6"/>
        <v>0.19853925578083892</v>
      </c>
    </row>
    <row r="222" spans="16:21" ht="13.95" customHeight="1" x14ac:dyDescent="0.3">
      <c r="P222" s="27">
        <v>7</v>
      </c>
      <c r="Q222" s="30">
        <v>0.19687906867863567</v>
      </c>
      <c r="R222" s="30">
        <v>-4191.9911597773089</v>
      </c>
      <c r="S222" s="30">
        <f>ABS(Q222)/'İtme Analizi'!$C$17</f>
        <v>0.14519753047317857</v>
      </c>
      <c r="T222" s="30">
        <f>ABS(R222)/'İtme Analizi'!$C$14</f>
        <v>2.3566002118847917</v>
      </c>
      <c r="U222" s="30">
        <f t="shared" si="6"/>
        <v>0.20027360938679048</v>
      </c>
    </row>
    <row r="223" spans="16:21" ht="13.95" customHeight="1" x14ac:dyDescent="0.3">
      <c r="P223" s="27">
        <v>8</v>
      </c>
      <c r="Q223" s="30">
        <v>0.19787846037863566</v>
      </c>
      <c r="R223" s="30">
        <v>-4204.3358881178619</v>
      </c>
      <c r="S223" s="30">
        <f>ABS(Q223)/'İtme Analizi'!$C$17</f>
        <v>0.14593457787892514</v>
      </c>
      <c r="T223" s="30">
        <f>ABS(R223)/'İtme Analizi'!$C$14</f>
        <v>2.3635400140728651</v>
      </c>
      <c r="U223" s="30">
        <f t="shared" si="6"/>
        <v>0.20201309294094152</v>
      </c>
    </row>
    <row r="224" spans="16:21" ht="13.95" customHeight="1" x14ac:dyDescent="0.3">
      <c r="P224" s="27">
        <v>9</v>
      </c>
      <c r="Q224" s="30">
        <v>0.19887785207863565</v>
      </c>
      <c r="R224" s="30">
        <v>-4216.8058201632066</v>
      </c>
      <c r="S224" s="30">
        <f>ABS(Q224)/'İtme Analizi'!$C$17</f>
        <v>0.14667162528467173</v>
      </c>
      <c r="T224" s="30">
        <f>ABS(R224)/'İtme Analizi'!$C$14</f>
        <v>2.370550201685429</v>
      </c>
      <c r="U224" s="30">
        <f t="shared" si="6"/>
        <v>0.203757717396989</v>
      </c>
    </row>
    <row r="225" spans="16:21" ht="13.95" customHeight="1" x14ac:dyDescent="0.3">
      <c r="P225" s="27">
        <v>10</v>
      </c>
      <c r="Q225" s="30">
        <v>0.19987724377863564</v>
      </c>
      <c r="R225" s="30">
        <v>-4229.2551439922008</v>
      </c>
      <c r="S225" s="30">
        <f>ABS(Q225)/'İtme Analizi'!$C$17</f>
        <v>0.1474086726904183</v>
      </c>
      <c r="T225" s="30">
        <f>ABS(R225)/'İtme Analizi'!$C$14</f>
        <v>2.3775488040333377</v>
      </c>
      <c r="U225" s="30">
        <f t="shared" si="6"/>
        <v>0.20550750442418544</v>
      </c>
    </row>
    <row r="226" spans="16:21" ht="13.95" customHeight="1" x14ac:dyDescent="0.3">
      <c r="P226" s="27"/>
      <c r="Q226" s="30"/>
      <c r="R226" s="30"/>
      <c r="S226" s="30">
        <f>ABS(Q226)/'İtme Analizi'!$C$17</f>
        <v>0</v>
      </c>
      <c r="T226" s="30">
        <f>ABS(R226)/'İtme Analizi'!$C$14</f>
        <v>0</v>
      </c>
      <c r="U226" s="30">
        <f t="shared" si="6"/>
        <v>3.0271847694562565E-2</v>
      </c>
    </row>
    <row r="227" spans="16:21" ht="13.95" customHeight="1" x14ac:dyDescent="0.3">
      <c r="P227" s="27"/>
      <c r="Q227" s="30"/>
      <c r="R227" s="30"/>
      <c r="S227" s="30">
        <f>ABS(Q227)/'İtme Analizi'!$C$17</f>
        <v>0</v>
      </c>
      <c r="T227" s="30">
        <f>ABS(R227)/'İtme Analizi'!$C$14</f>
        <v>0</v>
      </c>
      <c r="U227" s="30">
        <f t="shared" si="6"/>
        <v>3.0271847694562565E-2</v>
      </c>
    </row>
    <row r="228" spans="16:21" ht="13.95" customHeight="1" x14ac:dyDescent="0.3">
      <c r="P228" s="27"/>
      <c r="Q228" s="30"/>
      <c r="R228" s="30"/>
      <c r="S228" s="30">
        <f>ABS(Q228)/'İtme Analizi'!$C$17</f>
        <v>0</v>
      </c>
      <c r="T228" s="30">
        <f>ABS(R228)/'İtme Analizi'!$C$14</f>
        <v>0</v>
      </c>
      <c r="U228" s="30">
        <f t="shared" si="6"/>
        <v>3.0271847694562565E-2</v>
      </c>
    </row>
    <row r="229" spans="16:21" ht="13.95" customHeight="1" x14ac:dyDescent="0.3">
      <c r="P229" s="27"/>
      <c r="Q229" s="30"/>
      <c r="R229" s="30"/>
      <c r="S229" s="30">
        <f>ABS(Q229)/'İtme Analizi'!$C$17</f>
        <v>0</v>
      </c>
      <c r="T229" s="30">
        <f>ABS(R229)/'İtme Analizi'!$C$14</f>
        <v>0</v>
      </c>
      <c r="U229" s="30">
        <f t="shared" si="6"/>
        <v>3.0271847694562565E-2</v>
      </c>
    </row>
    <row r="230" spans="16:21" ht="13.95" customHeight="1" x14ac:dyDescent="0.3">
      <c r="P230" s="27"/>
      <c r="Q230" s="30"/>
      <c r="R230" s="30"/>
      <c r="S230" s="30">
        <f>ABS(Q230)/'İtme Analizi'!$C$17</f>
        <v>0</v>
      </c>
      <c r="T230" s="30">
        <f>ABS(R230)/'İtme Analizi'!$C$14</f>
        <v>0</v>
      </c>
      <c r="U230" s="30">
        <f t="shared" si="6"/>
        <v>3.0271847694562565E-2</v>
      </c>
    </row>
    <row r="231" spans="16:21" ht="13.95" customHeight="1" x14ac:dyDescent="0.3">
      <c r="P231" s="27"/>
      <c r="Q231" s="30"/>
      <c r="R231" s="30"/>
      <c r="S231" s="30">
        <f>ABS(Q231)/'İtme Analizi'!$C$17</f>
        <v>0</v>
      </c>
      <c r="T231" s="30">
        <f>ABS(R231)/'İtme Analizi'!$C$14</f>
        <v>0</v>
      </c>
      <c r="U231" s="30">
        <f t="shared" si="6"/>
        <v>3.0271847694562565E-2</v>
      </c>
    </row>
    <row r="232" spans="16:21" ht="13.95" customHeight="1" x14ac:dyDescent="0.3">
      <c r="P232" s="27"/>
      <c r="Q232" s="30"/>
      <c r="R232" s="30"/>
      <c r="S232" s="30">
        <f>ABS(Q232)/'İtme Analizi'!$C$17</f>
        <v>0</v>
      </c>
      <c r="T232" s="30">
        <f>ABS(R232)/'İtme Analizi'!$C$14</f>
        <v>0</v>
      </c>
      <c r="U232" s="30">
        <f t="shared" si="6"/>
        <v>3.0271847694562565E-2</v>
      </c>
    </row>
    <row r="233" spans="16:21" ht="13.95" customHeight="1" x14ac:dyDescent="0.3">
      <c r="P233" s="27"/>
      <c r="Q233" s="30"/>
      <c r="R233" s="30"/>
      <c r="S233" s="30">
        <f>ABS(Q233)/'İtme Analizi'!$C$17</f>
        <v>0</v>
      </c>
      <c r="T233" s="30">
        <f>ABS(R233)/'İtme Analizi'!$C$14</f>
        <v>0</v>
      </c>
      <c r="U233" s="30">
        <f t="shared" si="6"/>
        <v>3.0271847694562565E-2</v>
      </c>
    </row>
    <row r="234" spans="16:21" ht="13.95" customHeight="1" x14ac:dyDescent="0.3">
      <c r="P234" s="27"/>
      <c r="Q234" s="30"/>
      <c r="R234" s="30"/>
      <c r="S234" s="30">
        <f>ABS(Q234)/'İtme Analizi'!$C$17</f>
        <v>0</v>
      </c>
      <c r="T234" s="30">
        <f>ABS(R234)/'İtme Analizi'!$C$14</f>
        <v>0</v>
      </c>
      <c r="U234" s="30">
        <f t="shared" si="6"/>
        <v>3.0271847694562565E-2</v>
      </c>
    </row>
    <row r="235" spans="16:21" ht="13.95" customHeight="1" x14ac:dyDescent="0.3">
      <c r="P235" s="27"/>
      <c r="Q235" s="30"/>
      <c r="R235" s="30"/>
      <c r="S235" s="30">
        <f>ABS(Q235)/'İtme Analizi'!$C$17</f>
        <v>0</v>
      </c>
      <c r="T235" s="30">
        <f>ABS(R235)/'İtme Analizi'!$C$14</f>
        <v>0</v>
      </c>
      <c r="U235" s="30">
        <f t="shared" ref="U235:U298" si="7">U234+(S235-S234)*((T235+T234)/2)</f>
        <v>3.0271847694562565E-2</v>
      </c>
    </row>
    <row r="236" spans="16:21" ht="13.95" customHeight="1" x14ac:dyDescent="0.3">
      <c r="P236" s="27"/>
      <c r="Q236" s="30"/>
      <c r="R236" s="30"/>
      <c r="S236" s="30">
        <f>ABS(Q236)/'İtme Analizi'!$C$17</f>
        <v>0</v>
      </c>
      <c r="T236" s="30">
        <f>ABS(R236)/'İtme Analizi'!$C$14</f>
        <v>0</v>
      </c>
      <c r="U236" s="30">
        <f t="shared" si="7"/>
        <v>3.0271847694562565E-2</v>
      </c>
    </row>
    <row r="237" spans="16:21" ht="13.95" customHeight="1" x14ac:dyDescent="0.3">
      <c r="P237" s="27"/>
      <c r="Q237" s="30"/>
      <c r="R237" s="30"/>
      <c r="S237" s="30">
        <f>ABS(Q237)/'İtme Analizi'!$C$17</f>
        <v>0</v>
      </c>
      <c r="T237" s="30">
        <f>ABS(R237)/'İtme Analizi'!$C$14</f>
        <v>0</v>
      </c>
      <c r="U237" s="30">
        <f t="shared" si="7"/>
        <v>3.0271847694562565E-2</v>
      </c>
    </row>
    <row r="238" spans="16:21" ht="13.95" customHeight="1" x14ac:dyDescent="0.3">
      <c r="P238" s="27"/>
      <c r="Q238" s="30"/>
      <c r="R238" s="30"/>
      <c r="S238" s="30">
        <f>ABS(Q238)/'İtme Analizi'!$C$17</f>
        <v>0</v>
      </c>
      <c r="T238" s="30">
        <f>ABS(R238)/'İtme Analizi'!$C$14</f>
        <v>0</v>
      </c>
      <c r="U238" s="30">
        <f t="shared" si="7"/>
        <v>3.0271847694562565E-2</v>
      </c>
    </row>
    <row r="239" spans="16:21" ht="13.95" customHeight="1" x14ac:dyDescent="0.3">
      <c r="P239" s="27"/>
      <c r="Q239" s="30"/>
      <c r="R239" s="30"/>
      <c r="S239" s="30">
        <f>ABS(Q239)/'İtme Analizi'!$C$17</f>
        <v>0</v>
      </c>
      <c r="T239" s="30">
        <f>ABS(R239)/'İtme Analizi'!$C$14</f>
        <v>0</v>
      </c>
      <c r="U239" s="30">
        <f t="shared" si="7"/>
        <v>3.0271847694562565E-2</v>
      </c>
    </row>
    <row r="240" spans="16:21" ht="13.95" customHeight="1" x14ac:dyDescent="0.3">
      <c r="P240" s="27"/>
      <c r="Q240" s="30"/>
      <c r="R240" s="30"/>
      <c r="S240" s="30">
        <f>ABS(Q240)/'İtme Analizi'!$C$17</f>
        <v>0</v>
      </c>
      <c r="T240" s="30">
        <f>ABS(R240)/'İtme Analizi'!$C$14</f>
        <v>0</v>
      </c>
      <c r="U240" s="30">
        <f t="shared" si="7"/>
        <v>3.0271847694562565E-2</v>
      </c>
    </row>
    <row r="241" spans="16:21" ht="13.95" customHeight="1" x14ac:dyDescent="0.3">
      <c r="P241" s="27"/>
      <c r="Q241" s="30"/>
      <c r="R241" s="30"/>
      <c r="S241" s="30">
        <f>ABS(Q241)/'İtme Analizi'!$C$17</f>
        <v>0</v>
      </c>
      <c r="T241" s="30">
        <f>ABS(R241)/'İtme Analizi'!$C$14</f>
        <v>0</v>
      </c>
      <c r="U241" s="30">
        <f t="shared" si="7"/>
        <v>3.0271847694562565E-2</v>
      </c>
    </row>
    <row r="242" spans="16:21" ht="13.95" customHeight="1" x14ac:dyDescent="0.3">
      <c r="P242" s="27"/>
      <c r="Q242" s="30"/>
      <c r="R242" s="30"/>
      <c r="S242" s="30">
        <f>ABS(Q242)/'İtme Analizi'!$C$17</f>
        <v>0</v>
      </c>
      <c r="T242" s="30">
        <f>ABS(R242)/'İtme Analizi'!$C$14</f>
        <v>0</v>
      </c>
      <c r="U242" s="30">
        <f t="shared" si="7"/>
        <v>3.0271847694562565E-2</v>
      </c>
    </row>
    <row r="243" spans="16:21" ht="13.95" customHeight="1" x14ac:dyDescent="0.3">
      <c r="P243" s="27"/>
      <c r="Q243" s="30"/>
      <c r="R243" s="30"/>
      <c r="S243" s="30">
        <f>ABS(Q243)/'İtme Analizi'!$C$17</f>
        <v>0</v>
      </c>
      <c r="T243" s="30">
        <f>ABS(R243)/'İtme Analizi'!$C$14</f>
        <v>0</v>
      </c>
      <c r="U243" s="30">
        <f t="shared" si="7"/>
        <v>3.0271847694562565E-2</v>
      </c>
    </row>
    <row r="244" spans="16:21" ht="13.95" customHeight="1" x14ac:dyDescent="0.3">
      <c r="P244" s="27"/>
      <c r="Q244" s="30"/>
      <c r="R244" s="30"/>
      <c r="S244" s="30">
        <f>ABS(Q244)/'İtme Analizi'!$C$17</f>
        <v>0</v>
      </c>
      <c r="T244" s="30">
        <f>ABS(R244)/'İtme Analizi'!$C$14</f>
        <v>0</v>
      </c>
      <c r="U244" s="30">
        <f t="shared" si="7"/>
        <v>3.0271847694562565E-2</v>
      </c>
    </row>
    <row r="245" spans="16:21" ht="13.95" customHeight="1" x14ac:dyDescent="0.3">
      <c r="P245" s="27"/>
      <c r="Q245" s="30"/>
      <c r="R245" s="30"/>
      <c r="S245" s="30">
        <f>ABS(Q245)/'İtme Analizi'!$C$17</f>
        <v>0</v>
      </c>
      <c r="T245" s="30">
        <f>ABS(R245)/'İtme Analizi'!$C$14</f>
        <v>0</v>
      </c>
      <c r="U245" s="30">
        <f t="shared" si="7"/>
        <v>3.0271847694562565E-2</v>
      </c>
    </row>
    <row r="246" spans="16:21" ht="13.95" customHeight="1" x14ac:dyDescent="0.3">
      <c r="P246" s="27"/>
      <c r="Q246" s="30"/>
      <c r="R246" s="30"/>
      <c r="S246" s="30">
        <f>ABS(Q246)/'İtme Analizi'!$C$17</f>
        <v>0</v>
      </c>
      <c r="T246" s="30">
        <f>ABS(R246)/'İtme Analizi'!$C$14</f>
        <v>0</v>
      </c>
      <c r="U246" s="30">
        <f t="shared" si="7"/>
        <v>3.0271847694562565E-2</v>
      </c>
    </row>
    <row r="247" spans="16:21" ht="13.95" customHeight="1" x14ac:dyDescent="0.3">
      <c r="P247" s="27"/>
      <c r="Q247" s="30"/>
      <c r="R247" s="30"/>
      <c r="S247" s="30">
        <f>ABS(Q247)/'İtme Analizi'!$C$17</f>
        <v>0</v>
      </c>
      <c r="T247" s="30">
        <f>ABS(R247)/'İtme Analizi'!$C$14</f>
        <v>0</v>
      </c>
      <c r="U247" s="30">
        <f t="shared" si="7"/>
        <v>3.0271847694562565E-2</v>
      </c>
    </row>
    <row r="248" spans="16:21" ht="13.95" customHeight="1" x14ac:dyDescent="0.3">
      <c r="P248" s="27"/>
      <c r="Q248" s="30"/>
      <c r="R248" s="30"/>
      <c r="S248" s="30">
        <f>ABS(Q248)/'İtme Analizi'!$C$17</f>
        <v>0</v>
      </c>
      <c r="T248" s="30">
        <f>ABS(R248)/'İtme Analizi'!$C$14</f>
        <v>0</v>
      </c>
      <c r="U248" s="30">
        <f t="shared" si="7"/>
        <v>3.0271847694562565E-2</v>
      </c>
    </row>
    <row r="249" spans="16:21" ht="13.95" customHeight="1" x14ac:dyDescent="0.3">
      <c r="P249" s="27"/>
      <c r="Q249" s="30"/>
      <c r="R249" s="30"/>
      <c r="S249" s="30">
        <f>ABS(Q249)/'İtme Analizi'!$C$17</f>
        <v>0</v>
      </c>
      <c r="T249" s="30">
        <f>ABS(R249)/'İtme Analizi'!$C$14</f>
        <v>0</v>
      </c>
      <c r="U249" s="30">
        <f t="shared" si="7"/>
        <v>3.0271847694562565E-2</v>
      </c>
    </row>
    <row r="250" spans="16:21" ht="13.95" customHeight="1" x14ac:dyDescent="0.3">
      <c r="P250" s="27"/>
      <c r="Q250" s="30"/>
      <c r="R250" s="30"/>
      <c r="S250" s="30">
        <f>ABS(Q250)/'İtme Analizi'!$C$17</f>
        <v>0</v>
      </c>
      <c r="T250" s="30">
        <f>ABS(R250)/'İtme Analizi'!$C$14</f>
        <v>0</v>
      </c>
      <c r="U250" s="30">
        <f t="shared" si="7"/>
        <v>3.0271847694562565E-2</v>
      </c>
    </row>
    <row r="251" spans="16:21" ht="13.95" customHeight="1" x14ac:dyDescent="0.3">
      <c r="P251" s="27"/>
      <c r="Q251" s="30"/>
      <c r="R251" s="30"/>
      <c r="S251" s="30">
        <f>ABS(Q251)/'İtme Analizi'!$C$17</f>
        <v>0</v>
      </c>
      <c r="T251" s="30">
        <f>ABS(R251)/'İtme Analizi'!$C$14</f>
        <v>0</v>
      </c>
      <c r="U251" s="30">
        <f t="shared" si="7"/>
        <v>3.0271847694562565E-2</v>
      </c>
    </row>
    <row r="252" spans="16:21" ht="13.95" customHeight="1" x14ac:dyDescent="0.3">
      <c r="P252" s="27"/>
      <c r="Q252" s="30"/>
      <c r="R252" s="30"/>
      <c r="S252" s="30">
        <f>ABS(Q252)/'İtme Analizi'!$C$17</f>
        <v>0</v>
      </c>
      <c r="T252" s="30">
        <f>ABS(R252)/'İtme Analizi'!$C$14</f>
        <v>0</v>
      </c>
      <c r="U252" s="30">
        <f t="shared" si="7"/>
        <v>3.0271847694562565E-2</v>
      </c>
    </row>
    <row r="253" spans="16:21" ht="13.95" customHeight="1" x14ac:dyDescent="0.3">
      <c r="P253" s="27"/>
      <c r="Q253" s="30"/>
      <c r="R253" s="30"/>
      <c r="S253" s="30">
        <f>ABS(Q253)/'İtme Analizi'!$C$17</f>
        <v>0</v>
      </c>
      <c r="T253" s="30">
        <f>ABS(R253)/'İtme Analizi'!$C$14</f>
        <v>0</v>
      </c>
      <c r="U253" s="30">
        <f t="shared" si="7"/>
        <v>3.0271847694562565E-2</v>
      </c>
    </row>
    <row r="254" spans="16:21" ht="13.95" customHeight="1" x14ac:dyDescent="0.3">
      <c r="P254" s="27"/>
      <c r="Q254" s="30"/>
      <c r="R254" s="30"/>
      <c r="S254" s="30">
        <f>ABS(Q254)/'İtme Analizi'!$C$17</f>
        <v>0</v>
      </c>
      <c r="T254" s="30">
        <f>ABS(R254)/'İtme Analizi'!$C$14</f>
        <v>0</v>
      </c>
      <c r="U254" s="30">
        <f t="shared" si="7"/>
        <v>3.0271847694562565E-2</v>
      </c>
    </row>
    <row r="255" spans="16:21" ht="13.95" customHeight="1" x14ac:dyDescent="0.3">
      <c r="P255" s="27"/>
      <c r="Q255" s="30"/>
      <c r="R255" s="30"/>
      <c r="S255" s="30">
        <f>ABS(Q255)/'İtme Analizi'!$C$17</f>
        <v>0</v>
      </c>
      <c r="T255" s="30">
        <f>ABS(R255)/'İtme Analizi'!$C$14</f>
        <v>0</v>
      </c>
      <c r="U255" s="30">
        <f t="shared" si="7"/>
        <v>3.0271847694562565E-2</v>
      </c>
    </row>
    <row r="256" spans="16:21" ht="13.95" customHeight="1" x14ac:dyDescent="0.3">
      <c r="P256" s="27"/>
      <c r="Q256" s="30"/>
      <c r="R256" s="30"/>
      <c r="S256" s="30">
        <f>ABS(Q256)/'İtme Analizi'!$C$17</f>
        <v>0</v>
      </c>
      <c r="T256" s="30">
        <f>ABS(R256)/'İtme Analizi'!$C$14</f>
        <v>0</v>
      </c>
      <c r="U256" s="30">
        <f t="shared" si="7"/>
        <v>3.0271847694562565E-2</v>
      </c>
    </row>
    <row r="257" spans="16:21" ht="13.95" customHeight="1" x14ac:dyDescent="0.3">
      <c r="P257" s="27"/>
      <c r="Q257" s="30"/>
      <c r="R257" s="30"/>
      <c r="S257" s="30">
        <f>ABS(Q257)/'İtme Analizi'!$C$17</f>
        <v>0</v>
      </c>
      <c r="T257" s="30">
        <f>ABS(R257)/'İtme Analizi'!$C$14</f>
        <v>0</v>
      </c>
      <c r="U257" s="30">
        <f t="shared" si="7"/>
        <v>3.0271847694562565E-2</v>
      </c>
    </row>
    <row r="258" spans="16:21" ht="13.95" customHeight="1" x14ac:dyDescent="0.3">
      <c r="P258" s="27"/>
      <c r="Q258" s="30"/>
      <c r="R258" s="30"/>
      <c r="S258" s="30">
        <f>ABS(Q258)/'İtme Analizi'!$C$17</f>
        <v>0</v>
      </c>
      <c r="T258" s="30">
        <f>ABS(R258)/'İtme Analizi'!$C$14</f>
        <v>0</v>
      </c>
      <c r="U258" s="30">
        <f t="shared" si="7"/>
        <v>3.0271847694562565E-2</v>
      </c>
    </row>
    <row r="259" spans="16:21" ht="13.95" customHeight="1" x14ac:dyDescent="0.3">
      <c r="P259" s="27"/>
      <c r="Q259" s="30"/>
      <c r="R259" s="30"/>
      <c r="S259" s="30">
        <f>ABS(Q259)/'İtme Analizi'!$C$17</f>
        <v>0</v>
      </c>
      <c r="T259" s="30">
        <f>ABS(R259)/'İtme Analizi'!$C$14</f>
        <v>0</v>
      </c>
      <c r="U259" s="30">
        <f t="shared" si="7"/>
        <v>3.0271847694562565E-2</v>
      </c>
    </row>
    <row r="260" spans="16:21" ht="13.95" customHeight="1" x14ac:dyDescent="0.3">
      <c r="P260" s="27"/>
      <c r="Q260" s="30"/>
      <c r="R260" s="30"/>
      <c r="S260" s="30">
        <f>ABS(Q260)/'İtme Analizi'!$C$17</f>
        <v>0</v>
      </c>
      <c r="T260" s="30">
        <f>ABS(R260)/'İtme Analizi'!$C$14</f>
        <v>0</v>
      </c>
      <c r="U260" s="30">
        <f t="shared" si="7"/>
        <v>3.0271847694562565E-2</v>
      </c>
    </row>
    <row r="261" spans="16:21" ht="13.95" customHeight="1" x14ac:dyDescent="0.3">
      <c r="P261" s="27"/>
      <c r="Q261" s="30"/>
      <c r="R261" s="30"/>
      <c r="S261" s="30">
        <f>ABS(Q261)/'İtme Analizi'!$C$17</f>
        <v>0</v>
      </c>
      <c r="T261" s="30">
        <f>ABS(R261)/'İtme Analizi'!$C$14</f>
        <v>0</v>
      </c>
      <c r="U261" s="30">
        <f t="shared" si="7"/>
        <v>3.0271847694562565E-2</v>
      </c>
    </row>
    <row r="262" spans="16:21" ht="13.95" customHeight="1" x14ac:dyDescent="0.3">
      <c r="P262" s="27"/>
      <c r="Q262" s="30"/>
      <c r="R262" s="30"/>
      <c r="S262" s="30">
        <f>ABS(Q262)/'İtme Analizi'!$C$17</f>
        <v>0</v>
      </c>
      <c r="T262" s="30">
        <f>ABS(R262)/'İtme Analizi'!$C$14</f>
        <v>0</v>
      </c>
      <c r="U262" s="30">
        <f t="shared" si="7"/>
        <v>3.0271847694562565E-2</v>
      </c>
    </row>
    <row r="263" spans="16:21" ht="13.95" customHeight="1" x14ac:dyDescent="0.3">
      <c r="P263" s="27"/>
      <c r="Q263" s="30"/>
      <c r="R263" s="30"/>
      <c r="S263" s="30">
        <f>ABS(Q263)/'İtme Analizi'!$C$17</f>
        <v>0</v>
      </c>
      <c r="T263" s="30">
        <f>ABS(R263)/'İtme Analizi'!$C$14</f>
        <v>0</v>
      </c>
      <c r="U263" s="30">
        <f t="shared" si="7"/>
        <v>3.0271847694562565E-2</v>
      </c>
    </row>
    <row r="264" spans="16:21" ht="13.95" customHeight="1" x14ac:dyDescent="0.3">
      <c r="P264" s="27"/>
      <c r="Q264" s="30"/>
      <c r="R264" s="30"/>
      <c r="S264" s="30">
        <f>ABS(Q264)/'İtme Analizi'!$C$17</f>
        <v>0</v>
      </c>
      <c r="T264" s="30">
        <f>ABS(R264)/'İtme Analizi'!$C$14</f>
        <v>0</v>
      </c>
      <c r="U264" s="30">
        <f t="shared" si="7"/>
        <v>3.0271847694562565E-2</v>
      </c>
    </row>
    <row r="265" spans="16:21" ht="13.95" customHeight="1" x14ac:dyDescent="0.3">
      <c r="P265" s="27"/>
      <c r="Q265" s="30"/>
      <c r="R265" s="30"/>
      <c r="S265" s="30">
        <f>ABS(Q265)/'İtme Analizi'!$C$17</f>
        <v>0</v>
      </c>
      <c r="T265" s="30">
        <f>ABS(R265)/'İtme Analizi'!$C$14</f>
        <v>0</v>
      </c>
      <c r="U265" s="30">
        <f t="shared" si="7"/>
        <v>3.0271847694562565E-2</v>
      </c>
    </row>
    <row r="266" spans="16:21" ht="13.95" customHeight="1" x14ac:dyDescent="0.3">
      <c r="P266" s="27"/>
      <c r="Q266" s="30"/>
      <c r="R266" s="30"/>
      <c r="S266" s="30">
        <f>ABS(Q266)/'İtme Analizi'!$C$17</f>
        <v>0</v>
      </c>
      <c r="T266" s="30">
        <f>ABS(R266)/'İtme Analizi'!$C$14</f>
        <v>0</v>
      </c>
      <c r="U266" s="30">
        <f t="shared" si="7"/>
        <v>3.0271847694562565E-2</v>
      </c>
    </row>
    <row r="267" spans="16:21" ht="13.95" customHeight="1" x14ac:dyDescent="0.3">
      <c r="P267" s="27"/>
      <c r="Q267" s="30"/>
      <c r="R267" s="30"/>
      <c r="S267" s="30">
        <f>ABS(Q267)/'İtme Analizi'!$C$17</f>
        <v>0</v>
      </c>
      <c r="T267" s="30">
        <f>ABS(R267)/'İtme Analizi'!$C$14</f>
        <v>0</v>
      </c>
      <c r="U267" s="30">
        <f t="shared" si="7"/>
        <v>3.0271847694562565E-2</v>
      </c>
    </row>
    <row r="268" spans="16:21" ht="13.95" customHeight="1" x14ac:dyDescent="0.3">
      <c r="P268" s="27"/>
      <c r="Q268" s="30"/>
      <c r="R268" s="30"/>
      <c r="S268" s="30">
        <f>ABS(Q268)/'İtme Analizi'!$C$17</f>
        <v>0</v>
      </c>
      <c r="T268" s="30">
        <f>ABS(R268)/'İtme Analizi'!$C$14</f>
        <v>0</v>
      </c>
      <c r="U268" s="30">
        <f t="shared" si="7"/>
        <v>3.0271847694562565E-2</v>
      </c>
    </row>
    <row r="269" spans="16:21" ht="13.95" customHeight="1" x14ac:dyDescent="0.3">
      <c r="P269" s="27"/>
      <c r="Q269" s="30"/>
      <c r="R269" s="30"/>
      <c r="S269" s="30">
        <f>ABS(Q269)/'İtme Analizi'!$C$17</f>
        <v>0</v>
      </c>
      <c r="T269" s="30">
        <f>ABS(R269)/'İtme Analizi'!$C$14</f>
        <v>0</v>
      </c>
      <c r="U269" s="30">
        <f t="shared" si="7"/>
        <v>3.0271847694562565E-2</v>
      </c>
    </row>
    <row r="270" spans="16:21" ht="13.95" customHeight="1" x14ac:dyDescent="0.3">
      <c r="P270" s="27"/>
      <c r="Q270" s="30"/>
      <c r="R270" s="30"/>
      <c r="S270" s="30">
        <f>ABS(Q270)/'İtme Analizi'!$C$17</f>
        <v>0</v>
      </c>
      <c r="T270" s="30">
        <f>ABS(R270)/'İtme Analizi'!$C$14</f>
        <v>0</v>
      </c>
      <c r="U270" s="30">
        <f t="shared" si="7"/>
        <v>3.0271847694562565E-2</v>
      </c>
    </row>
    <row r="271" spans="16:21" ht="13.95" customHeight="1" x14ac:dyDescent="0.3">
      <c r="P271" s="27"/>
      <c r="Q271" s="30"/>
      <c r="R271" s="30"/>
      <c r="S271" s="30">
        <f>ABS(Q271)/'İtme Analizi'!$C$17</f>
        <v>0</v>
      </c>
      <c r="T271" s="30">
        <f>ABS(R271)/'İtme Analizi'!$C$14</f>
        <v>0</v>
      </c>
      <c r="U271" s="30">
        <f t="shared" si="7"/>
        <v>3.0271847694562565E-2</v>
      </c>
    </row>
    <row r="272" spans="16:21" ht="13.95" customHeight="1" x14ac:dyDescent="0.3">
      <c r="P272" s="27"/>
      <c r="Q272" s="30"/>
      <c r="R272" s="30"/>
      <c r="S272" s="30">
        <f>ABS(Q272)/'İtme Analizi'!$C$17</f>
        <v>0</v>
      </c>
      <c r="T272" s="30">
        <f>ABS(R272)/'İtme Analizi'!$C$14</f>
        <v>0</v>
      </c>
      <c r="U272" s="30">
        <f t="shared" si="7"/>
        <v>3.0271847694562565E-2</v>
      </c>
    </row>
    <row r="273" spans="16:21" ht="13.95" customHeight="1" x14ac:dyDescent="0.3">
      <c r="P273" s="27"/>
      <c r="Q273" s="30"/>
      <c r="R273" s="30"/>
      <c r="S273" s="30">
        <f>ABS(Q273)/'İtme Analizi'!$C$17</f>
        <v>0</v>
      </c>
      <c r="T273" s="30">
        <f>ABS(R273)/'İtme Analizi'!$C$14</f>
        <v>0</v>
      </c>
      <c r="U273" s="30">
        <f t="shared" si="7"/>
        <v>3.0271847694562565E-2</v>
      </c>
    </row>
    <row r="274" spans="16:21" ht="13.95" customHeight="1" x14ac:dyDescent="0.3">
      <c r="P274" s="27"/>
      <c r="Q274" s="30"/>
      <c r="R274" s="30"/>
      <c r="S274" s="30">
        <f>ABS(Q274)/'İtme Analizi'!$C$17</f>
        <v>0</v>
      </c>
      <c r="T274" s="30">
        <f>ABS(R274)/'İtme Analizi'!$C$14</f>
        <v>0</v>
      </c>
      <c r="U274" s="30">
        <f t="shared" si="7"/>
        <v>3.0271847694562565E-2</v>
      </c>
    </row>
    <row r="275" spans="16:21" ht="13.95" customHeight="1" x14ac:dyDescent="0.3">
      <c r="P275" s="27"/>
      <c r="Q275" s="30"/>
      <c r="R275" s="30"/>
      <c r="S275" s="30">
        <f>ABS(Q275)/'İtme Analizi'!$C$17</f>
        <v>0</v>
      </c>
      <c r="T275" s="30">
        <f>ABS(R275)/'İtme Analizi'!$C$14</f>
        <v>0</v>
      </c>
      <c r="U275" s="30">
        <f t="shared" si="7"/>
        <v>3.0271847694562565E-2</v>
      </c>
    </row>
    <row r="276" spans="16:21" ht="13.95" customHeight="1" x14ac:dyDescent="0.3">
      <c r="P276" s="27"/>
      <c r="Q276" s="30"/>
      <c r="R276" s="30"/>
      <c r="S276" s="30">
        <f>ABS(Q276)/'İtme Analizi'!$C$17</f>
        <v>0</v>
      </c>
      <c r="T276" s="30">
        <f>ABS(R276)/'İtme Analizi'!$C$14</f>
        <v>0</v>
      </c>
      <c r="U276" s="30">
        <f t="shared" si="7"/>
        <v>3.0271847694562565E-2</v>
      </c>
    </row>
    <row r="277" spans="16:21" ht="13.95" customHeight="1" x14ac:dyDescent="0.3">
      <c r="P277" s="27"/>
      <c r="Q277" s="30"/>
      <c r="R277" s="30"/>
      <c r="S277" s="30">
        <f>ABS(Q277)/'İtme Analizi'!$C$17</f>
        <v>0</v>
      </c>
      <c r="T277" s="30">
        <f>ABS(R277)/'İtme Analizi'!$C$14</f>
        <v>0</v>
      </c>
      <c r="U277" s="30">
        <f t="shared" si="7"/>
        <v>3.0271847694562565E-2</v>
      </c>
    </row>
    <row r="278" spans="16:21" ht="13.95" customHeight="1" x14ac:dyDescent="0.3">
      <c r="P278" s="27"/>
      <c r="Q278" s="30"/>
      <c r="R278" s="30"/>
      <c r="S278" s="30">
        <f>ABS(Q278)/'İtme Analizi'!$C$17</f>
        <v>0</v>
      </c>
      <c r="T278" s="30">
        <f>ABS(R278)/'İtme Analizi'!$C$14</f>
        <v>0</v>
      </c>
      <c r="U278" s="30">
        <f t="shared" si="7"/>
        <v>3.0271847694562565E-2</v>
      </c>
    </row>
    <row r="279" spans="16:21" ht="13.95" customHeight="1" x14ac:dyDescent="0.3">
      <c r="P279" s="27"/>
      <c r="Q279" s="30"/>
      <c r="R279" s="30"/>
      <c r="S279" s="30">
        <f>ABS(Q279)/'İtme Analizi'!$C$17</f>
        <v>0</v>
      </c>
      <c r="T279" s="30">
        <f>ABS(R279)/'İtme Analizi'!$C$14</f>
        <v>0</v>
      </c>
      <c r="U279" s="30">
        <f t="shared" si="7"/>
        <v>3.0271847694562565E-2</v>
      </c>
    </row>
    <row r="280" spans="16:21" ht="13.95" customHeight="1" x14ac:dyDescent="0.3">
      <c r="P280" s="27"/>
      <c r="Q280" s="30"/>
      <c r="R280" s="30"/>
      <c r="S280" s="30">
        <f>ABS(Q280)/'İtme Analizi'!$C$17</f>
        <v>0</v>
      </c>
      <c r="T280" s="30">
        <f>ABS(R280)/'İtme Analizi'!$C$14</f>
        <v>0</v>
      </c>
      <c r="U280" s="30">
        <f t="shared" si="7"/>
        <v>3.0271847694562565E-2</v>
      </c>
    </row>
    <row r="281" spans="16:21" ht="13.95" customHeight="1" x14ac:dyDescent="0.3">
      <c r="P281" s="27"/>
      <c r="Q281" s="30"/>
      <c r="R281" s="30"/>
      <c r="S281" s="30">
        <f>ABS(Q281)/'İtme Analizi'!$C$17</f>
        <v>0</v>
      </c>
      <c r="T281" s="30">
        <f>ABS(R281)/'İtme Analizi'!$C$14</f>
        <v>0</v>
      </c>
      <c r="U281" s="30">
        <f t="shared" si="7"/>
        <v>3.0271847694562565E-2</v>
      </c>
    </row>
    <row r="282" spans="16:21" ht="13.95" customHeight="1" x14ac:dyDescent="0.3">
      <c r="P282" s="27"/>
      <c r="Q282" s="30"/>
      <c r="R282" s="30"/>
      <c r="S282" s="30">
        <f>ABS(Q282)/'İtme Analizi'!$C$17</f>
        <v>0</v>
      </c>
      <c r="T282" s="30">
        <f>ABS(R282)/'İtme Analizi'!$C$14</f>
        <v>0</v>
      </c>
      <c r="U282" s="30">
        <f t="shared" si="7"/>
        <v>3.0271847694562565E-2</v>
      </c>
    </row>
    <row r="283" spans="16:21" ht="13.95" customHeight="1" x14ac:dyDescent="0.3">
      <c r="P283" s="27"/>
      <c r="Q283" s="30"/>
      <c r="R283" s="30"/>
      <c r="S283" s="30">
        <f>ABS(Q283)/'İtme Analizi'!$C$17</f>
        <v>0</v>
      </c>
      <c r="T283" s="30">
        <f>ABS(R283)/'İtme Analizi'!$C$14</f>
        <v>0</v>
      </c>
      <c r="U283" s="30">
        <f t="shared" si="7"/>
        <v>3.0271847694562565E-2</v>
      </c>
    </row>
    <row r="284" spans="16:21" ht="13.95" customHeight="1" x14ac:dyDescent="0.3">
      <c r="P284" s="27"/>
      <c r="Q284" s="30"/>
      <c r="R284" s="30"/>
      <c r="S284" s="30">
        <f>ABS(Q284)/'İtme Analizi'!$C$17</f>
        <v>0</v>
      </c>
      <c r="T284" s="30">
        <f>ABS(R284)/'İtme Analizi'!$C$14</f>
        <v>0</v>
      </c>
      <c r="U284" s="30">
        <f t="shared" si="7"/>
        <v>3.0271847694562565E-2</v>
      </c>
    </row>
    <row r="285" spans="16:21" ht="13.95" customHeight="1" x14ac:dyDescent="0.3">
      <c r="P285" s="27"/>
      <c r="Q285" s="30"/>
      <c r="R285" s="30"/>
      <c r="S285" s="30">
        <f>ABS(Q285)/'İtme Analizi'!$C$17</f>
        <v>0</v>
      </c>
      <c r="T285" s="30">
        <f>ABS(R285)/'İtme Analizi'!$C$14</f>
        <v>0</v>
      </c>
      <c r="U285" s="30">
        <f t="shared" si="7"/>
        <v>3.0271847694562565E-2</v>
      </c>
    </row>
    <row r="286" spans="16:21" ht="13.95" customHeight="1" x14ac:dyDescent="0.3">
      <c r="P286" s="27"/>
      <c r="Q286" s="30"/>
      <c r="R286" s="30"/>
      <c r="S286" s="30">
        <f>ABS(Q286)/'İtme Analizi'!$C$17</f>
        <v>0</v>
      </c>
      <c r="T286" s="30">
        <f>ABS(R286)/'İtme Analizi'!$C$14</f>
        <v>0</v>
      </c>
      <c r="U286" s="30">
        <f t="shared" si="7"/>
        <v>3.0271847694562565E-2</v>
      </c>
    </row>
    <row r="287" spans="16:21" ht="13.95" customHeight="1" x14ac:dyDescent="0.3">
      <c r="P287" s="27"/>
      <c r="Q287" s="30"/>
      <c r="R287" s="30"/>
      <c r="S287" s="30">
        <f>ABS(Q287)/'İtme Analizi'!$C$17</f>
        <v>0</v>
      </c>
      <c r="T287" s="30">
        <f>ABS(R287)/'İtme Analizi'!$C$14</f>
        <v>0</v>
      </c>
      <c r="U287" s="30">
        <f t="shared" si="7"/>
        <v>3.0271847694562565E-2</v>
      </c>
    </row>
    <row r="288" spans="16:21" ht="13.95" customHeight="1" x14ac:dyDescent="0.3">
      <c r="P288" s="27"/>
      <c r="Q288" s="30"/>
      <c r="R288" s="30"/>
      <c r="S288" s="30">
        <f>ABS(Q288)/'İtme Analizi'!$C$17</f>
        <v>0</v>
      </c>
      <c r="T288" s="30">
        <f>ABS(R288)/'İtme Analizi'!$C$14</f>
        <v>0</v>
      </c>
      <c r="U288" s="30">
        <f t="shared" si="7"/>
        <v>3.0271847694562565E-2</v>
      </c>
    </row>
    <row r="289" spans="16:21" ht="13.95" customHeight="1" x14ac:dyDescent="0.3">
      <c r="P289" s="27"/>
      <c r="Q289" s="30"/>
      <c r="R289" s="30"/>
      <c r="S289" s="30">
        <f>ABS(Q289)/'İtme Analizi'!$C$17</f>
        <v>0</v>
      </c>
      <c r="T289" s="30">
        <f>ABS(R289)/'İtme Analizi'!$C$14</f>
        <v>0</v>
      </c>
      <c r="U289" s="30">
        <f t="shared" si="7"/>
        <v>3.0271847694562565E-2</v>
      </c>
    </row>
    <row r="290" spans="16:21" ht="13.95" customHeight="1" x14ac:dyDescent="0.3">
      <c r="P290" s="27"/>
      <c r="Q290" s="30"/>
      <c r="R290" s="30"/>
      <c r="S290" s="30">
        <f>ABS(Q290)/'İtme Analizi'!$C$17</f>
        <v>0</v>
      </c>
      <c r="T290" s="30">
        <f>ABS(R290)/'İtme Analizi'!$C$14</f>
        <v>0</v>
      </c>
      <c r="U290" s="30">
        <f t="shared" si="7"/>
        <v>3.0271847694562565E-2</v>
      </c>
    </row>
    <row r="291" spans="16:21" ht="13.95" customHeight="1" x14ac:dyDescent="0.3">
      <c r="P291" s="27"/>
      <c r="Q291" s="30"/>
      <c r="R291" s="30"/>
      <c r="S291" s="30">
        <f>ABS(Q291)/'İtme Analizi'!$C$17</f>
        <v>0</v>
      </c>
      <c r="T291" s="30">
        <f>ABS(R291)/'İtme Analizi'!$C$14</f>
        <v>0</v>
      </c>
      <c r="U291" s="30">
        <f t="shared" si="7"/>
        <v>3.0271847694562565E-2</v>
      </c>
    </row>
    <row r="292" spans="16:21" ht="13.95" customHeight="1" x14ac:dyDescent="0.3">
      <c r="P292" s="27"/>
      <c r="Q292" s="30"/>
      <c r="R292" s="30"/>
      <c r="S292" s="30">
        <f>ABS(Q292)/'İtme Analizi'!$C$17</f>
        <v>0</v>
      </c>
      <c r="T292" s="30">
        <f>ABS(R292)/'İtme Analizi'!$C$14</f>
        <v>0</v>
      </c>
      <c r="U292" s="30">
        <f t="shared" si="7"/>
        <v>3.0271847694562565E-2</v>
      </c>
    </row>
    <row r="293" spans="16:21" ht="13.95" customHeight="1" x14ac:dyDescent="0.3">
      <c r="P293" s="27"/>
      <c r="Q293" s="30"/>
      <c r="R293" s="30"/>
      <c r="S293" s="30">
        <f>ABS(Q293)/'İtme Analizi'!$C$17</f>
        <v>0</v>
      </c>
      <c r="T293" s="30">
        <f>ABS(R293)/'İtme Analizi'!$C$14</f>
        <v>0</v>
      </c>
      <c r="U293" s="30">
        <f t="shared" si="7"/>
        <v>3.0271847694562565E-2</v>
      </c>
    </row>
    <row r="294" spans="16:21" ht="13.95" customHeight="1" x14ac:dyDescent="0.3">
      <c r="P294" s="27"/>
      <c r="Q294" s="30"/>
      <c r="R294" s="30"/>
      <c r="S294" s="30">
        <f>ABS(Q294)/'İtme Analizi'!$C$17</f>
        <v>0</v>
      </c>
      <c r="T294" s="30">
        <f>ABS(R294)/'İtme Analizi'!$C$14</f>
        <v>0</v>
      </c>
      <c r="U294" s="30">
        <f t="shared" si="7"/>
        <v>3.0271847694562565E-2</v>
      </c>
    </row>
    <row r="295" spans="16:21" ht="13.95" customHeight="1" x14ac:dyDescent="0.3">
      <c r="P295" s="27"/>
      <c r="Q295" s="30"/>
      <c r="R295" s="30"/>
      <c r="S295" s="30">
        <f>ABS(Q295)/'İtme Analizi'!$C$17</f>
        <v>0</v>
      </c>
      <c r="T295" s="30">
        <f>ABS(R295)/'İtme Analizi'!$C$14</f>
        <v>0</v>
      </c>
      <c r="U295" s="30">
        <f t="shared" si="7"/>
        <v>3.0271847694562565E-2</v>
      </c>
    </row>
    <row r="296" spans="16:21" ht="13.95" customHeight="1" x14ac:dyDescent="0.3">
      <c r="P296" s="27"/>
      <c r="Q296" s="30"/>
      <c r="R296" s="30"/>
      <c r="S296" s="30">
        <f>ABS(Q296)/'İtme Analizi'!$C$17</f>
        <v>0</v>
      </c>
      <c r="T296" s="30">
        <f>ABS(R296)/'İtme Analizi'!$C$14</f>
        <v>0</v>
      </c>
      <c r="U296" s="30">
        <f t="shared" si="7"/>
        <v>3.0271847694562565E-2</v>
      </c>
    </row>
    <row r="297" spans="16:21" ht="13.95" customHeight="1" x14ac:dyDescent="0.3">
      <c r="P297" s="27"/>
      <c r="Q297" s="30"/>
      <c r="R297" s="30"/>
      <c r="S297" s="30">
        <f>ABS(Q297)/'İtme Analizi'!$C$17</f>
        <v>0</v>
      </c>
      <c r="T297" s="30">
        <f>ABS(R297)/'İtme Analizi'!$C$14</f>
        <v>0</v>
      </c>
      <c r="U297" s="30">
        <f t="shared" si="7"/>
        <v>3.0271847694562565E-2</v>
      </c>
    </row>
    <row r="298" spans="16:21" ht="13.95" customHeight="1" x14ac:dyDescent="0.3">
      <c r="P298" s="27"/>
      <c r="Q298" s="30"/>
      <c r="R298" s="30"/>
      <c r="S298" s="30">
        <f>ABS(Q298)/'İtme Analizi'!$C$17</f>
        <v>0</v>
      </c>
      <c r="T298" s="30">
        <f>ABS(R298)/'İtme Analizi'!$C$14</f>
        <v>0</v>
      </c>
      <c r="U298" s="30">
        <f t="shared" si="7"/>
        <v>3.0271847694562565E-2</v>
      </c>
    </row>
    <row r="299" spans="16:21" ht="13.95" customHeight="1" x14ac:dyDescent="0.3">
      <c r="P299" s="27"/>
      <c r="Q299" s="30"/>
      <c r="R299" s="30"/>
      <c r="S299" s="30">
        <f>ABS(Q299)/'İtme Analizi'!$C$17</f>
        <v>0</v>
      </c>
      <c r="T299" s="30">
        <f>ABS(R299)/'İtme Analizi'!$C$14</f>
        <v>0</v>
      </c>
      <c r="U299" s="30">
        <f t="shared" ref="U299:U330" si="8">U298+(S299-S298)*((T299+T298)/2)</f>
        <v>3.0271847694562565E-2</v>
      </c>
    </row>
    <row r="300" spans="16:21" ht="13.95" customHeight="1" x14ac:dyDescent="0.3">
      <c r="P300" s="27"/>
      <c r="Q300" s="30"/>
      <c r="R300" s="30"/>
      <c r="S300" s="30">
        <f>ABS(Q300)/'İtme Analizi'!$C$17</f>
        <v>0</v>
      </c>
      <c r="T300" s="30">
        <f>ABS(R300)/'İtme Analizi'!$C$14</f>
        <v>0</v>
      </c>
      <c r="U300" s="30">
        <f t="shared" si="8"/>
        <v>3.0271847694562565E-2</v>
      </c>
    </row>
    <row r="301" spans="16:21" ht="13.95" customHeight="1" x14ac:dyDescent="0.3">
      <c r="P301" s="27"/>
      <c r="Q301" s="30"/>
      <c r="R301" s="30"/>
      <c r="S301" s="30">
        <f>ABS(Q301)/'İtme Analizi'!$C$17</f>
        <v>0</v>
      </c>
      <c r="T301" s="30">
        <f>ABS(R301)/'İtme Analizi'!$C$14</f>
        <v>0</v>
      </c>
      <c r="U301" s="30">
        <f t="shared" si="8"/>
        <v>3.0271847694562565E-2</v>
      </c>
    </row>
    <row r="302" spans="16:21" ht="13.95" customHeight="1" x14ac:dyDescent="0.3">
      <c r="P302" s="27"/>
      <c r="Q302" s="30"/>
      <c r="R302" s="30"/>
      <c r="S302" s="30">
        <f>ABS(Q302)/'İtme Analizi'!$C$17</f>
        <v>0</v>
      </c>
      <c r="T302" s="30">
        <f>ABS(R302)/'İtme Analizi'!$C$14</f>
        <v>0</v>
      </c>
      <c r="U302" s="30">
        <f t="shared" si="8"/>
        <v>3.0271847694562565E-2</v>
      </c>
    </row>
    <row r="303" spans="16:21" ht="13.95" customHeight="1" x14ac:dyDescent="0.3">
      <c r="P303" s="27"/>
      <c r="Q303" s="30"/>
      <c r="R303" s="30"/>
      <c r="S303" s="30">
        <f>ABS(Q303)/'İtme Analizi'!$C$17</f>
        <v>0</v>
      </c>
      <c r="T303" s="30">
        <f>ABS(R303)/'İtme Analizi'!$C$14</f>
        <v>0</v>
      </c>
      <c r="U303" s="30">
        <f t="shared" si="8"/>
        <v>3.0271847694562565E-2</v>
      </c>
    </row>
    <row r="304" spans="16:21" ht="13.95" customHeight="1" x14ac:dyDescent="0.3">
      <c r="P304" s="27"/>
      <c r="Q304" s="30"/>
      <c r="R304" s="30"/>
      <c r="S304" s="30">
        <f>ABS(Q304)/'İtme Analizi'!$C$17</f>
        <v>0</v>
      </c>
      <c r="T304" s="30">
        <f>ABS(R304)/'İtme Analizi'!$C$14</f>
        <v>0</v>
      </c>
      <c r="U304" s="30">
        <f t="shared" si="8"/>
        <v>3.0271847694562565E-2</v>
      </c>
    </row>
    <row r="305" spans="16:21" ht="13.95" customHeight="1" x14ac:dyDescent="0.3">
      <c r="P305" s="27"/>
      <c r="Q305" s="30"/>
      <c r="R305" s="30"/>
      <c r="S305" s="30">
        <f>ABS(Q305)/'İtme Analizi'!$C$17</f>
        <v>0</v>
      </c>
      <c r="T305" s="30">
        <f>ABS(R305)/'İtme Analizi'!$C$14</f>
        <v>0</v>
      </c>
      <c r="U305" s="30">
        <f t="shared" si="8"/>
        <v>3.0271847694562565E-2</v>
      </c>
    </row>
    <row r="306" spans="16:21" ht="13.95" customHeight="1" x14ac:dyDescent="0.3">
      <c r="P306" s="27"/>
      <c r="Q306" s="30"/>
      <c r="R306" s="30"/>
      <c r="S306" s="30">
        <f>ABS(Q306)/'İtme Analizi'!$C$17</f>
        <v>0</v>
      </c>
      <c r="T306" s="30">
        <f>ABS(R306)/'İtme Analizi'!$C$14</f>
        <v>0</v>
      </c>
      <c r="U306" s="30">
        <f t="shared" si="8"/>
        <v>3.0271847694562565E-2</v>
      </c>
    </row>
    <row r="307" spans="16:21" ht="13.95" customHeight="1" x14ac:dyDescent="0.3">
      <c r="P307" s="27"/>
      <c r="Q307" s="30"/>
      <c r="R307" s="30"/>
      <c r="S307" s="30">
        <f>ABS(Q307)/'İtme Analizi'!$C$17</f>
        <v>0</v>
      </c>
      <c r="T307" s="30">
        <f>ABS(R307)/'İtme Analizi'!$C$14</f>
        <v>0</v>
      </c>
      <c r="U307" s="30">
        <f t="shared" si="8"/>
        <v>3.0271847694562565E-2</v>
      </c>
    </row>
    <row r="308" spans="16:21" ht="13.95" customHeight="1" x14ac:dyDescent="0.3">
      <c r="P308" s="27"/>
      <c r="Q308" s="30"/>
      <c r="R308" s="30"/>
      <c r="S308" s="30">
        <f>ABS(Q308)/'İtme Analizi'!$C$17</f>
        <v>0</v>
      </c>
      <c r="T308" s="30">
        <f>ABS(R308)/'İtme Analizi'!$C$14</f>
        <v>0</v>
      </c>
      <c r="U308" s="30">
        <f t="shared" si="8"/>
        <v>3.0271847694562565E-2</v>
      </c>
    </row>
    <row r="309" spans="16:21" ht="13.95" customHeight="1" x14ac:dyDescent="0.3">
      <c r="P309" s="27"/>
      <c r="Q309" s="30"/>
      <c r="R309" s="30"/>
      <c r="S309" s="30">
        <f>ABS(Q309)/'İtme Analizi'!$C$17</f>
        <v>0</v>
      </c>
      <c r="T309" s="30">
        <f>ABS(R309)/'İtme Analizi'!$C$14</f>
        <v>0</v>
      </c>
      <c r="U309" s="30">
        <f t="shared" si="8"/>
        <v>3.0271847694562565E-2</v>
      </c>
    </row>
    <row r="310" spans="16:21" ht="13.95" customHeight="1" x14ac:dyDescent="0.3">
      <c r="P310" s="27"/>
      <c r="Q310" s="30"/>
      <c r="R310" s="30"/>
      <c r="S310" s="30">
        <f>ABS(Q310)/'İtme Analizi'!$C$17</f>
        <v>0</v>
      </c>
      <c r="T310" s="30">
        <f>ABS(R310)/'İtme Analizi'!$C$14</f>
        <v>0</v>
      </c>
      <c r="U310" s="30">
        <f t="shared" si="8"/>
        <v>3.0271847694562565E-2</v>
      </c>
    </row>
    <row r="311" spans="16:21" ht="13.95" customHeight="1" x14ac:dyDescent="0.3">
      <c r="P311" s="27"/>
      <c r="Q311" s="30"/>
      <c r="R311" s="30"/>
      <c r="S311" s="30">
        <f>ABS(Q311)/'İtme Analizi'!$C$17</f>
        <v>0</v>
      </c>
      <c r="T311" s="30">
        <f>ABS(R311)/'İtme Analizi'!$C$14</f>
        <v>0</v>
      </c>
      <c r="U311" s="30">
        <f t="shared" si="8"/>
        <v>3.0271847694562565E-2</v>
      </c>
    </row>
    <row r="312" spans="16:21" ht="13.95" customHeight="1" x14ac:dyDescent="0.3">
      <c r="P312" s="27"/>
      <c r="Q312" s="30"/>
      <c r="R312" s="30"/>
      <c r="S312" s="30">
        <f>ABS(Q312)/'İtme Analizi'!$C$17</f>
        <v>0</v>
      </c>
      <c r="T312" s="30">
        <f>ABS(R312)/'İtme Analizi'!$C$14</f>
        <v>0</v>
      </c>
      <c r="U312" s="30">
        <f t="shared" si="8"/>
        <v>3.0271847694562565E-2</v>
      </c>
    </row>
    <row r="313" spans="16:21" ht="13.95" customHeight="1" x14ac:dyDescent="0.3">
      <c r="P313" s="27"/>
      <c r="Q313" s="30"/>
      <c r="R313" s="30"/>
      <c r="S313" s="30">
        <f>ABS(Q313)/'İtme Analizi'!$C$17</f>
        <v>0</v>
      </c>
      <c r="T313" s="30">
        <f>ABS(R313)/'İtme Analizi'!$C$14</f>
        <v>0</v>
      </c>
      <c r="U313" s="30">
        <f t="shared" si="8"/>
        <v>3.0271847694562565E-2</v>
      </c>
    </row>
    <row r="314" spans="16:21" ht="13.95" customHeight="1" x14ac:dyDescent="0.3">
      <c r="P314" s="27"/>
      <c r="Q314" s="30"/>
      <c r="R314" s="30"/>
      <c r="S314" s="30">
        <f>ABS(Q314)/'İtme Analizi'!$C$17</f>
        <v>0</v>
      </c>
      <c r="T314" s="30">
        <f>ABS(R314)/'İtme Analizi'!$C$14</f>
        <v>0</v>
      </c>
      <c r="U314" s="30">
        <f t="shared" si="8"/>
        <v>3.0271847694562565E-2</v>
      </c>
    </row>
    <row r="315" spans="16:21" ht="13.95" customHeight="1" x14ac:dyDescent="0.3">
      <c r="P315" s="27"/>
      <c r="Q315" s="30"/>
      <c r="R315" s="30"/>
      <c r="S315" s="30">
        <f>ABS(Q315)/'İtme Analizi'!$C$17</f>
        <v>0</v>
      </c>
      <c r="T315" s="30">
        <f>ABS(R315)/'İtme Analizi'!$C$14</f>
        <v>0</v>
      </c>
      <c r="U315" s="30">
        <f t="shared" si="8"/>
        <v>3.0271847694562565E-2</v>
      </c>
    </row>
    <row r="316" spans="16:21" ht="13.95" customHeight="1" x14ac:dyDescent="0.3">
      <c r="P316" s="27"/>
      <c r="Q316" s="30"/>
      <c r="R316" s="30"/>
      <c r="S316" s="30">
        <f>ABS(Q316)/'İtme Analizi'!$C$17</f>
        <v>0</v>
      </c>
      <c r="T316" s="30">
        <f>ABS(R316)/'İtme Analizi'!$C$14</f>
        <v>0</v>
      </c>
      <c r="U316" s="30">
        <f t="shared" si="8"/>
        <v>3.0271847694562565E-2</v>
      </c>
    </row>
    <row r="317" spans="16:21" ht="13.95" customHeight="1" x14ac:dyDescent="0.3">
      <c r="P317" s="27"/>
      <c r="Q317" s="30"/>
      <c r="R317" s="30"/>
      <c r="S317" s="30">
        <f>ABS(Q317)/'İtme Analizi'!$C$17</f>
        <v>0</v>
      </c>
      <c r="T317" s="30">
        <f>ABS(R317)/'İtme Analizi'!$C$14</f>
        <v>0</v>
      </c>
      <c r="U317" s="30">
        <f t="shared" si="8"/>
        <v>3.0271847694562565E-2</v>
      </c>
    </row>
    <row r="318" spans="16:21" ht="13.95" customHeight="1" x14ac:dyDescent="0.3">
      <c r="P318" s="27"/>
      <c r="Q318" s="30"/>
      <c r="R318" s="30"/>
      <c r="S318" s="30">
        <f>ABS(Q318)/'İtme Analizi'!$C$17</f>
        <v>0</v>
      </c>
      <c r="T318" s="30">
        <f>ABS(R318)/'İtme Analizi'!$C$14</f>
        <v>0</v>
      </c>
      <c r="U318" s="30">
        <f t="shared" si="8"/>
        <v>3.0271847694562565E-2</v>
      </c>
    </row>
    <row r="319" spans="16:21" ht="13.95" customHeight="1" x14ac:dyDescent="0.3">
      <c r="P319" s="27"/>
      <c r="Q319" s="30"/>
      <c r="R319" s="30"/>
      <c r="S319" s="30">
        <f>ABS(Q319)/'İtme Analizi'!$C$17</f>
        <v>0</v>
      </c>
      <c r="T319" s="30">
        <f>ABS(R319)/'İtme Analizi'!$C$14</f>
        <v>0</v>
      </c>
      <c r="U319" s="30">
        <f t="shared" si="8"/>
        <v>3.0271847694562565E-2</v>
      </c>
    </row>
    <row r="320" spans="16:21" ht="13.95" customHeight="1" x14ac:dyDescent="0.3">
      <c r="P320" s="27"/>
      <c r="Q320" s="30"/>
      <c r="R320" s="30"/>
      <c r="S320" s="30">
        <f>ABS(Q320)/'İtme Analizi'!$C$17</f>
        <v>0</v>
      </c>
      <c r="T320" s="30">
        <f>ABS(R320)/'İtme Analizi'!$C$14</f>
        <v>0</v>
      </c>
      <c r="U320" s="30">
        <f t="shared" si="8"/>
        <v>3.0271847694562565E-2</v>
      </c>
    </row>
    <row r="321" spans="16:21" ht="13.95" customHeight="1" x14ac:dyDescent="0.3">
      <c r="P321" s="27"/>
      <c r="Q321" s="30"/>
      <c r="R321" s="30"/>
      <c r="S321" s="30">
        <f>ABS(Q321)/'İtme Analizi'!$C$17</f>
        <v>0</v>
      </c>
      <c r="T321" s="30">
        <f>ABS(R321)/'İtme Analizi'!$C$14</f>
        <v>0</v>
      </c>
      <c r="U321" s="30">
        <f t="shared" si="8"/>
        <v>3.0271847694562565E-2</v>
      </c>
    </row>
    <row r="322" spans="16:21" ht="13.95" customHeight="1" x14ac:dyDescent="0.3">
      <c r="P322" s="27"/>
      <c r="Q322" s="30"/>
      <c r="R322" s="30"/>
      <c r="S322" s="30">
        <f>ABS(Q322)/'İtme Analizi'!$C$17</f>
        <v>0</v>
      </c>
      <c r="T322" s="30">
        <f>ABS(R322)/'İtme Analizi'!$C$14</f>
        <v>0</v>
      </c>
      <c r="U322" s="30">
        <f t="shared" si="8"/>
        <v>3.0271847694562565E-2</v>
      </c>
    </row>
    <row r="323" spans="16:21" ht="13.95" customHeight="1" x14ac:dyDescent="0.3">
      <c r="P323" s="27"/>
      <c r="Q323" s="30"/>
      <c r="R323" s="30"/>
      <c r="S323" s="30">
        <f>ABS(Q323)/'İtme Analizi'!$C$17</f>
        <v>0</v>
      </c>
      <c r="T323" s="30">
        <f>ABS(R323)/'İtme Analizi'!$C$14</f>
        <v>0</v>
      </c>
      <c r="U323" s="30">
        <f t="shared" si="8"/>
        <v>3.0271847694562565E-2</v>
      </c>
    </row>
    <row r="324" spans="16:21" ht="13.95" customHeight="1" x14ac:dyDescent="0.3">
      <c r="P324" s="27"/>
      <c r="Q324" s="30"/>
      <c r="R324" s="30"/>
      <c r="S324" s="30">
        <f>ABS(Q324)/'İtme Analizi'!$C$17</f>
        <v>0</v>
      </c>
      <c r="T324" s="30">
        <f>ABS(R324)/'İtme Analizi'!$C$14</f>
        <v>0</v>
      </c>
      <c r="U324" s="30">
        <f t="shared" si="8"/>
        <v>3.0271847694562565E-2</v>
      </c>
    </row>
    <row r="325" spans="16:21" ht="13.95" customHeight="1" x14ac:dyDescent="0.3">
      <c r="P325" s="27"/>
      <c r="Q325" s="30"/>
      <c r="R325" s="30"/>
      <c r="S325" s="30">
        <f>ABS(Q325)/'İtme Analizi'!$C$17</f>
        <v>0</v>
      </c>
      <c r="T325" s="30">
        <f>ABS(R325)/'İtme Analizi'!$C$14</f>
        <v>0</v>
      </c>
      <c r="U325" s="30">
        <f t="shared" si="8"/>
        <v>3.0271847694562565E-2</v>
      </c>
    </row>
    <row r="326" spans="16:21" ht="13.95" customHeight="1" x14ac:dyDescent="0.3">
      <c r="P326" s="27"/>
      <c r="Q326" s="30"/>
      <c r="R326" s="30"/>
      <c r="S326" s="30">
        <f>ABS(Q326)/'İtme Analizi'!$C$17</f>
        <v>0</v>
      </c>
      <c r="T326" s="30">
        <f>ABS(R326)/'İtme Analizi'!$C$14</f>
        <v>0</v>
      </c>
      <c r="U326" s="30">
        <f t="shared" si="8"/>
        <v>3.0271847694562565E-2</v>
      </c>
    </row>
    <row r="327" spans="16:21" ht="13.95" customHeight="1" x14ac:dyDescent="0.3">
      <c r="P327" s="27"/>
      <c r="Q327" s="30"/>
      <c r="R327" s="30"/>
      <c r="S327" s="30">
        <f>ABS(Q327)/'İtme Analizi'!$C$17</f>
        <v>0</v>
      </c>
      <c r="T327" s="30">
        <f>ABS(R327)/'İtme Analizi'!$C$14</f>
        <v>0</v>
      </c>
      <c r="U327" s="30">
        <f t="shared" si="8"/>
        <v>3.0271847694562565E-2</v>
      </c>
    </row>
    <row r="328" spans="16:21" ht="13.95" customHeight="1" x14ac:dyDescent="0.3">
      <c r="P328" s="27"/>
      <c r="Q328" s="30"/>
      <c r="R328" s="30"/>
      <c r="S328" s="30">
        <f>ABS(Q328)/'İtme Analizi'!$C$17</f>
        <v>0</v>
      </c>
      <c r="T328" s="30">
        <f>ABS(R328)/'İtme Analizi'!$C$14</f>
        <v>0</v>
      </c>
      <c r="U328" s="30">
        <f t="shared" si="8"/>
        <v>3.0271847694562565E-2</v>
      </c>
    </row>
    <row r="329" spans="16:21" ht="13.95" customHeight="1" x14ac:dyDescent="0.3">
      <c r="P329" s="27"/>
      <c r="Q329" s="30"/>
      <c r="R329" s="30"/>
      <c r="S329" s="30">
        <f>ABS(Q329)/'İtme Analizi'!$C$17</f>
        <v>0</v>
      </c>
      <c r="T329" s="30">
        <f>ABS(R329)/'İtme Analizi'!$C$14</f>
        <v>0</v>
      </c>
      <c r="U329" s="30">
        <f t="shared" si="8"/>
        <v>3.0271847694562565E-2</v>
      </c>
    </row>
    <row r="330" spans="16:21" ht="13.95" customHeight="1" x14ac:dyDescent="0.3">
      <c r="P330" s="27"/>
      <c r="Q330" s="30"/>
      <c r="R330" s="30"/>
      <c r="S330" s="30">
        <f>ABS(Q330)/'İtme Analizi'!$C$17</f>
        <v>0</v>
      </c>
      <c r="T330" s="30">
        <f>ABS(R330)/'İtme Analizi'!$C$14</f>
        <v>0</v>
      </c>
      <c r="U330" s="30">
        <f t="shared" si="8"/>
        <v>3.0271847694562565E-2</v>
      </c>
    </row>
    <row r="331" spans="16:21" ht="13.95" customHeight="1" x14ac:dyDescent="0.3">
      <c r="P331" s="27"/>
      <c r="Q331" s="30"/>
      <c r="R331" s="30"/>
      <c r="S331" s="30">
        <f>ABS(Q331)/'İtme Analizi'!$C$17</f>
        <v>0</v>
      </c>
      <c r="T331" s="30">
        <f>ABS(R331)/'İtme Analizi'!$C$14</f>
        <v>0</v>
      </c>
      <c r="U331" s="30">
        <f>U330+(S331-S330)*((T331+T330)/2)</f>
        <v>3.0271847694562565E-2</v>
      </c>
    </row>
    <row r="332" spans="16:21" ht="13.95" customHeight="1" x14ac:dyDescent="0.3">
      <c r="P332" s="27"/>
      <c r="Q332" s="30"/>
      <c r="R332" s="30"/>
      <c r="S332" s="30">
        <f>ABS(Q332)/'İtme Analizi'!$C$17</f>
        <v>0</v>
      </c>
      <c r="T332" s="30">
        <f>ABS(R332)/'İtme Analizi'!$C$14</f>
        <v>0</v>
      </c>
      <c r="U332" s="30">
        <f>U331+(S332-S331)*((T332+T331)/2)</f>
        <v>3.0271847694562565E-2</v>
      </c>
    </row>
    <row r="333" spans="16:21" ht="13.95" customHeight="1" x14ac:dyDescent="0.3">
      <c r="P333" s="27"/>
      <c r="Q333" s="30"/>
      <c r="R333" s="30"/>
      <c r="S333" s="30">
        <f>ABS(Q333)/'İtme Analizi'!$C$17</f>
        <v>0</v>
      </c>
      <c r="T333" s="30">
        <f>ABS(R333)/'İtme Analizi'!$C$14</f>
        <v>0</v>
      </c>
      <c r="U333" s="30">
        <f t="shared" ref="U333:U396" si="9">U332+(S333-S332)*((T333+T332)/2)</f>
        <v>3.0271847694562565E-2</v>
      </c>
    </row>
    <row r="334" spans="16:21" ht="13.95" customHeight="1" x14ac:dyDescent="0.3">
      <c r="P334" s="27"/>
      <c r="Q334" s="30"/>
      <c r="R334" s="30"/>
      <c r="S334" s="30">
        <f>ABS(Q334)/'İtme Analizi'!$C$17</f>
        <v>0</v>
      </c>
      <c r="T334" s="30">
        <f>ABS(R334)/'İtme Analizi'!$C$14</f>
        <v>0</v>
      </c>
      <c r="U334" s="30">
        <f t="shared" si="9"/>
        <v>3.0271847694562565E-2</v>
      </c>
    </row>
    <row r="335" spans="16:21" ht="13.95" customHeight="1" x14ac:dyDescent="0.3">
      <c r="P335" s="27"/>
      <c r="Q335" s="30"/>
      <c r="R335" s="30"/>
      <c r="S335" s="30">
        <f>ABS(Q335)/'İtme Analizi'!$C$17</f>
        <v>0</v>
      </c>
      <c r="T335" s="30">
        <f>ABS(R335)/'İtme Analizi'!$C$14</f>
        <v>0</v>
      </c>
      <c r="U335" s="30">
        <f t="shared" si="9"/>
        <v>3.0271847694562565E-2</v>
      </c>
    </row>
    <row r="336" spans="16:21" ht="13.95" customHeight="1" x14ac:dyDescent="0.3">
      <c r="P336" s="27"/>
      <c r="Q336" s="30"/>
      <c r="R336" s="30"/>
      <c r="S336" s="30">
        <f>ABS(Q336)/'İtme Analizi'!$C$17</f>
        <v>0</v>
      </c>
      <c r="T336" s="30">
        <f>ABS(R336)/'İtme Analizi'!$C$14</f>
        <v>0</v>
      </c>
      <c r="U336" s="30">
        <f t="shared" si="9"/>
        <v>3.0271847694562565E-2</v>
      </c>
    </row>
    <row r="337" spans="16:21" ht="13.95" customHeight="1" x14ac:dyDescent="0.3">
      <c r="P337" s="27"/>
      <c r="Q337" s="30"/>
      <c r="R337" s="30"/>
      <c r="S337" s="30">
        <f>ABS(Q337)/'İtme Analizi'!$C$17</f>
        <v>0</v>
      </c>
      <c r="T337" s="30">
        <f>ABS(R337)/'İtme Analizi'!$C$14</f>
        <v>0</v>
      </c>
      <c r="U337" s="30">
        <f t="shared" si="9"/>
        <v>3.0271847694562565E-2</v>
      </c>
    </row>
    <row r="338" spans="16:21" ht="13.95" customHeight="1" x14ac:dyDescent="0.3">
      <c r="P338" s="27"/>
      <c r="Q338" s="30"/>
      <c r="R338" s="30"/>
      <c r="S338" s="30">
        <f>ABS(Q338)/'İtme Analizi'!$C$17</f>
        <v>0</v>
      </c>
      <c r="T338" s="30">
        <f>ABS(R338)/'İtme Analizi'!$C$14</f>
        <v>0</v>
      </c>
      <c r="U338" s="30">
        <f t="shared" si="9"/>
        <v>3.0271847694562565E-2</v>
      </c>
    </row>
    <row r="339" spans="16:21" ht="13.95" customHeight="1" x14ac:dyDescent="0.3">
      <c r="P339" s="27"/>
      <c r="Q339" s="30"/>
      <c r="R339" s="30"/>
      <c r="S339" s="30">
        <f>ABS(Q339)/'İtme Analizi'!$C$17</f>
        <v>0</v>
      </c>
      <c r="T339" s="30">
        <f>ABS(R339)/'İtme Analizi'!$C$14</f>
        <v>0</v>
      </c>
      <c r="U339" s="30">
        <f t="shared" si="9"/>
        <v>3.0271847694562565E-2</v>
      </c>
    </row>
    <row r="340" spans="16:21" ht="13.95" customHeight="1" x14ac:dyDescent="0.3">
      <c r="P340" s="27"/>
      <c r="Q340" s="30"/>
      <c r="R340" s="30"/>
      <c r="S340" s="30">
        <f>ABS(Q340)/'İtme Analizi'!$C$17</f>
        <v>0</v>
      </c>
      <c r="T340" s="30">
        <f>ABS(R340)/'İtme Analizi'!$C$14</f>
        <v>0</v>
      </c>
      <c r="U340" s="30">
        <f t="shared" si="9"/>
        <v>3.0271847694562565E-2</v>
      </c>
    </row>
    <row r="341" spans="16:21" ht="13.95" customHeight="1" x14ac:dyDescent="0.3">
      <c r="P341" s="27"/>
      <c r="Q341" s="30"/>
      <c r="R341" s="30"/>
      <c r="S341" s="30">
        <f>ABS(Q341)/'İtme Analizi'!$C$17</f>
        <v>0</v>
      </c>
      <c r="T341" s="30">
        <f>ABS(R341)/'İtme Analizi'!$C$14</f>
        <v>0</v>
      </c>
      <c r="U341" s="30">
        <f t="shared" si="9"/>
        <v>3.0271847694562565E-2</v>
      </c>
    </row>
    <row r="342" spans="16:21" ht="13.95" customHeight="1" x14ac:dyDescent="0.3">
      <c r="P342" s="27"/>
      <c r="Q342" s="30"/>
      <c r="R342" s="30"/>
      <c r="S342" s="30">
        <f>ABS(Q342)/'İtme Analizi'!$C$17</f>
        <v>0</v>
      </c>
      <c r="T342" s="30">
        <f>ABS(R342)/'İtme Analizi'!$C$14</f>
        <v>0</v>
      </c>
      <c r="U342" s="30">
        <f t="shared" si="9"/>
        <v>3.0271847694562565E-2</v>
      </c>
    </row>
    <row r="343" spans="16:21" ht="13.95" customHeight="1" x14ac:dyDescent="0.3">
      <c r="P343" s="27"/>
      <c r="Q343" s="30"/>
      <c r="R343" s="30"/>
      <c r="S343" s="30">
        <f>ABS(Q343)/'İtme Analizi'!$C$17</f>
        <v>0</v>
      </c>
      <c r="T343" s="30">
        <f>ABS(R343)/'İtme Analizi'!$C$14</f>
        <v>0</v>
      </c>
      <c r="U343" s="30">
        <f t="shared" si="9"/>
        <v>3.0271847694562565E-2</v>
      </c>
    </row>
    <row r="344" spans="16:21" ht="13.95" customHeight="1" x14ac:dyDescent="0.3">
      <c r="P344" s="27"/>
      <c r="Q344" s="30"/>
      <c r="R344" s="30"/>
      <c r="S344" s="30">
        <f>ABS(Q344)/'İtme Analizi'!$C$17</f>
        <v>0</v>
      </c>
      <c r="T344" s="30">
        <f>ABS(R344)/'İtme Analizi'!$C$14</f>
        <v>0</v>
      </c>
      <c r="U344" s="30">
        <f t="shared" si="9"/>
        <v>3.0271847694562565E-2</v>
      </c>
    </row>
    <row r="345" spans="16:21" ht="13.95" customHeight="1" x14ac:dyDescent="0.3">
      <c r="P345" s="27"/>
      <c r="Q345" s="30"/>
      <c r="R345" s="30"/>
      <c r="S345" s="30">
        <f>ABS(Q345)/'İtme Analizi'!$C$17</f>
        <v>0</v>
      </c>
      <c r="T345" s="30">
        <f>ABS(R345)/'İtme Analizi'!$C$14</f>
        <v>0</v>
      </c>
      <c r="U345" s="30">
        <f t="shared" si="9"/>
        <v>3.0271847694562565E-2</v>
      </c>
    </row>
    <row r="346" spans="16:21" ht="13.95" customHeight="1" x14ac:dyDescent="0.3">
      <c r="P346" s="27"/>
      <c r="Q346" s="30"/>
      <c r="R346" s="30"/>
      <c r="S346" s="30">
        <f>ABS(Q346)/'İtme Analizi'!$C$17</f>
        <v>0</v>
      </c>
      <c r="T346" s="30">
        <f>ABS(R346)/'İtme Analizi'!$C$14</f>
        <v>0</v>
      </c>
      <c r="U346" s="30">
        <f t="shared" si="9"/>
        <v>3.0271847694562565E-2</v>
      </c>
    </row>
    <row r="347" spans="16:21" ht="13.95" customHeight="1" x14ac:dyDescent="0.3">
      <c r="P347" s="27"/>
      <c r="Q347" s="30"/>
      <c r="R347" s="30"/>
      <c r="S347" s="30">
        <f>ABS(Q347)/'İtme Analizi'!$C$17</f>
        <v>0</v>
      </c>
      <c r="T347" s="30">
        <f>ABS(R347)/'İtme Analizi'!$C$14</f>
        <v>0</v>
      </c>
      <c r="U347" s="30">
        <f t="shared" si="9"/>
        <v>3.0271847694562565E-2</v>
      </c>
    </row>
    <row r="348" spans="16:21" ht="13.95" customHeight="1" x14ac:dyDescent="0.3">
      <c r="P348" s="27"/>
      <c r="Q348" s="30"/>
      <c r="R348" s="30"/>
      <c r="S348" s="30">
        <f>ABS(Q348)/'İtme Analizi'!$C$17</f>
        <v>0</v>
      </c>
      <c r="T348" s="30">
        <f>ABS(R348)/'İtme Analizi'!$C$14</f>
        <v>0</v>
      </c>
      <c r="U348" s="30">
        <f t="shared" si="9"/>
        <v>3.0271847694562565E-2</v>
      </c>
    </row>
    <row r="349" spans="16:21" ht="13.95" customHeight="1" x14ac:dyDescent="0.3">
      <c r="P349" s="27"/>
      <c r="Q349" s="30"/>
      <c r="R349" s="30"/>
      <c r="S349" s="30">
        <f>ABS(Q349)/'İtme Analizi'!$C$17</f>
        <v>0</v>
      </c>
      <c r="T349" s="30">
        <f>ABS(R349)/'İtme Analizi'!$C$14</f>
        <v>0</v>
      </c>
      <c r="U349" s="30">
        <f t="shared" si="9"/>
        <v>3.0271847694562565E-2</v>
      </c>
    </row>
    <row r="350" spans="16:21" ht="13.95" customHeight="1" x14ac:dyDescent="0.3">
      <c r="P350" s="27"/>
      <c r="Q350" s="30"/>
      <c r="R350" s="30"/>
      <c r="S350" s="30">
        <f>ABS(Q350)/'İtme Analizi'!$C$17</f>
        <v>0</v>
      </c>
      <c r="T350" s="30">
        <f>ABS(R350)/'İtme Analizi'!$C$14</f>
        <v>0</v>
      </c>
      <c r="U350" s="30">
        <f t="shared" si="9"/>
        <v>3.0271847694562565E-2</v>
      </c>
    </row>
    <row r="351" spans="16:21" ht="13.95" customHeight="1" x14ac:dyDescent="0.3">
      <c r="P351" s="27"/>
      <c r="Q351" s="30"/>
      <c r="R351" s="30"/>
      <c r="S351" s="30">
        <f>ABS(Q351)/'İtme Analizi'!$C$17</f>
        <v>0</v>
      </c>
      <c r="T351" s="30">
        <f>ABS(R351)/'İtme Analizi'!$C$14</f>
        <v>0</v>
      </c>
      <c r="U351" s="30">
        <f t="shared" si="9"/>
        <v>3.0271847694562565E-2</v>
      </c>
    </row>
    <row r="352" spans="16:21" ht="13.95" customHeight="1" x14ac:dyDescent="0.3">
      <c r="P352" s="27"/>
      <c r="Q352" s="30"/>
      <c r="R352" s="30"/>
      <c r="S352" s="30">
        <f>ABS(Q352)/'İtme Analizi'!$C$17</f>
        <v>0</v>
      </c>
      <c r="T352" s="30">
        <f>ABS(R352)/'İtme Analizi'!$C$14</f>
        <v>0</v>
      </c>
      <c r="U352" s="30">
        <f t="shared" si="9"/>
        <v>3.0271847694562565E-2</v>
      </c>
    </row>
    <row r="353" spans="16:21" ht="13.95" customHeight="1" x14ac:dyDescent="0.3">
      <c r="P353" s="27"/>
      <c r="Q353" s="30"/>
      <c r="R353" s="30"/>
      <c r="S353" s="30">
        <f>ABS(Q353)/'İtme Analizi'!$C$17</f>
        <v>0</v>
      </c>
      <c r="T353" s="30">
        <f>ABS(R353)/'İtme Analizi'!$C$14</f>
        <v>0</v>
      </c>
      <c r="U353" s="30">
        <f t="shared" si="9"/>
        <v>3.0271847694562565E-2</v>
      </c>
    </row>
    <row r="354" spans="16:21" ht="13.95" customHeight="1" x14ac:dyDescent="0.3">
      <c r="P354" s="27"/>
      <c r="Q354" s="30"/>
      <c r="R354" s="30"/>
      <c r="S354" s="30">
        <f>ABS(Q354)/'İtme Analizi'!$C$17</f>
        <v>0</v>
      </c>
      <c r="T354" s="30">
        <f>ABS(R354)/'İtme Analizi'!$C$14</f>
        <v>0</v>
      </c>
      <c r="U354" s="30">
        <f t="shared" si="9"/>
        <v>3.0271847694562565E-2</v>
      </c>
    </row>
    <row r="355" spans="16:21" ht="13.95" customHeight="1" x14ac:dyDescent="0.3">
      <c r="P355" s="27"/>
      <c r="Q355" s="30"/>
      <c r="R355" s="30"/>
      <c r="S355" s="30">
        <f>ABS(Q355)/'İtme Analizi'!$C$17</f>
        <v>0</v>
      </c>
      <c r="T355" s="30">
        <f>ABS(R355)/'İtme Analizi'!$C$14</f>
        <v>0</v>
      </c>
      <c r="U355" s="30">
        <f t="shared" si="9"/>
        <v>3.0271847694562565E-2</v>
      </c>
    </row>
    <row r="356" spans="16:21" ht="13.95" customHeight="1" x14ac:dyDescent="0.3">
      <c r="P356" s="27"/>
      <c r="Q356" s="30"/>
      <c r="R356" s="30"/>
      <c r="S356" s="30">
        <f>ABS(Q356)/'İtme Analizi'!$C$17</f>
        <v>0</v>
      </c>
      <c r="T356" s="30">
        <f>ABS(R356)/'İtme Analizi'!$C$14</f>
        <v>0</v>
      </c>
      <c r="U356" s="30">
        <f t="shared" si="9"/>
        <v>3.0271847694562565E-2</v>
      </c>
    </row>
    <row r="357" spans="16:21" ht="13.95" customHeight="1" x14ac:dyDescent="0.3">
      <c r="P357" s="27"/>
      <c r="Q357" s="30"/>
      <c r="R357" s="30"/>
      <c r="S357" s="30">
        <f>ABS(Q357)/'İtme Analizi'!$C$17</f>
        <v>0</v>
      </c>
      <c r="T357" s="30">
        <f>ABS(R357)/'İtme Analizi'!$C$14</f>
        <v>0</v>
      </c>
      <c r="U357" s="30">
        <f t="shared" si="9"/>
        <v>3.0271847694562565E-2</v>
      </c>
    </row>
    <row r="358" spans="16:21" ht="13.95" customHeight="1" x14ac:dyDescent="0.3">
      <c r="P358" s="27"/>
      <c r="Q358" s="30"/>
      <c r="R358" s="30"/>
      <c r="S358" s="30">
        <f>ABS(Q358)/'İtme Analizi'!$C$17</f>
        <v>0</v>
      </c>
      <c r="T358" s="30">
        <f>ABS(R358)/'İtme Analizi'!$C$14</f>
        <v>0</v>
      </c>
      <c r="U358" s="30">
        <f t="shared" si="9"/>
        <v>3.0271847694562565E-2</v>
      </c>
    </row>
    <row r="359" spans="16:21" ht="13.95" customHeight="1" x14ac:dyDescent="0.3">
      <c r="P359" s="27"/>
      <c r="Q359" s="30"/>
      <c r="R359" s="30"/>
      <c r="S359" s="30">
        <f>ABS(Q359)/'İtme Analizi'!$C$17</f>
        <v>0</v>
      </c>
      <c r="T359" s="30">
        <f>ABS(R359)/'İtme Analizi'!$C$14</f>
        <v>0</v>
      </c>
      <c r="U359" s="30">
        <f t="shared" si="9"/>
        <v>3.0271847694562565E-2</v>
      </c>
    </row>
    <row r="360" spans="16:21" ht="13.95" customHeight="1" x14ac:dyDescent="0.3">
      <c r="P360" s="27"/>
      <c r="Q360" s="30"/>
      <c r="R360" s="30"/>
      <c r="S360" s="30">
        <f>ABS(Q360)/'İtme Analizi'!$C$17</f>
        <v>0</v>
      </c>
      <c r="T360" s="30">
        <f>ABS(R360)/'İtme Analizi'!$C$14</f>
        <v>0</v>
      </c>
      <c r="U360" s="30">
        <f t="shared" si="9"/>
        <v>3.0271847694562565E-2</v>
      </c>
    </row>
    <row r="361" spans="16:21" ht="13.95" customHeight="1" x14ac:dyDescent="0.3">
      <c r="P361" s="27"/>
      <c r="Q361" s="30"/>
      <c r="R361" s="30"/>
      <c r="S361" s="30">
        <f>ABS(Q361)/'İtme Analizi'!$C$17</f>
        <v>0</v>
      </c>
      <c r="T361" s="30">
        <f>ABS(R361)/'İtme Analizi'!$C$14</f>
        <v>0</v>
      </c>
      <c r="U361" s="30">
        <f t="shared" si="9"/>
        <v>3.0271847694562565E-2</v>
      </c>
    </row>
    <row r="362" spans="16:21" ht="13.95" customHeight="1" x14ac:dyDescent="0.3">
      <c r="P362" s="27"/>
      <c r="Q362" s="30"/>
      <c r="R362" s="30"/>
      <c r="S362" s="30">
        <f>ABS(Q362)/'İtme Analizi'!$C$17</f>
        <v>0</v>
      </c>
      <c r="T362" s="30">
        <f>ABS(R362)/'İtme Analizi'!$C$14</f>
        <v>0</v>
      </c>
      <c r="U362" s="30">
        <f t="shared" si="9"/>
        <v>3.0271847694562565E-2</v>
      </c>
    </row>
    <row r="363" spans="16:21" ht="13.95" customHeight="1" x14ac:dyDescent="0.3">
      <c r="P363" s="27"/>
      <c r="Q363" s="30"/>
      <c r="R363" s="30"/>
      <c r="S363" s="30">
        <f>ABS(Q363)/'İtme Analizi'!$C$17</f>
        <v>0</v>
      </c>
      <c r="T363" s="30">
        <f>ABS(R363)/'İtme Analizi'!$C$14</f>
        <v>0</v>
      </c>
      <c r="U363" s="30">
        <f t="shared" si="9"/>
        <v>3.0271847694562565E-2</v>
      </c>
    </row>
    <row r="364" spans="16:21" ht="13.95" customHeight="1" x14ac:dyDescent="0.3">
      <c r="P364" s="27"/>
      <c r="Q364" s="30"/>
      <c r="R364" s="30"/>
      <c r="S364" s="30">
        <f>ABS(Q364)/'İtme Analizi'!$C$17</f>
        <v>0</v>
      </c>
      <c r="T364" s="30">
        <f>ABS(R364)/'İtme Analizi'!$C$14</f>
        <v>0</v>
      </c>
      <c r="U364" s="30">
        <f t="shared" si="9"/>
        <v>3.0271847694562565E-2</v>
      </c>
    </row>
    <row r="365" spans="16:21" ht="13.95" customHeight="1" x14ac:dyDescent="0.3">
      <c r="P365" s="27"/>
      <c r="Q365" s="30"/>
      <c r="R365" s="30"/>
      <c r="S365" s="30">
        <f>ABS(Q365)/'İtme Analizi'!$C$17</f>
        <v>0</v>
      </c>
      <c r="T365" s="30">
        <f>ABS(R365)/'İtme Analizi'!$C$14</f>
        <v>0</v>
      </c>
      <c r="U365" s="30">
        <f t="shared" si="9"/>
        <v>3.0271847694562565E-2</v>
      </c>
    </row>
    <row r="366" spans="16:21" ht="13.95" customHeight="1" x14ac:dyDescent="0.3">
      <c r="P366" s="27"/>
      <c r="Q366" s="30"/>
      <c r="R366" s="30"/>
      <c r="S366" s="30">
        <f>ABS(Q366)/'İtme Analizi'!$C$17</f>
        <v>0</v>
      </c>
      <c r="T366" s="30">
        <f>ABS(R366)/'İtme Analizi'!$C$14</f>
        <v>0</v>
      </c>
      <c r="U366" s="30">
        <f t="shared" si="9"/>
        <v>3.0271847694562565E-2</v>
      </c>
    </row>
    <row r="367" spans="16:21" ht="13.95" customHeight="1" x14ac:dyDescent="0.3">
      <c r="P367" s="27"/>
      <c r="Q367" s="30"/>
      <c r="R367" s="30"/>
      <c r="S367" s="30">
        <f>ABS(Q367)/'İtme Analizi'!$C$17</f>
        <v>0</v>
      </c>
      <c r="T367" s="30">
        <f>ABS(R367)/'İtme Analizi'!$C$14</f>
        <v>0</v>
      </c>
      <c r="U367" s="30">
        <f t="shared" si="9"/>
        <v>3.0271847694562565E-2</v>
      </c>
    </row>
    <row r="368" spans="16:21" ht="13.95" customHeight="1" x14ac:dyDescent="0.3">
      <c r="P368" s="27"/>
      <c r="Q368" s="30"/>
      <c r="R368" s="30"/>
      <c r="S368" s="30">
        <f>ABS(Q368)/'İtme Analizi'!$C$17</f>
        <v>0</v>
      </c>
      <c r="T368" s="30">
        <f>ABS(R368)/'İtme Analizi'!$C$14</f>
        <v>0</v>
      </c>
      <c r="U368" s="30">
        <f t="shared" si="9"/>
        <v>3.0271847694562565E-2</v>
      </c>
    </row>
    <row r="369" spans="16:21" ht="13.95" customHeight="1" x14ac:dyDescent="0.3">
      <c r="P369" s="27"/>
      <c r="Q369" s="30"/>
      <c r="R369" s="30"/>
      <c r="S369" s="30">
        <f>ABS(Q369)/'İtme Analizi'!$C$17</f>
        <v>0</v>
      </c>
      <c r="T369" s="30">
        <f>ABS(R369)/'İtme Analizi'!$C$14</f>
        <v>0</v>
      </c>
      <c r="U369" s="30">
        <f t="shared" si="9"/>
        <v>3.0271847694562565E-2</v>
      </c>
    </row>
    <row r="370" spans="16:21" ht="13.95" customHeight="1" x14ac:dyDescent="0.3">
      <c r="P370" s="27"/>
      <c r="Q370" s="30"/>
      <c r="R370" s="30"/>
      <c r="S370" s="30">
        <f>ABS(Q370)/'İtme Analizi'!$C$17</f>
        <v>0</v>
      </c>
      <c r="T370" s="30">
        <f>ABS(R370)/'İtme Analizi'!$C$14</f>
        <v>0</v>
      </c>
      <c r="U370" s="30">
        <f t="shared" si="9"/>
        <v>3.0271847694562565E-2</v>
      </c>
    </row>
    <row r="371" spans="16:21" ht="13.95" customHeight="1" x14ac:dyDescent="0.3">
      <c r="P371" s="27"/>
      <c r="Q371" s="30"/>
      <c r="R371" s="30"/>
      <c r="S371" s="30">
        <f>ABS(Q371)/'İtme Analizi'!$C$17</f>
        <v>0</v>
      </c>
      <c r="T371" s="30">
        <f>ABS(R371)/'İtme Analizi'!$C$14</f>
        <v>0</v>
      </c>
      <c r="U371" s="30">
        <f t="shared" si="9"/>
        <v>3.0271847694562565E-2</v>
      </c>
    </row>
    <row r="372" spans="16:21" ht="13.95" customHeight="1" x14ac:dyDescent="0.3">
      <c r="P372" s="27"/>
      <c r="Q372" s="30"/>
      <c r="R372" s="30"/>
      <c r="S372" s="30">
        <f>ABS(Q372)/'İtme Analizi'!$C$17</f>
        <v>0</v>
      </c>
      <c r="T372" s="30">
        <f>ABS(R372)/'İtme Analizi'!$C$14</f>
        <v>0</v>
      </c>
      <c r="U372" s="30">
        <f t="shared" si="9"/>
        <v>3.0271847694562565E-2</v>
      </c>
    </row>
    <row r="373" spans="16:21" ht="13.95" customHeight="1" x14ac:dyDescent="0.3">
      <c r="P373" s="27"/>
      <c r="Q373" s="30"/>
      <c r="R373" s="30"/>
      <c r="S373" s="30">
        <f>ABS(Q373)/'İtme Analizi'!$C$17</f>
        <v>0</v>
      </c>
      <c r="T373" s="30">
        <f>ABS(R373)/'İtme Analizi'!$C$14</f>
        <v>0</v>
      </c>
      <c r="U373" s="30">
        <f t="shared" si="9"/>
        <v>3.0271847694562565E-2</v>
      </c>
    </row>
    <row r="374" spans="16:21" ht="13.95" customHeight="1" x14ac:dyDescent="0.3">
      <c r="P374" s="27"/>
      <c r="Q374" s="30"/>
      <c r="R374" s="30"/>
      <c r="S374" s="30">
        <f>ABS(Q374)/'İtme Analizi'!$C$17</f>
        <v>0</v>
      </c>
      <c r="T374" s="30">
        <f>ABS(R374)/'İtme Analizi'!$C$14</f>
        <v>0</v>
      </c>
      <c r="U374" s="30">
        <f t="shared" si="9"/>
        <v>3.0271847694562565E-2</v>
      </c>
    </row>
    <row r="375" spans="16:21" ht="13.95" customHeight="1" x14ac:dyDescent="0.3">
      <c r="P375" s="27"/>
      <c r="Q375" s="30"/>
      <c r="R375" s="30"/>
      <c r="S375" s="30">
        <f>ABS(Q375)/'İtme Analizi'!$C$17</f>
        <v>0</v>
      </c>
      <c r="T375" s="30">
        <f>ABS(R375)/'İtme Analizi'!$C$14</f>
        <v>0</v>
      </c>
      <c r="U375" s="30">
        <f t="shared" si="9"/>
        <v>3.0271847694562565E-2</v>
      </c>
    </row>
    <row r="376" spans="16:21" ht="13.95" customHeight="1" x14ac:dyDescent="0.3">
      <c r="P376" s="27"/>
      <c r="Q376" s="30"/>
      <c r="R376" s="30"/>
      <c r="S376" s="30">
        <f>ABS(Q376)/'İtme Analizi'!$C$17</f>
        <v>0</v>
      </c>
      <c r="T376" s="30">
        <f>ABS(R376)/'İtme Analizi'!$C$14</f>
        <v>0</v>
      </c>
      <c r="U376" s="30">
        <f t="shared" si="9"/>
        <v>3.0271847694562565E-2</v>
      </c>
    </row>
    <row r="377" spans="16:21" ht="13.95" customHeight="1" x14ac:dyDescent="0.3">
      <c r="P377" s="27"/>
      <c r="Q377" s="30"/>
      <c r="R377" s="30"/>
      <c r="S377" s="30">
        <f>ABS(Q377)/'İtme Analizi'!$C$17</f>
        <v>0</v>
      </c>
      <c r="T377" s="30">
        <f>ABS(R377)/'İtme Analizi'!$C$14</f>
        <v>0</v>
      </c>
      <c r="U377" s="30">
        <f t="shared" si="9"/>
        <v>3.0271847694562565E-2</v>
      </c>
    </row>
    <row r="378" spans="16:21" ht="13.95" customHeight="1" x14ac:dyDescent="0.3">
      <c r="P378" s="27"/>
      <c r="Q378" s="30"/>
      <c r="R378" s="30"/>
      <c r="S378" s="30">
        <f>ABS(Q378)/'İtme Analizi'!$C$17</f>
        <v>0</v>
      </c>
      <c r="T378" s="30">
        <f>ABS(R378)/'İtme Analizi'!$C$14</f>
        <v>0</v>
      </c>
      <c r="U378" s="30">
        <f t="shared" si="9"/>
        <v>3.0271847694562565E-2</v>
      </c>
    </row>
    <row r="379" spans="16:21" ht="13.95" customHeight="1" x14ac:dyDescent="0.3">
      <c r="P379" s="27"/>
      <c r="Q379" s="30"/>
      <c r="R379" s="30"/>
      <c r="S379" s="30">
        <f>ABS(Q379)/'İtme Analizi'!$C$17</f>
        <v>0</v>
      </c>
      <c r="T379" s="30">
        <f>ABS(R379)/'İtme Analizi'!$C$14</f>
        <v>0</v>
      </c>
      <c r="U379" s="30">
        <f t="shared" si="9"/>
        <v>3.0271847694562565E-2</v>
      </c>
    </row>
    <row r="380" spans="16:21" ht="13.95" customHeight="1" x14ac:dyDescent="0.3">
      <c r="P380" s="27"/>
      <c r="Q380" s="30"/>
      <c r="R380" s="30"/>
      <c r="S380" s="30">
        <f>ABS(Q380)/'İtme Analizi'!$C$17</f>
        <v>0</v>
      </c>
      <c r="T380" s="30">
        <f>ABS(R380)/'İtme Analizi'!$C$14</f>
        <v>0</v>
      </c>
      <c r="U380" s="30">
        <f t="shared" si="9"/>
        <v>3.0271847694562565E-2</v>
      </c>
    </row>
    <row r="381" spans="16:21" ht="13.95" customHeight="1" x14ac:dyDescent="0.3">
      <c r="P381" s="27"/>
      <c r="Q381" s="30"/>
      <c r="R381" s="30"/>
      <c r="S381" s="30">
        <f>ABS(Q381)/'İtme Analizi'!$C$17</f>
        <v>0</v>
      </c>
      <c r="T381" s="30">
        <f>ABS(R381)/'İtme Analizi'!$C$14</f>
        <v>0</v>
      </c>
      <c r="U381" s="30">
        <f t="shared" si="9"/>
        <v>3.0271847694562565E-2</v>
      </c>
    </row>
    <row r="382" spans="16:21" ht="13.95" customHeight="1" x14ac:dyDescent="0.3">
      <c r="P382" s="27"/>
      <c r="Q382" s="30"/>
      <c r="R382" s="30"/>
      <c r="S382" s="30">
        <f>ABS(Q382)/'İtme Analizi'!$C$17</f>
        <v>0</v>
      </c>
      <c r="T382" s="30">
        <f>ABS(R382)/'İtme Analizi'!$C$14</f>
        <v>0</v>
      </c>
      <c r="U382" s="30">
        <f t="shared" si="9"/>
        <v>3.0271847694562565E-2</v>
      </c>
    </row>
    <row r="383" spans="16:21" ht="13.95" customHeight="1" x14ac:dyDescent="0.3">
      <c r="P383" s="27"/>
      <c r="Q383" s="30"/>
      <c r="R383" s="30"/>
      <c r="S383" s="30">
        <f>ABS(Q383)/'İtme Analizi'!$C$17</f>
        <v>0</v>
      </c>
      <c r="T383" s="30">
        <f>ABS(R383)/'İtme Analizi'!$C$14</f>
        <v>0</v>
      </c>
      <c r="U383" s="30">
        <f t="shared" si="9"/>
        <v>3.0271847694562565E-2</v>
      </c>
    </row>
    <row r="384" spans="16:21" ht="13.95" customHeight="1" x14ac:dyDescent="0.3">
      <c r="P384" s="27"/>
      <c r="Q384" s="30"/>
      <c r="R384" s="30"/>
      <c r="S384" s="30">
        <f>ABS(Q384)/'İtme Analizi'!$C$17</f>
        <v>0</v>
      </c>
      <c r="T384" s="30">
        <f>ABS(R384)/'İtme Analizi'!$C$14</f>
        <v>0</v>
      </c>
      <c r="U384" s="30">
        <f t="shared" si="9"/>
        <v>3.0271847694562565E-2</v>
      </c>
    </row>
    <row r="385" spans="16:21" ht="13.95" customHeight="1" x14ac:dyDescent="0.3">
      <c r="P385" s="27"/>
      <c r="Q385" s="30"/>
      <c r="R385" s="30"/>
      <c r="S385" s="30">
        <f>ABS(Q385)/'İtme Analizi'!$C$17</f>
        <v>0</v>
      </c>
      <c r="T385" s="30">
        <f>ABS(R385)/'İtme Analizi'!$C$14</f>
        <v>0</v>
      </c>
      <c r="U385" s="30">
        <f t="shared" si="9"/>
        <v>3.0271847694562565E-2</v>
      </c>
    </row>
    <row r="386" spans="16:21" ht="13.95" customHeight="1" x14ac:dyDescent="0.3">
      <c r="P386" s="27"/>
      <c r="Q386" s="30"/>
      <c r="R386" s="30"/>
      <c r="S386" s="30">
        <f>ABS(Q386)/'İtme Analizi'!$C$17</f>
        <v>0</v>
      </c>
      <c r="T386" s="30">
        <f>ABS(R386)/'İtme Analizi'!$C$14</f>
        <v>0</v>
      </c>
      <c r="U386" s="30">
        <f t="shared" si="9"/>
        <v>3.0271847694562565E-2</v>
      </c>
    </row>
    <row r="387" spans="16:21" ht="13.95" customHeight="1" x14ac:dyDescent="0.3">
      <c r="P387" s="27"/>
      <c r="Q387" s="30"/>
      <c r="R387" s="30"/>
      <c r="S387" s="30">
        <f>ABS(Q387)/'İtme Analizi'!$C$17</f>
        <v>0</v>
      </c>
      <c r="T387" s="30">
        <f>ABS(R387)/'İtme Analizi'!$C$14</f>
        <v>0</v>
      </c>
      <c r="U387" s="30">
        <f t="shared" si="9"/>
        <v>3.0271847694562565E-2</v>
      </c>
    </row>
    <row r="388" spans="16:21" ht="13.95" customHeight="1" x14ac:dyDescent="0.3">
      <c r="P388" s="27"/>
      <c r="Q388" s="30"/>
      <c r="R388" s="30"/>
      <c r="S388" s="30">
        <f>ABS(Q388)/'İtme Analizi'!$C$17</f>
        <v>0</v>
      </c>
      <c r="T388" s="30">
        <f>ABS(R388)/'İtme Analizi'!$C$14</f>
        <v>0</v>
      </c>
      <c r="U388" s="30">
        <f t="shared" si="9"/>
        <v>3.0271847694562565E-2</v>
      </c>
    </row>
    <row r="389" spans="16:21" ht="13.95" customHeight="1" x14ac:dyDescent="0.3">
      <c r="P389" s="27"/>
      <c r="Q389" s="30"/>
      <c r="R389" s="30"/>
      <c r="S389" s="30">
        <f>ABS(Q389)/'İtme Analizi'!$C$17</f>
        <v>0</v>
      </c>
      <c r="T389" s="30">
        <f>ABS(R389)/'İtme Analizi'!$C$14</f>
        <v>0</v>
      </c>
      <c r="U389" s="30">
        <f t="shared" si="9"/>
        <v>3.0271847694562565E-2</v>
      </c>
    </row>
    <row r="390" spans="16:21" ht="13.95" customHeight="1" x14ac:dyDescent="0.3">
      <c r="P390" s="27"/>
      <c r="Q390" s="30"/>
      <c r="R390" s="30"/>
      <c r="S390" s="30">
        <f>ABS(Q390)/'İtme Analizi'!$C$17</f>
        <v>0</v>
      </c>
      <c r="T390" s="30">
        <f>ABS(R390)/'İtme Analizi'!$C$14</f>
        <v>0</v>
      </c>
      <c r="U390" s="30">
        <f t="shared" si="9"/>
        <v>3.0271847694562565E-2</v>
      </c>
    </row>
    <row r="391" spans="16:21" ht="13.95" customHeight="1" x14ac:dyDescent="0.3">
      <c r="P391" s="27"/>
      <c r="Q391" s="30"/>
      <c r="R391" s="30"/>
      <c r="S391" s="30">
        <f>ABS(Q391)/'İtme Analizi'!$C$17</f>
        <v>0</v>
      </c>
      <c r="T391" s="30">
        <f>ABS(R391)/'İtme Analizi'!$C$14</f>
        <v>0</v>
      </c>
      <c r="U391" s="30">
        <f t="shared" si="9"/>
        <v>3.0271847694562565E-2</v>
      </c>
    </row>
    <row r="392" spans="16:21" ht="13.95" customHeight="1" x14ac:dyDescent="0.3">
      <c r="P392" s="27"/>
      <c r="Q392" s="30"/>
      <c r="R392" s="30"/>
      <c r="S392" s="30">
        <f>ABS(Q392)/'İtme Analizi'!$C$17</f>
        <v>0</v>
      </c>
      <c r="T392" s="30">
        <f>ABS(R392)/'İtme Analizi'!$C$14</f>
        <v>0</v>
      </c>
      <c r="U392" s="30">
        <f t="shared" si="9"/>
        <v>3.0271847694562565E-2</v>
      </c>
    </row>
    <row r="393" spans="16:21" ht="13.95" customHeight="1" x14ac:dyDescent="0.3">
      <c r="P393" s="27"/>
      <c r="Q393" s="30"/>
      <c r="R393" s="30"/>
      <c r="S393" s="30">
        <f>ABS(Q393)/'İtme Analizi'!$C$17</f>
        <v>0</v>
      </c>
      <c r="T393" s="30">
        <f>ABS(R393)/'İtme Analizi'!$C$14</f>
        <v>0</v>
      </c>
      <c r="U393" s="30">
        <f t="shared" si="9"/>
        <v>3.0271847694562565E-2</v>
      </c>
    </row>
    <row r="394" spans="16:21" ht="13.95" customHeight="1" x14ac:dyDescent="0.3">
      <c r="P394" s="27"/>
      <c r="Q394" s="30"/>
      <c r="R394" s="30"/>
      <c r="S394" s="30">
        <f>ABS(Q394)/'İtme Analizi'!$C$17</f>
        <v>0</v>
      </c>
      <c r="T394" s="30">
        <f>ABS(R394)/'İtme Analizi'!$C$14</f>
        <v>0</v>
      </c>
      <c r="U394" s="30">
        <f t="shared" si="9"/>
        <v>3.0271847694562565E-2</v>
      </c>
    </row>
    <row r="395" spans="16:21" ht="13.95" customHeight="1" x14ac:dyDescent="0.3">
      <c r="P395" s="27"/>
      <c r="Q395" s="30"/>
      <c r="R395" s="30"/>
      <c r="S395" s="30">
        <f>ABS(Q395)/'İtme Analizi'!$C$17</f>
        <v>0</v>
      </c>
      <c r="T395" s="30">
        <f>ABS(R395)/'İtme Analizi'!$C$14</f>
        <v>0</v>
      </c>
      <c r="U395" s="30">
        <f t="shared" si="9"/>
        <v>3.0271847694562565E-2</v>
      </c>
    </row>
    <row r="396" spans="16:21" ht="13.95" customHeight="1" x14ac:dyDescent="0.3">
      <c r="P396" s="27"/>
      <c r="Q396" s="30"/>
      <c r="R396" s="30"/>
      <c r="S396" s="30">
        <f>ABS(Q396)/'İtme Analizi'!$C$17</f>
        <v>0</v>
      </c>
      <c r="T396" s="30">
        <f>ABS(R396)/'İtme Analizi'!$C$14</f>
        <v>0</v>
      </c>
      <c r="U396" s="30">
        <f t="shared" si="9"/>
        <v>3.0271847694562565E-2</v>
      </c>
    </row>
    <row r="397" spans="16:21" ht="13.95" customHeight="1" x14ac:dyDescent="0.3">
      <c r="P397" s="27"/>
      <c r="Q397" s="30"/>
      <c r="R397" s="30"/>
      <c r="S397" s="30">
        <f>ABS(Q397)/'İtme Analizi'!$C$17</f>
        <v>0</v>
      </c>
      <c r="T397" s="30">
        <f>ABS(R397)/'İtme Analizi'!$C$14</f>
        <v>0</v>
      </c>
      <c r="U397" s="30">
        <f t="shared" ref="U397:U460" si="10">U396+(S397-S396)*((T397+T396)/2)</f>
        <v>3.0271847694562565E-2</v>
      </c>
    </row>
    <row r="398" spans="16:21" ht="13.95" customHeight="1" x14ac:dyDescent="0.3">
      <c r="P398" s="27"/>
      <c r="Q398" s="30"/>
      <c r="R398" s="30"/>
      <c r="S398" s="30">
        <f>ABS(Q398)/'İtme Analizi'!$C$17</f>
        <v>0</v>
      </c>
      <c r="T398" s="30">
        <f>ABS(R398)/'İtme Analizi'!$C$14</f>
        <v>0</v>
      </c>
      <c r="U398" s="30">
        <f t="shared" si="10"/>
        <v>3.0271847694562565E-2</v>
      </c>
    </row>
    <row r="399" spans="16:21" ht="13.95" customHeight="1" x14ac:dyDescent="0.3">
      <c r="P399" s="27"/>
      <c r="Q399" s="30"/>
      <c r="R399" s="30"/>
      <c r="S399" s="30">
        <f>ABS(Q399)/'İtme Analizi'!$C$17</f>
        <v>0</v>
      </c>
      <c r="T399" s="30">
        <f>ABS(R399)/'İtme Analizi'!$C$14</f>
        <v>0</v>
      </c>
      <c r="U399" s="30">
        <f t="shared" si="10"/>
        <v>3.0271847694562565E-2</v>
      </c>
    </row>
    <row r="400" spans="16:21" ht="13.95" customHeight="1" x14ac:dyDescent="0.3">
      <c r="P400" s="27"/>
      <c r="Q400" s="30"/>
      <c r="R400" s="30"/>
      <c r="S400" s="30">
        <f>ABS(Q400)/'İtme Analizi'!$C$17</f>
        <v>0</v>
      </c>
      <c r="T400" s="30">
        <f>ABS(R400)/'İtme Analizi'!$C$14</f>
        <v>0</v>
      </c>
      <c r="U400" s="30">
        <f t="shared" si="10"/>
        <v>3.0271847694562565E-2</v>
      </c>
    </row>
    <row r="401" spans="16:21" ht="13.95" customHeight="1" x14ac:dyDescent="0.3">
      <c r="P401" s="27"/>
      <c r="Q401" s="30"/>
      <c r="R401" s="30"/>
      <c r="S401" s="30">
        <f>ABS(Q401)/'İtme Analizi'!$C$17</f>
        <v>0</v>
      </c>
      <c r="T401" s="30">
        <f>ABS(R401)/'İtme Analizi'!$C$14</f>
        <v>0</v>
      </c>
      <c r="U401" s="30">
        <f t="shared" si="10"/>
        <v>3.0271847694562565E-2</v>
      </c>
    </row>
    <row r="402" spans="16:21" ht="13.95" customHeight="1" x14ac:dyDescent="0.3">
      <c r="P402" s="27"/>
      <c r="Q402" s="30"/>
      <c r="R402" s="30"/>
      <c r="S402" s="30">
        <f>ABS(Q402)/'İtme Analizi'!$C$17</f>
        <v>0</v>
      </c>
      <c r="T402" s="30">
        <f>ABS(R402)/'İtme Analizi'!$C$14</f>
        <v>0</v>
      </c>
      <c r="U402" s="30">
        <f t="shared" si="10"/>
        <v>3.0271847694562565E-2</v>
      </c>
    </row>
    <row r="403" spans="16:21" ht="13.95" customHeight="1" x14ac:dyDescent="0.3">
      <c r="P403" s="27"/>
      <c r="Q403" s="30"/>
      <c r="R403" s="30"/>
      <c r="S403" s="30">
        <f>ABS(Q403)/'İtme Analizi'!$C$17</f>
        <v>0</v>
      </c>
      <c r="T403" s="30">
        <f>ABS(R403)/'İtme Analizi'!$C$14</f>
        <v>0</v>
      </c>
      <c r="U403" s="30">
        <f t="shared" si="10"/>
        <v>3.0271847694562565E-2</v>
      </c>
    </row>
    <row r="404" spans="16:21" ht="13.95" customHeight="1" x14ac:dyDescent="0.3">
      <c r="P404" s="27"/>
      <c r="Q404" s="30"/>
      <c r="R404" s="30"/>
      <c r="S404" s="30">
        <f>ABS(Q404)/'İtme Analizi'!$C$17</f>
        <v>0</v>
      </c>
      <c r="T404" s="30">
        <f>ABS(R404)/'İtme Analizi'!$C$14</f>
        <v>0</v>
      </c>
      <c r="U404" s="30">
        <f t="shared" si="10"/>
        <v>3.0271847694562565E-2</v>
      </c>
    </row>
    <row r="405" spans="16:21" ht="13.95" customHeight="1" x14ac:dyDescent="0.3">
      <c r="P405" s="27"/>
      <c r="Q405" s="30"/>
      <c r="R405" s="30"/>
      <c r="S405" s="30">
        <f>ABS(Q405)/'İtme Analizi'!$C$17</f>
        <v>0</v>
      </c>
      <c r="T405" s="30">
        <f>ABS(R405)/'İtme Analizi'!$C$14</f>
        <v>0</v>
      </c>
      <c r="U405" s="30">
        <f t="shared" si="10"/>
        <v>3.0271847694562565E-2</v>
      </c>
    </row>
    <row r="406" spans="16:21" ht="13.95" customHeight="1" x14ac:dyDescent="0.3">
      <c r="P406" s="27"/>
      <c r="Q406" s="30"/>
      <c r="R406" s="30"/>
      <c r="S406" s="30">
        <f>ABS(Q406)/'İtme Analizi'!$C$17</f>
        <v>0</v>
      </c>
      <c r="T406" s="30">
        <f>ABS(R406)/'İtme Analizi'!$C$14</f>
        <v>0</v>
      </c>
      <c r="U406" s="30">
        <f t="shared" si="10"/>
        <v>3.0271847694562565E-2</v>
      </c>
    </row>
    <row r="407" spans="16:21" ht="13.95" customHeight="1" x14ac:dyDescent="0.3">
      <c r="P407" s="27"/>
      <c r="Q407" s="30"/>
      <c r="R407" s="30"/>
      <c r="S407" s="30">
        <f>ABS(Q407)/'İtme Analizi'!$C$17</f>
        <v>0</v>
      </c>
      <c r="T407" s="30">
        <f>ABS(R407)/'İtme Analizi'!$C$14</f>
        <v>0</v>
      </c>
      <c r="U407" s="30">
        <f t="shared" si="10"/>
        <v>3.0271847694562565E-2</v>
      </c>
    </row>
    <row r="408" spans="16:21" ht="13.95" customHeight="1" x14ac:dyDescent="0.3">
      <c r="P408" s="27"/>
      <c r="Q408" s="30"/>
      <c r="R408" s="30"/>
      <c r="S408" s="30">
        <f>ABS(Q408)/'İtme Analizi'!$C$17</f>
        <v>0</v>
      </c>
      <c r="T408" s="30">
        <f>ABS(R408)/'İtme Analizi'!$C$14</f>
        <v>0</v>
      </c>
      <c r="U408" s="30">
        <f t="shared" si="10"/>
        <v>3.0271847694562565E-2</v>
      </c>
    </row>
    <row r="409" spans="16:21" ht="13.95" customHeight="1" x14ac:dyDescent="0.3">
      <c r="P409" s="27"/>
      <c r="Q409" s="30"/>
      <c r="R409" s="30"/>
      <c r="S409" s="30">
        <f>ABS(Q409)/'İtme Analizi'!$C$17</f>
        <v>0</v>
      </c>
      <c r="T409" s="30">
        <f>ABS(R409)/'İtme Analizi'!$C$14</f>
        <v>0</v>
      </c>
      <c r="U409" s="30">
        <f t="shared" si="10"/>
        <v>3.0271847694562565E-2</v>
      </c>
    </row>
    <row r="410" spans="16:21" ht="13.95" customHeight="1" x14ac:dyDescent="0.3">
      <c r="P410" s="27"/>
      <c r="Q410" s="30"/>
      <c r="R410" s="30"/>
      <c r="S410" s="30">
        <f>ABS(Q410)/'İtme Analizi'!$C$17</f>
        <v>0</v>
      </c>
      <c r="T410" s="30">
        <f>ABS(R410)/'İtme Analizi'!$C$14</f>
        <v>0</v>
      </c>
      <c r="U410" s="30">
        <f t="shared" si="10"/>
        <v>3.0271847694562565E-2</v>
      </c>
    </row>
    <row r="411" spans="16:21" ht="13.95" customHeight="1" x14ac:dyDescent="0.3">
      <c r="P411" s="27"/>
      <c r="Q411" s="30"/>
      <c r="R411" s="30"/>
      <c r="S411" s="30">
        <f>ABS(Q411)/'İtme Analizi'!$C$17</f>
        <v>0</v>
      </c>
      <c r="T411" s="30">
        <f>ABS(R411)/'İtme Analizi'!$C$14</f>
        <v>0</v>
      </c>
      <c r="U411" s="30">
        <f t="shared" si="10"/>
        <v>3.0271847694562565E-2</v>
      </c>
    </row>
    <row r="412" spans="16:21" ht="13.95" customHeight="1" x14ac:dyDescent="0.3">
      <c r="P412" s="27"/>
      <c r="Q412" s="30"/>
      <c r="R412" s="30"/>
      <c r="S412" s="30">
        <f>ABS(Q412)/'İtme Analizi'!$C$17</f>
        <v>0</v>
      </c>
      <c r="T412" s="30">
        <f>ABS(R412)/'İtme Analizi'!$C$14</f>
        <v>0</v>
      </c>
      <c r="U412" s="30">
        <f t="shared" si="10"/>
        <v>3.0271847694562565E-2</v>
      </c>
    </row>
    <row r="413" spans="16:21" ht="13.95" customHeight="1" x14ac:dyDescent="0.3">
      <c r="P413" s="27"/>
      <c r="Q413" s="30"/>
      <c r="R413" s="30"/>
      <c r="S413" s="30">
        <f>ABS(Q413)/'İtme Analizi'!$C$17</f>
        <v>0</v>
      </c>
      <c r="T413" s="30">
        <f>ABS(R413)/'İtme Analizi'!$C$14</f>
        <v>0</v>
      </c>
      <c r="U413" s="30">
        <f t="shared" si="10"/>
        <v>3.0271847694562565E-2</v>
      </c>
    </row>
    <row r="414" spans="16:21" ht="13.95" customHeight="1" x14ac:dyDescent="0.3">
      <c r="P414" s="27"/>
      <c r="Q414" s="30"/>
      <c r="R414" s="30"/>
      <c r="S414" s="30">
        <f>ABS(Q414)/'İtme Analizi'!$C$17</f>
        <v>0</v>
      </c>
      <c r="T414" s="30">
        <f>ABS(R414)/'İtme Analizi'!$C$14</f>
        <v>0</v>
      </c>
      <c r="U414" s="30">
        <f t="shared" si="10"/>
        <v>3.0271847694562565E-2</v>
      </c>
    </row>
    <row r="415" spans="16:21" ht="13.95" customHeight="1" x14ac:dyDescent="0.3">
      <c r="P415" s="27"/>
      <c r="Q415" s="30"/>
      <c r="R415" s="30"/>
      <c r="S415" s="30">
        <f>ABS(Q415)/'İtme Analizi'!$C$17</f>
        <v>0</v>
      </c>
      <c r="T415" s="30">
        <f>ABS(R415)/'İtme Analizi'!$C$14</f>
        <v>0</v>
      </c>
      <c r="U415" s="30">
        <f t="shared" si="10"/>
        <v>3.0271847694562565E-2</v>
      </c>
    </row>
    <row r="416" spans="16:21" ht="13.95" customHeight="1" x14ac:dyDescent="0.3">
      <c r="P416" s="27"/>
      <c r="Q416" s="30"/>
      <c r="R416" s="30"/>
      <c r="S416" s="30">
        <f>ABS(Q416)/'İtme Analizi'!$C$17</f>
        <v>0</v>
      </c>
      <c r="T416" s="30">
        <f>ABS(R416)/'İtme Analizi'!$C$14</f>
        <v>0</v>
      </c>
      <c r="U416" s="30">
        <f t="shared" si="10"/>
        <v>3.0271847694562565E-2</v>
      </c>
    </row>
    <row r="417" spans="16:21" ht="13.95" customHeight="1" x14ac:dyDescent="0.3">
      <c r="P417" s="27"/>
      <c r="Q417" s="30"/>
      <c r="R417" s="30"/>
      <c r="S417" s="30">
        <f>ABS(Q417)/'İtme Analizi'!$C$17</f>
        <v>0</v>
      </c>
      <c r="T417" s="30">
        <f>ABS(R417)/'İtme Analizi'!$C$14</f>
        <v>0</v>
      </c>
      <c r="U417" s="30">
        <f t="shared" si="10"/>
        <v>3.0271847694562565E-2</v>
      </c>
    </row>
    <row r="418" spans="16:21" ht="13.95" customHeight="1" x14ac:dyDescent="0.3">
      <c r="P418" s="27"/>
      <c r="Q418" s="30"/>
      <c r="R418" s="30"/>
      <c r="S418" s="30">
        <f>ABS(Q418)/'İtme Analizi'!$C$17</f>
        <v>0</v>
      </c>
      <c r="T418" s="30">
        <f>ABS(R418)/'İtme Analizi'!$C$14</f>
        <v>0</v>
      </c>
      <c r="U418" s="30">
        <f t="shared" si="10"/>
        <v>3.0271847694562565E-2</v>
      </c>
    </row>
    <row r="419" spans="16:21" ht="13.95" customHeight="1" x14ac:dyDescent="0.3">
      <c r="P419" s="27"/>
      <c r="Q419" s="30"/>
      <c r="R419" s="30"/>
      <c r="S419" s="30">
        <f>ABS(Q419)/'İtme Analizi'!$C$17</f>
        <v>0</v>
      </c>
      <c r="T419" s="30">
        <f>ABS(R419)/'İtme Analizi'!$C$14</f>
        <v>0</v>
      </c>
      <c r="U419" s="30">
        <f t="shared" si="10"/>
        <v>3.0271847694562565E-2</v>
      </c>
    </row>
    <row r="420" spans="16:21" ht="13.95" customHeight="1" x14ac:dyDescent="0.3">
      <c r="P420" s="27"/>
      <c r="Q420" s="30"/>
      <c r="R420" s="30"/>
      <c r="S420" s="30">
        <f>ABS(Q420)/'İtme Analizi'!$C$17</f>
        <v>0</v>
      </c>
      <c r="T420" s="30">
        <f>ABS(R420)/'İtme Analizi'!$C$14</f>
        <v>0</v>
      </c>
      <c r="U420" s="30">
        <f t="shared" si="10"/>
        <v>3.0271847694562565E-2</v>
      </c>
    </row>
    <row r="421" spans="16:21" ht="13.95" customHeight="1" x14ac:dyDescent="0.3">
      <c r="P421" s="27"/>
      <c r="Q421" s="30"/>
      <c r="R421" s="30"/>
      <c r="S421" s="30">
        <f>ABS(Q421)/'İtme Analizi'!$C$17</f>
        <v>0</v>
      </c>
      <c r="T421" s="30">
        <f>ABS(R421)/'İtme Analizi'!$C$14</f>
        <v>0</v>
      </c>
      <c r="U421" s="30">
        <f t="shared" si="10"/>
        <v>3.0271847694562565E-2</v>
      </c>
    </row>
    <row r="422" spans="16:21" ht="13.95" customHeight="1" x14ac:dyDescent="0.3">
      <c r="P422" s="27"/>
      <c r="Q422" s="30"/>
      <c r="R422" s="30"/>
      <c r="S422" s="30">
        <f>ABS(Q422)/'İtme Analizi'!$C$17</f>
        <v>0</v>
      </c>
      <c r="T422" s="30">
        <f>ABS(R422)/'İtme Analizi'!$C$14</f>
        <v>0</v>
      </c>
      <c r="U422" s="30">
        <f t="shared" si="10"/>
        <v>3.0271847694562565E-2</v>
      </c>
    </row>
    <row r="423" spans="16:21" ht="13.95" customHeight="1" x14ac:dyDescent="0.3">
      <c r="P423" s="27"/>
      <c r="Q423" s="30"/>
      <c r="R423" s="30"/>
      <c r="S423" s="30">
        <f>ABS(Q423)/'İtme Analizi'!$C$17</f>
        <v>0</v>
      </c>
      <c r="T423" s="30">
        <f>ABS(R423)/'İtme Analizi'!$C$14</f>
        <v>0</v>
      </c>
      <c r="U423" s="30">
        <f t="shared" si="10"/>
        <v>3.0271847694562565E-2</v>
      </c>
    </row>
    <row r="424" spans="16:21" ht="13.95" customHeight="1" x14ac:dyDescent="0.3">
      <c r="P424" s="27"/>
      <c r="Q424" s="30"/>
      <c r="R424" s="30"/>
      <c r="S424" s="30">
        <f>ABS(Q424)/'İtme Analizi'!$C$17</f>
        <v>0</v>
      </c>
      <c r="T424" s="30">
        <f>ABS(R424)/'İtme Analizi'!$C$14</f>
        <v>0</v>
      </c>
      <c r="U424" s="30">
        <f t="shared" si="10"/>
        <v>3.0271847694562565E-2</v>
      </c>
    </row>
    <row r="425" spans="16:21" ht="13.95" customHeight="1" x14ac:dyDescent="0.3">
      <c r="P425" s="27"/>
      <c r="Q425" s="30"/>
      <c r="R425" s="30"/>
      <c r="S425" s="30">
        <f>ABS(Q425)/'İtme Analizi'!$C$17</f>
        <v>0</v>
      </c>
      <c r="T425" s="30">
        <f>ABS(R425)/'İtme Analizi'!$C$14</f>
        <v>0</v>
      </c>
      <c r="U425" s="30">
        <f t="shared" si="10"/>
        <v>3.0271847694562565E-2</v>
      </c>
    </row>
    <row r="426" spans="16:21" ht="13.95" customHeight="1" x14ac:dyDescent="0.3">
      <c r="P426" s="27"/>
      <c r="Q426" s="30"/>
      <c r="R426" s="30"/>
      <c r="S426" s="30">
        <f>ABS(Q426)/'İtme Analizi'!$C$17</f>
        <v>0</v>
      </c>
      <c r="T426" s="30">
        <f>ABS(R426)/'İtme Analizi'!$C$14</f>
        <v>0</v>
      </c>
      <c r="U426" s="30">
        <f t="shared" si="10"/>
        <v>3.0271847694562565E-2</v>
      </c>
    </row>
    <row r="427" spans="16:21" ht="13.95" customHeight="1" x14ac:dyDescent="0.3">
      <c r="P427" s="27"/>
      <c r="Q427" s="30"/>
      <c r="R427" s="30"/>
      <c r="S427" s="30">
        <f>ABS(Q427)/'İtme Analizi'!$C$17</f>
        <v>0</v>
      </c>
      <c r="T427" s="30">
        <f>ABS(R427)/'İtme Analizi'!$C$14</f>
        <v>0</v>
      </c>
      <c r="U427" s="30">
        <f t="shared" si="10"/>
        <v>3.0271847694562565E-2</v>
      </c>
    </row>
    <row r="428" spans="16:21" ht="13.95" customHeight="1" x14ac:dyDescent="0.3">
      <c r="P428" s="27"/>
      <c r="Q428" s="30"/>
      <c r="R428" s="30"/>
      <c r="S428" s="30">
        <f>ABS(Q428)/'İtme Analizi'!$C$17</f>
        <v>0</v>
      </c>
      <c r="T428" s="30">
        <f>ABS(R428)/'İtme Analizi'!$C$14</f>
        <v>0</v>
      </c>
      <c r="U428" s="30">
        <f t="shared" si="10"/>
        <v>3.0271847694562565E-2</v>
      </c>
    </row>
    <row r="429" spans="16:21" ht="13.95" customHeight="1" x14ac:dyDescent="0.3">
      <c r="P429" s="27"/>
      <c r="Q429" s="30"/>
      <c r="R429" s="30"/>
      <c r="S429" s="30">
        <f>ABS(Q429)/'İtme Analizi'!$C$17</f>
        <v>0</v>
      </c>
      <c r="T429" s="30">
        <f>ABS(R429)/'İtme Analizi'!$C$14</f>
        <v>0</v>
      </c>
      <c r="U429" s="30">
        <f t="shared" si="10"/>
        <v>3.0271847694562565E-2</v>
      </c>
    </row>
    <row r="430" spans="16:21" ht="13.95" customHeight="1" x14ac:dyDescent="0.3">
      <c r="P430" s="27"/>
      <c r="Q430" s="30"/>
      <c r="R430" s="30"/>
      <c r="S430" s="30">
        <f>ABS(Q430)/'İtme Analizi'!$C$17</f>
        <v>0</v>
      </c>
      <c r="T430" s="30">
        <f>ABS(R430)/'İtme Analizi'!$C$14</f>
        <v>0</v>
      </c>
      <c r="U430" s="30">
        <f t="shared" si="10"/>
        <v>3.0271847694562565E-2</v>
      </c>
    </row>
    <row r="431" spans="16:21" ht="13.95" customHeight="1" x14ac:dyDescent="0.3">
      <c r="P431" s="27"/>
      <c r="Q431" s="30"/>
      <c r="R431" s="30"/>
      <c r="S431" s="30">
        <f>ABS(Q431)/'İtme Analizi'!$C$17</f>
        <v>0</v>
      </c>
      <c r="T431" s="30">
        <f>ABS(R431)/'İtme Analizi'!$C$14</f>
        <v>0</v>
      </c>
      <c r="U431" s="30">
        <f t="shared" si="10"/>
        <v>3.0271847694562565E-2</v>
      </c>
    </row>
    <row r="432" spans="16:21" ht="13.95" customHeight="1" x14ac:dyDescent="0.3">
      <c r="P432" s="27"/>
      <c r="Q432" s="30"/>
      <c r="R432" s="30"/>
      <c r="S432" s="30">
        <f>ABS(Q432)/'İtme Analizi'!$C$17</f>
        <v>0</v>
      </c>
      <c r="T432" s="30">
        <f>ABS(R432)/'İtme Analizi'!$C$14</f>
        <v>0</v>
      </c>
      <c r="U432" s="30">
        <f t="shared" si="10"/>
        <v>3.0271847694562565E-2</v>
      </c>
    </row>
    <row r="433" spans="16:21" ht="13.95" customHeight="1" x14ac:dyDescent="0.3">
      <c r="P433" s="27"/>
      <c r="Q433" s="30"/>
      <c r="R433" s="30"/>
      <c r="S433" s="30">
        <f>ABS(Q433)/'İtme Analizi'!$C$17</f>
        <v>0</v>
      </c>
      <c r="T433" s="30">
        <f>ABS(R433)/'İtme Analizi'!$C$14</f>
        <v>0</v>
      </c>
      <c r="U433" s="30">
        <f t="shared" si="10"/>
        <v>3.0271847694562565E-2</v>
      </c>
    </row>
    <row r="434" spans="16:21" ht="13.95" customHeight="1" x14ac:dyDescent="0.3">
      <c r="P434" s="27"/>
      <c r="Q434" s="30"/>
      <c r="R434" s="30"/>
      <c r="S434" s="30">
        <f>ABS(Q434)/'İtme Analizi'!$C$17</f>
        <v>0</v>
      </c>
      <c r="T434" s="30">
        <f>ABS(R434)/'İtme Analizi'!$C$14</f>
        <v>0</v>
      </c>
      <c r="U434" s="30">
        <f t="shared" si="10"/>
        <v>3.0271847694562565E-2</v>
      </c>
    </row>
    <row r="435" spans="16:21" ht="13.95" customHeight="1" x14ac:dyDescent="0.3">
      <c r="P435" s="27"/>
      <c r="Q435" s="30"/>
      <c r="R435" s="30"/>
      <c r="S435" s="30">
        <f>ABS(Q435)/'İtme Analizi'!$C$17</f>
        <v>0</v>
      </c>
      <c r="T435" s="30">
        <f>ABS(R435)/'İtme Analizi'!$C$14</f>
        <v>0</v>
      </c>
      <c r="U435" s="30">
        <f t="shared" si="10"/>
        <v>3.0271847694562565E-2</v>
      </c>
    </row>
    <row r="436" spans="16:21" ht="13.95" customHeight="1" x14ac:dyDescent="0.3">
      <c r="P436" s="27"/>
      <c r="Q436" s="30"/>
      <c r="R436" s="30"/>
      <c r="S436" s="30">
        <f>ABS(Q436)/'İtme Analizi'!$C$17</f>
        <v>0</v>
      </c>
      <c r="T436" s="30">
        <f>ABS(R436)/'İtme Analizi'!$C$14</f>
        <v>0</v>
      </c>
      <c r="U436" s="30">
        <f t="shared" si="10"/>
        <v>3.0271847694562565E-2</v>
      </c>
    </row>
    <row r="437" spans="16:21" ht="13.95" customHeight="1" x14ac:dyDescent="0.3">
      <c r="P437" s="27"/>
      <c r="Q437" s="30"/>
      <c r="R437" s="30"/>
      <c r="S437" s="30">
        <f>ABS(Q437)/'İtme Analizi'!$C$17</f>
        <v>0</v>
      </c>
      <c r="T437" s="30">
        <f>ABS(R437)/'İtme Analizi'!$C$14</f>
        <v>0</v>
      </c>
      <c r="U437" s="30">
        <f t="shared" si="10"/>
        <v>3.0271847694562565E-2</v>
      </c>
    </row>
    <row r="438" spans="16:21" ht="13.95" customHeight="1" x14ac:dyDescent="0.3">
      <c r="P438" s="27"/>
      <c r="Q438" s="30"/>
      <c r="R438" s="30"/>
      <c r="S438" s="30">
        <f>ABS(Q438)/'İtme Analizi'!$C$17</f>
        <v>0</v>
      </c>
      <c r="T438" s="30">
        <f>ABS(R438)/'İtme Analizi'!$C$14</f>
        <v>0</v>
      </c>
      <c r="U438" s="30">
        <f t="shared" si="10"/>
        <v>3.0271847694562565E-2</v>
      </c>
    </row>
    <row r="439" spans="16:21" ht="13.95" customHeight="1" x14ac:dyDescent="0.3">
      <c r="P439" s="27"/>
      <c r="Q439" s="30"/>
      <c r="R439" s="30"/>
      <c r="S439" s="30">
        <f>ABS(Q439)/'İtme Analizi'!$C$17</f>
        <v>0</v>
      </c>
      <c r="T439" s="30">
        <f>ABS(R439)/'İtme Analizi'!$C$14</f>
        <v>0</v>
      </c>
      <c r="U439" s="30">
        <f t="shared" si="10"/>
        <v>3.0271847694562565E-2</v>
      </c>
    </row>
    <row r="440" spans="16:21" ht="13.95" customHeight="1" x14ac:dyDescent="0.3">
      <c r="P440" s="27"/>
      <c r="Q440" s="30"/>
      <c r="R440" s="30"/>
      <c r="S440" s="30">
        <f>ABS(Q440)/'İtme Analizi'!$C$17</f>
        <v>0</v>
      </c>
      <c r="T440" s="30">
        <f>ABS(R440)/'İtme Analizi'!$C$14</f>
        <v>0</v>
      </c>
      <c r="U440" s="30">
        <f t="shared" si="10"/>
        <v>3.0271847694562565E-2</v>
      </c>
    </row>
    <row r="441" spans="16:21" ht="13.95" customHeight="1" x14ac:dyDescent="0.3">
      <c r="P441" s="27"/>
      <c r="Q441" s="30"/>
      <c r="R441" s="30"/>
      <c r="S441" s="30">
        <f>ABS(Q441)/'İtme Analizi'!$C$17</f>
        <v>0</v>
      </c>
      <c r="T441" s="30">
        <f>ABS(R441)/'İtme Analizi'!$C$14</f>
        <v>0</v>
      </c>
      <c r="U441" s="30">
        <f t="shared" si="10"/>
        <v>3.0271847694562565E-2</v>
      </c>
    </row>
    <row r="442" spans="16:21" ht="13.95" customHeight="1" x14ac:dyDescent="0.3">
      <c r="P442" s="27"/>
      <c r="Q442" s="30"/>
      <c r="R442" s="30"/>
      <c r="S442" s="30">
        <f>ABS(Q442)/'İtme Analizi'!$C$17</f>
        <v>0</v>
      </c>
      <c r="T442" s="30">
        <f>ABS(R442)/'İtme Analizi'!$C$14</f>
        <v>0</v>
      </c>
      <c r="U442" s="30">
        <f t="shared" si="10"/>
        <v>3.0271847694562565E-2</v>
      </c>
    </row>
    <row r="443" spans="16:21" ht="13.95" customHeight="1" x14ac:dyDescent="0.3">
      <c r="P443" s="27"/>
      <c r="Q443" s="30"/>
      <c r="R443" s="30"/>
      <c r="S443" s="30">
        <f>ABS(Q443)/'İtme Analizi'!$C$17</f>
        <v>0</v>
      </c>
      <c r="T443" s="30">
        <f>ABS(R443)/'İtme Analizi'!$C$14</f>
        <v>0</v>
      </c>
      <c r="U443" s="30">
        <f t="shared" si="10"/>
        <v>3.0271847694562565E-2</v>
      </c>
    </row>
    <row r="444" spans="16:21" ht="13.95" customHeight="1" x14ac:dyDescent="0.3">
      <c r="P444" s="27"/>
      <c r="Q444" s="30"/>
      <c r="R444" s="30"/>
      <c r="S444" s="30">
        <f>ABS(Q444)/'İtme Analizi'!$C$17</f>
        <v>0</v>
      </c>
      <c r="T444" s="30">
        <f>ABS(R444)/'İtme Analizi'!$C$14</f>
        <v>0</v>
      </c>
      <c r="U444" s="30">
        <f t="shared" si="10"/>
        <v>3.0271847694562565E-2</v>
      </c>
    </row>
    <row r="445" spans="16:21" ht="13.95" customHeight="1" x14ac:dyDescent="0.3">
      <c r="P445" s="27"/>
      <c r="Q445" s="30"/>
      <c r="R445" s="30"/>
      <c r="S445" s="30">
        <f>ABS(Q445)/'İtme Analizi'!$C$17</f>
        <v>0</v>
      </c>
      <c r="T445" s="30">
        <f>ABS(R445)/'İtme Analizi'!$C$14</f>
        <v>0</v>
      </c>
      <c r="U445" s="30">
        <f t="shared" si="10"/>
        <v>3.0271847694562565E-2</v>
      </c>
    </row>
    <row r="446" spans="16:21" ht="13.95" customHeight="1" x14ac:dyDescent="0.3">
      <c r="P446" s="27"/>
      <c r="Q446" s="30"/>
      <c r="R446" s="30"/>
      <c r="S446" s="30">
        <f>ABS(Q446)/'İtme Analizi'!$C$17</f>
        <v>0</v>
      </c>
      <c r="T446" s="30">
        <f>ABS(R446)/'İtme Analizi'!$C$14</f>
        <v>0</v>
      </c>
      <c r="U446" s="30">
        <f t="shared" si="10"/>
        <v>3.0271847694562565E-2</v>
      </c>
    </row>
    <row r="447" spans="16:21" ht="13.95" customHeight="1" x14ac:dyDescent="0.3">
      <c r="P447" s="27"/>
      <c r="Q447" s="30"/>
      <c r="R447" s="30"/>
      <c r="S447" s="30">
        <f>ABS(Q447)/'İtme Analizi'!$C$17</f>
        <v>0</v>
      </c>
      <c r="T447" s="30">
        <f>ABS(R447)/'İtme Analizi'!$C$14</f>
        <v>0</v>
      </c>
      <c r="U447" s="30">
        <f t="shared" si="10"/>
        <v>3.0271847694562565E-2</v>
      </c>
    </row>
    <row r="448" spans="16:21" ht="13.95" customHeight="1" x14ac:dyDescent="0.3">
      <c r="P448" s="27"/>
      <c r="Q448" s="30"/>
      <c r="R448" s="30"/>
      <c r="S448" s="30">
        <f>ABS(Q448)/'İtme Analizi'!$C$17</f>
        <v>0</v>
      </c>
      <c r="T448" s="30">
        <f>ABS(R448)/'İtme Analizi'!$C$14</f>
        <v>0</v>
      </c>
      <c r="U448" s="30">
        <f t="shared" si="10"/>
        <v>3.0271847694562565E-2</v>
      </c>
    </row>
    <row r="449" spans="16:21" ht="13.95" customHeight="1" x14ac:dyDescent="0.3">
      <c r="P449" s="27"/>
      <c r="Q449" s="30"/>
      <c r="R449" s="30"/>
      <c r="S449" s="30">
        <f>ABS(Q449)/'İtme Analizi'!$C$17</f>
        <v>0</v>
      </c>
      <c r="T449" s="30">
        <f>ABS(R449)/'İtme Analizi'!$C$14</f>
        <v>0</v>
      </c>
      <c r="U449" s="30">
        <f t="shared" si="10"/>
        <v>3.0271847694562565E-2</v>
      </c>
    </row>
    <row r="450" spans="16:21" ht="13.95" customHeight="1" x14ac:dyDescent="0.3">
      <c r="P450" s="27"/>
      <c r="Q450" s="30"/>
      <c r="R450" s="30"/>
      <c r="S450" s="30">
        <f>ABS(Q450)/'İtme Analizi'!$C$17</f>
        <v>0</v>
      </c>
      <c r="T450" s="30">
        <f>ABS(R450)/'İtme Analizi'!$C$14</f>
        <v>0</v>
      </c>
      <c r="U450" s="30">
        <f t="shared" si="10"/>
        <v>3.0271847694562565E-2</v>
      </c>
    </row>
    <row r="451" spans="16:21" ht="13.95" customHeight="1" x14ac:dyDescent="0.3">
      <c r="P451" s="27"/>
      <c r="Q451" s="30"/>
      <c r="R451" s="30"/>
      <c r="S451" s="30">
        <f>ABS(Q451)/'İtme Analizi'!$C$17</f>
        <v>0</v>
      </c>
      <c r="T451" s="30">
        <f>ABS(R451)/'İtme Analizi'!$C$14</f>
        <v>0</v>
      </c>
      <c r="U451" s="30">
        <f t="shared" si="10"/>
        <v>3.0271847694562565E-2</v>
      </c>
    </row>
    <row r="452" spans="16:21" ht="13.95" customHeight="1" x14ac:dyDescent="0.3">
      <c r="P452" s="27"/>
      <c r="Q452" s="30"/>
      <c r="R452" s="30"/>
      <c r="S452" s="30">
        <f>ABS(Q452)/'İtme Analizi'!$C$17</f>
        <v>0</v>
      </c>
      <c r="T452" s="30">
        <f>ABS(R452)/'İtme Analizi'!$C$14</f>
        <v>0</v>
      </c>
      <c r="U452" s="30">
        <f t="shared" si="10"/>
        <v>3.0271847694562565E-2</v>
      </c>
    </row>
    <row r="453" spans="16:21" ht="13.95" customHeight="1" x14ac:dyDescent="0.3">
      <c r="P453" s="27"/>
      <c r="Q453" s="30"/>
      <c r="R453" s="30"/>
      <c r="S453" s="30">
        <f>ABS(Q453)/'İtme Analizi'!$C$17</f>
        <v>0</v>
      </c>
      <c r="T453" s="30">
        <f>ABS(R453)/'İtme Analizi'!$C$14</f>
        <v>0</v>
      </c>
      <c r="U453" s="30">
        <f t="shared" si="10"/>
        <v>3.0271847694562565E-2</v>
      </c>
    </row>
    <row r="454" spans="16:21" ht="13.95" customHeight="1" x14ac:dyDescent="0.3">
      <c r="P454" s="27"/>
      <c r="Q454" s="30"/>
      <c r="R454" s="30"/>
      <c r="S454" s="30">
        <f>ABS(Q454)/'İtme Analizi'!$C$17</f>
        <v>0</v>
      </c>
      <c r="T454" s="30">
        <f>ABS(R454)/'İtme Analizi'!$C$14</f>
        <v>0</v>
      </c>
      <c r="U454" s="30">
        <f t="shared" si="10"/>
        <v>3.0271847694562565E-2</v>
      </c>
    </row>
    <row r="455" spans="16:21" ht="13.95" customHeight="1" x14ac:dyDescent="0.3">
      <c r="P455" s="27"/>
      <c r="Q455" s="30"/>
      <c r="R455" s="30"/>
      <c r="S455" s="30">
        <f>ABS(Q455)/'İtme Analizi'!$C$17</f>
        <v>0</v>
      </c>
      <c r="T455" s="30">
        <f>ABS(R455)/'İtme Analizi'!$C$14</f>
        <v>0</v>
      </c>
      <c r="U455" s="30">
        <f t="shared" si="10"/>
        <v>3.0271847694562565E-2</v>
      </c>
    </row>
    <row r="456" spans="16:21" ht="13.95" customHeight="1" x14ac:dyDescent="0.3">
      <c r="P456" s="27"/>
      <c r="Q456" s="30"/>
      <c r="R456" s="30"/>
      <c r="S456" s="30">
        <f>ABS(Q456)/'İtme Analizi'!$C$17</f>
        <v>0</v>
      </c>
      <c r="T456" s="30">
        <f>ABS(R456)/'İtme Analizi'!$C$14</f>
        <v>0</v>
      </c>
      <c r="U456" s="30">
        <f t="shared" si="10"/>
        <v>3.0271847694562565E-2</v>
      </c>
    </row>
    <row r="457" spans="16:21" ht="13.95" customHeight="1" x14ac:dyDescent="0.3">
      <c r="P457" s="27"/>
      <c r="Q457" s="30"/>
      <c r="R457" s="30"/>
      <c r="S457" s="30">
        <f>ABS(Q457)/'İtme Analizi'!$C$17</f>
        <v>0</v>
      </c>
      <c r="T457" s="30">
        <f>ABS(R457)/'İtme Analizi'!$C$14</f>
        <v>0</v>
      </c>
      <c r="U457" s="30">
        <f t="shared" si="10"/>
        <v>3.0271847694562565E-2</v>
      </c>
    </row>
    <row r="458" spans="16:21" ht="13.95" customHeight="1" x14ac:dyDescent="0.3">
      <c r="P458" s="27"/>
      <c r="Q458" s="30"/>
      <c r="R458" s="30"/>
      <c r="S458" s="30">
        <f>ABS(Q458)/'İtme Analizi'!$C$17</f>
        <v>0</v>
      </c>
      <c r="T458" s="30">
        <f>ABS(R458)/'İtme Analizi'!$C$14</f>
        <v>0</v>
      </c>
      <c r="U458" s="30">
        <f t="shared" si="10"/>
        <v>3.0271847694562565E-2</v>
      </c>
    </row>
    <row r="459" spans="16:21" ht="13.95" customHeight="1" x14ac:dyDescent="0.3">
      <c r="P459" s="27"/>
      <c r="Q459" s="30"/>
      <c r="R459" s="30"/>
      <c r="S459" s="30">
        <f>ABS(Q459)/'İtme Analizi'!$C$17</f>
        <v>0</v>
      </c>
      <c r="T459" s="30">
        <f>ABS(R459)/'İtme Analizi'!$C$14</f>
        <v>0</v>
      </c>
      <c r="U459" s="30">
        <f t="shared" si="10"/>
        <v>3.0271847694562565E-2</v>
      </c>
    </row>
    <row r="460" spans="16:21" ht="13.95" customHeight="1" x14ac:dyDescent="0.3">
      <c r="P460" s="27"/>
      <c r="Q460" s="30"/>
      <c r="R460" s="30"/>
      <c r="S460" s="30">
        <f>ABS(Q460)/'İtme Analizi'!$C$17</f>
        <v>0</v>
      </c>
      <c r="T460" s="30">
        <f>ABS(R460)/'İtme Analizi'!$C$14</f>
        <v>0</v>
      </c>
      <c r="U460" s="30">
        <f t="shared" si="10"/>
        <v>3.0271847694562565E-2</v>
      </c>
    </row>
    <row r="461" spans="16:21" ht="13.95" customHeight="1" x14ac:dyDescent="0.3">
      <c r="P461" s="27"/>
      <c r="Q461" s="30"/>
      <c r="R461" s="30"/>
      <c r="S461" s="30">
        <f>ABS(Q461)/'İtme Analizi'!$C$17</f>
        <v>0</v>
      </c>
      <c r="T461" s="30">
        <f>ABS(R461)/'İtme Analizi'!$C$14</f>
        <v>0</v>
      </c>
      <c r="U461" s="30">
        <f t="shared" ref="U461:U524" si="11">U460+(S461-S460)*((T461+T460)/2)</f>
        <v>3.0271847694562565E-2</v>
      </c>
    </row>
    <row r="462" spans="16:21" ht="13.95" customHeight="1" x14ac:dyDescent="0.3">
      <c r="P462" s="27"/>
      <c r="Q462" s="30"/>
      <c r="R462" s="30"/>
      <c r="S462" s="30">
        <f>ABS(Q462)/'İtme Analizi'!$C$17</f>
        <v>0</v>
      </c>
      <c r="T462" s="30">
        <f>ABS(R462)/'İtme Analizi'!$C$14</f>
        <v>0</v>
      </c>
      <c r="U462" s="30">
        <f t="shared" si="11"/>
        <v>3.0271847694562565E-2</v>
      </c>
    </row>
    <row r="463" spans="16:21" ht="13.95" customHeight="1" x14ac:dyDescent="0.3">
      <c r="P463" s="27"/>
      <c r="Q463" s="30"/>
      <c r="R463" s="30"/>
      <c r="S463" s="30">
        <f>ABS(Q463)/'İtme Analizi'!$C$17</f>
        <v>0</v>
      </c>
      <c r="T463" s="30">
        <f>ABS(R463)/'İtme Analizi'!$C$14</f>
        <v>0</v>
      </c>
      <c r="U463" s="30">
        <f t="shared" si="11"/>
        <v>3.0271847694562565E-2</v>
      </c>
    </row>
    <row r="464" spans="16:21" ht="13.95" customHeight="1" x14ac:dyDescent="0.3">
      <c r="P464" s="27"/>
      <c r="Q464" s="30"/>
      <c r="R464" s="30"/>
      <c r="S464" s="30">
        <f>ABS(Q464)/'İtme Analizi'!$C$17</f>
        <v>0</v>
      </c>
      <c r="T464" s="30">
        <f>ABS(R464)/'İtme Analizi'!$C$14</f>
        <v>0</v>
      </c>
      <c r="U464" s="30">
        <f t="shared" si="11"/>
        <v>3.0271847694562565E-2</v>
      </c>
    </row>
    <row r="465" spans="16:21" ht="13.95" customHeight="1" x14ac:dyDescent="0.3">
      <c r="P465" s="27"/>
      <c r="Q465" s="30"/>
      <c r="R465" s="30"/>
      <c r="S465" s="30">
        <f>ABS(Q465)/'İtme Analizi'!$C$17</f>
        <v>0</v>
      </c>
      <c r="T465" s="30">
        <f>ABS(R465)/'İtme Analizi'!$C$14</f>
        <v>0</v>
      </c>
      <c r="U465" s="30">
        <f t="shared" si="11"/>
        <v>3.0271847694562565E-2</v>
      </c>
    </row>
    <row r="466" spans="16:21" ht="13.95" customHeight="1" x14ac:dyDescent="0.3">
      <c r="P466" s="27"/>
      <c r="Q466" s="30"/>
      <c r="R466" s="30"/>
      <c r="S466" s="30">
        <f>ABS(Q466)/'İtme Analizi'!$C$17</f>
        <v>0</v>
      </c>
      <c r="T466" s="30">
        <f>ABS(R466)/'İtme Analizi'!$C$14</f>
        <v>0</v>
      </c>
      <c r="U466" s="30">
        <f t="shared" si="11"/>
        <v>3.0271847694562565E-2</v>
      </c>
    </row>
    <row r="467" spans="16:21" ht="13.95" customHeight="1" x14ac:dyDescent="0.3">
      <c r="P467" s="27"/>
      <c r="Q467" s="30"/>
      <c r="R467" s="30"/>
      <c r="S467" s="30">
        <f>ABS(Q467)/'İtme Analizi'!$C$17</f>
        <v>0</v>
      </c>
      <c r="T467" s="30">
        <f>ABS(R467)/'İtme Analizi'!$C$14</f>
        <v>0</v>
      </c>
      <c r="U467" s="30">
        <f t="shared" si="11"/>
        <v>3.0271847694562565E-2</v>
      </c>
    </row>
    <row r="468" spans="16:21" ht="13.95" customHeight="1" x14ac:dyDescent="0.3">
      <c r="P468" s="27"/>
      <c r="Q468" s="30"/>
      <c r="R468" s="30"/>
      <c r="S468" s="30">
        <f>ABS(Q468)/'İtme Analizi'!$C$17</f>
        <v>0</v>
      </c>
      <c r="T468" s="30">
        <f>ABS(R468)/'İtme Analizi'!$C$14</f>
        <v>0</v>
      </c>
      <c r="U468" s="30">
        <f t="shared" si="11"/>
        <v>3.0271847694562565E-2</v>
      </c>
    </row>
    <row r="469" spans="16:21" ht="13.95" customHeight="1" x14ac:dyDescent="0.3">
      <c r="P469" s="27"/>
      <c r="Q469" s="30"/>
      <c r="R469" s="30"/>
      <c r="S469" s="30">
        <f>ABS(Q469)/'İtme Analizi'!$C$17</f>
        <v>0</v>
      </c>
      <c r="T469" s="30">
        <f>ABS(R469)/'İtme Analizi'!$C$14</f>
        <v>0</v>
      </c>
      <c r="U469" s="30">
        <f t="shared" si="11"/>
        <v>3.0271847694562565E-2</v>
      </c>
    </row>
    <row r="470" spans="16:21" ht="13.95" customHeight="1" x14ac:dyDescent="0.3">
      <c r="P470" s="27"/>
      <c r="Q470" s="30"/>
      <c r="R470" s="30"/>
      <c r="S470" s="30">
        <f>ABS(Q470)/'İtme Analizi'!$C$17</f>
        <v>0</v>
      </c>
      <c r="T470" s="30">
        <f>ABS(R470)/'İtme Analizi'!$C$14</f>
        <v>0</v>
      </c>
      <c r="U470" s="30">
        <f t="shared" si="11"/>
        <v>3.0271847694562565E-2</v>
      </c>
    </row>
    <row r="471" spans="16:21" ht="13.95" customHeight="1" x14ac:dyDescent="0.3">
      <c r="P471" s="27"/>
      <c r="Q471" s="30"/>
      <c r="R471" s="30"/>
      <c r="S471" s="30">
        <f>ABS(Q471)/'İtme Analizi'!$C$17</f>
        <v>0</v>
      </c>
      <c r="T471" s="30">
        <f>ABS(R471)/'İtme Analizi'!$C$14</f>
        <v>0</v>
      </c>
      <c r="U471" s="30">
        <f t="shared" si="11"/>
        <v>3.0271847694562565E-2</v>
      </c>
    </row>
    <row r="472" spans="16:21" ht="13.95" customHeight="1" x14ac:dyDescent="0.3">
      <c r="P472" s="27"/>
      <c r="Q472" s="30"/>
      <c r="R472" s="30"/>
      <c r="S472" s="30">
        <f>ABS(Q472)/'İtme Analizi'!$C$17</f>
        <v>0</v>
      </c>
      <c r="T472" s="30">
        <f>ABS(R472)/'İtme Analizi'!$C$14</f>
        <v>0</v>
      </c>
      <c r="U472" s="30">
        <f t="shared" si="11"/>
        <v>3.0271847694562565E-2</v>
      </c>
    </row>
    <row r="473" spans="16:21" ht="13.95" customHeight="1" x14ac:dyDescent="0.3">
      <c r="P473" s="27"/>
      <c r="Q473" s="30"/>
      <c r="R473" s="30"/>
      <c r="S473" s="30">
        <f>ABS(Q473)/'İtme Analizi'!$C$17</f>
        <v>0</v>
      </c>
      <c r="T473" s="30">
        <f>ABS(R473)/'İtme Analizi'!$C$14</f>
        <v>0</v>
      </c>
      <c r="U473" s="30">
        <f t="shared" si="11"/>
        <v>3.0271847694562565E-2</v>
      </c>
    </row>
    <row r="474" spans="16:21" ht="13.95" customHeight="1" x14ac:dyDescent="0.3">
      <c r="P474" s="27"/>
      <c r="Q474" s="30"/>
      <c r="R474" s="30"/>
      <c r="S474" s="30">
        <f>ABS(Q474)/'İtme Analizi'!$C$17</f>
        <v>0</v>
      </c>
      <c r="T474" s="30">
        <f>ABS(R474)/'İtme Analizi'!$C$14</f>
        <v>0</v>
      </c>
      <c r="U474" s="30">
        <f t="shared" si="11"/>
        <v>3.0271847694562565E-2</v>
      </c>
    </row>
    <row r="475" spans="16:21" ht="13.95" customHeight="1" x14ac:dyDescent="0.3">
      <c r="P475" s="27"/>
      <c r="Q475" s="30"/>
      <c r="R475" s="30"/>
      <c r="S475" s="30">
        <f>ABS(Q475)/'İtme Analizi'!$C$17</f>
        <v>0</v>
      </c>
      <c r="T475" s="30">
        <f>ABS(R475)/'İtme Analizi'!$C$14</f>
        <v>0</v>
      </c>
      <c r="U475" s="30">
        <f t="shared" si="11"/>
        <v>3.0271847694562565E-2</v>
      </c>
    </row>
    <row r="476" spans="16:21" ht="13.95" customHeight="1" x14ac:dyDescent="0.3">
      <c r="P476" s="27"/>
      <c r="Q476" s="30"/>
      <c r="R476" s="30"/>
      <c r="S476" s="30">
        <f>ABS(Q476)/'İtme Analizi'!$C$17</f>
        <v>0</v>
      </c>
      <c r="T476" s="30">
        <f>ABS(R476)/'İtme Analizi'!$C$14</f>
        <v>0</v>
      </c>
      <c r="U476" s="30">
        <f t="shared" si="11"/>
        <v>3.0271847694562565E-2</v>
      </c>
    </row>
    <row r="477" spans="16:21" ht="13.95" customHeight="1" x14ac:dyDescent="0.3">
      <c r="P477" s="27"/>
      <c r="Q477" s="30"/>
      <c r="R477" s="30"/>
      <c r="S477" s="30">
        <f>ABS(Q477)/'İtme Analizi'!$C$17</f>
        <v>0</v>
      </c>
      <c r="T477" s="30">
        <f>ABS(R477)/'İtme Analizi'!$C$14</f>
        <v>0</v>
      </c>
      <c r="U477" s="30">
        <f t="shared" si="11"/>
        <v>3.0271847694562565E-2</v>
      </c>
    </row>
    <row r="478" spans="16:21" ht="13.95" customHeight="1" x14ac:dyDescent="0.3">
      <c r="P478" s="27"/>
      <c r="Q478" s="30"/>
      <c r="R478" s="30"/>
      <c r="S478" s="30">
        <f>ABS(Q478)/'İtme Analizi'!$C$17</f>
        <v>0</v>
      </c>
      <c r="T478" s="30">
        <f>ABS(R478)/'İtme Analizi'!$C$14</f>
        <v>0</v>
      </c>
      <c r="U478" s="30">
        <f t="shared" si="11"/>
        <v>3.0271847694562565E-2</v>
      </c>
    </row>
    <row r="479" spans="16:21" ht="13.95" customHeight="1" x14ac:dyDescent="0.3">
      <c r="P479" s="27"/>
      <c r="Q479" s="30"/>
      <c r="R479" s="30"/>
      <c r="S479" s="30">
        <f>ABS(Q479)/'İtme Analizi'!$C$17</f>
        <v>0</v>
      </c>
      <c r="T479" s="30">
        <f>ABS(R479)/'İtme Analizi'!$C$14</f>
        <v>0</v>
      </c>
      <c r="U479" s="30">
        <f t="shared" si="11"/>
        <v>3.0271847694562565E-2</v>
      </c>
    </row>
    <row r="480" spans="16:21" ht="13.95" customHeight="1" x14ac:dyDescent="0.3">
      <c r="P480" s="27"/>
      <c r="Q480" s="30"/>
      <c r="R480" s="30"/>
      <c r="S480" s="30">
        <f>ABS(Q480)/'İtme Analizi'!$C$17</f>
        <v>0</v>
      </c>
      <c r="T480" s="30">
        <f>ABS(R480)/'İtme Analizi'!$C$14</f>
        <v>0</v>
      </c>
      <c r="U480" s="30">
        <f t="shared" si="11"/>
        <v>3.0271847694562565E-2</v>
      </c>
    </row>
    <row r="481" spans="16:21" ht="13.95" customHeight="1" x14ac:dyDescent="0.3">
      <c r="P481" s="27"/>
      <c r="Q481" s="30"/>
      <c r="R481" s="30"/>
      <c r="S481" s="30">
        <f>ABS(Q481)/'İtme Analizi'!$C$17</f>
        <v>0</v>
      </c>
      <c r="T481" s="30">
        <f>ABS(R481)/'İtme Analizi'!$C$14</f>
        <v>0</v>
      </c>
      <c r="U481" s="30">
        <f t="shared" si="11"/>
        <v>3.0271847694562565E-2</v>
      </c>
    </row>
    <row r="482" spans="16:21" ht="13.95" customHeight="1" x14ac:dyDescent="0.3">
      <c r="P482" s="27"/>
      <c r="Q482" s="30"/>
      <c r="R482" s="30"/>
      <c r="S482" s="30">
        <f>ABS(Q482)/'İtme Analizi'!$C$17</f>
        <v>0</v>
      </c>
      <c r="T482" s="30">
        <f>ABS(R482)/'İtme Analizi'!$C$14</f>
        <v>0</v>
      </c>
      <c r="U482" s="30">
        <f t="shared" si="11"/>
        <v>3.0271847694562565E-2</v>
      </c>
    </row>
    <row r="483" spans="16:21" ht="13.95" customHeight="1" x14ac:dyDescent="0.3">
      <c r="P483" s="27"/>
      <c r="Q483" s="30"/>
      <c r="R483" s="30"/>
      <c r="S483" s="30">
        <f>ABS(Q483)/'İtme Analizi'!$C$17</f>
        <v>0</v>
      </c>
      <c r="T483" s="30">
        <f>ABS(R483)/'İtme Analizi'!$C$14</f>
        <v>0</v>
      </c>
      <c r="U483" s="30">
        <f t="shared" si="11"/>
        <v>3.0271847694562565E-2</v>
      </c>
    </row>
    <row r="484" spans="16:21" ht="13.95" customHeight="1" x14ac:dyDescent="0.3">
      <c r="P484" s="27"/>
      <c r="Q484" s="30"/>
      <c r="R484" s="30"/>
      <c r="S484" s="30">
        <f>ABS(Q484)/'İtme Analizi'!$C$17</f>
        <v>0</v>
      </c>
      <c r="T484" s="30">
        <f>ABS(R484)/'İtme Analizi'!$C$14</f>
        <v>0</v>
      </c>
      <c r="U484" s="30">
        <f t="shared" si="11"/>
        <v>3.0271847694562565E-2</v>
      </c>
    </row>
    <row r="485" spans="16:21" ht="13.95" customHeight="1" x14ac:dyDescent="0.3">
      <c r="P485" s="27"/>
      <c r="Q485" s="30"/>
      <c r="R485" s="30"/>
      <c r="S485" s="30">
        <f>ABS(Q485)/'İtme Analizi'!$C$17</f>
        <v>0</v>
      </c>
      <c r="T485" s="30">
        <f>ABS(R485)/'İtme Analizi'!$C$14</f>
        <v>0</v>
      </c>
      <c r="U485" s="30">
        <f t="shared" si="11"/>
        <v>3.0271847694562565E-2</v>
      </c>
    </row>
    <row r="486" spans="16:21" ht="13.95" customHeight="1" x14ac:dyDescent="0.3">
      <c r="P486" s="27"/>
      <c r="Q486" s="30"/>
      <c r="R486" s="30"/>
      <c r="S486" s="30">
        <f>ABS(Q486)/'İtme Analizi'!$C$17</f>
        <v>0</v>
      </c>
      <c r="T486" s="30">
        <f>ABS(R486)/'İtme Analizi'!$C$14</f>
        <v>0</v>
      </c>
      <c r="U486" s="30">
        <f t="shared" si="11"/>
        <v>3.0271847694562565E-2</v>
      </c>
    </row>
    <row r="487" spans="16:21" ht="13.95" customHeight="1" x14ac:dyDescent="0.3">
      <c r="P487" s="27"/>
      <c r="Q487" s="30"/>
      <c r="R487" s="30"/>
      <c r="S487" s="30">
        <f>ABS(Q487)/'İtme Analizi'!$C$17</f>
        <v>0</v>
      </c>
      <c r="T487" s="30">
        <f>ABS(R487)/'İtme Analizi'!$C$14</f>
        <v>0</v>
      </c>
      <c r="U487" s="30">
        <f t="shared" si="11"/>
        <v>3.0271847694562565E-2</v>
      </c>
    </row>
    <row r="488" spans="16:21" ht="13.95" customHeight="1" x14ac:dyDescent="0.3">
      <c r="P488" s="27"/>
      <c r="Q488" s="30"/>
      <c r="R488" s="30"/>
      <c r="S488" s="30">
        <f>ABS(Q488)/'İtme Analizi'!$C$17</f>
        <v>0</v>
      </c>
      <c r="T488" s="30">
        <f>ABS(R488)/'İtme Analizi'!$C$14</f>
        <v>0</v>
      </c>
      <c r="U488" s="30">
        <f t="shared" si="11"/>
        <v>3.0271847694562565E-2</v>
      </c>
    </row>
    <row r="489" spans="16:21" ht="13.95" customHeight="1" x14ac:dyDescent="0.3">
      <c r="P489" s="27"/>
      <c r="Q489" s="30"/>
      <c r="R489" s="30"/>
      <c r="S489" s="30">
        <f>ABS(Q489)/'İtme Analizi'!$C$17</f>
        <v>0</v>
      </c>
      <c r="T489" s="30">
        <f>ABS(R489)/'İtme Analizi'!$C$14</f>
        <v>0</v>
      </c>
      <c r="U489" s="30">
        <f t="shared" si="11"/>
        <v>3.0271847694562565E-2</v>
      </c>
    </row>
    <row r="490" spans="16:21" ht="13.95" customHeight="1" x14ac:dyDescent="0.3">
      <c r="P490" s="27"/>
      <c r="Q490" s="30"/>
      <c r="R490" s="30"/>
      <c r="S490" s="30">
        <f>ABS(Q490)/'İtme Analizi'!$C$17</f>
        <v>0</v>
      </c>
      <c r="T490" s="30">
        <f>ABS(R490)/'İtme Analizi'!$C$14</f>
        <v>0</v>
      </c>
      <c r="U490" s="30">
        <f t="shared" si="11"/>
        <v>3.0271847694562565E-2</v>
      </c>
    </row>
    <row r="491" spans="16:21" ht="13.95" customHeight="1" x14ac:dyDescent="0.3">
      <c r="P491" s="27"/>
      <c r="Q491" s="30"/>
      <c r="R491" s="30"/>
      <c r="S491" s="30">
        <f>ABS(Q491)/'İtme Analizi'!$C$17</f>
        <v>0</v>
      </c>
      <c r="T491" s="30">
        <f>ABS(R491)/'İtme Analizi'!$C$14</f>
        <v>0</v>
      </c>
      <c r="U491" s="30">
        <f t="shared" si="11"/>
        <v>3.0271847694562565E-2</v>
      </c>
    </row>
    <row r="492" spans="16:21" ht="13.95" customHeight="1" x14ac:dyDescent="0.3">
      <c r="P492" s="27"/>
      <c r="Q492" s="30"/>
      <c r="R492" s="30"/>
      <c r="S492" s="30">
        <f>ABS(Q492)/'İtme Analizi'!$C$17</f>
        <v>0</v>
      </c>
      <c r="T492" s="30">
        <f>ABS(R492)/'İtme Analizi'!$C$14</f>
        <v>0</v>
      </c>
      <c r="U492" s="30">
        <f t="shared" si="11"/>
        <v>3.0271847694562565E-2</v>
      </c>
    </row>
    <row r="493" spans="16:21" ht="13.95" customHeight="1" x14ac:dyDescent="0.3">
      <c r="P493" s="27"/>
      <c r="Q493" s="30"/>
      <c r="R493" s="30"/>
      <c r="S493" s="30">
        <f>ABS(Q493)/'İtme Analizi'!$C$17</f>
        <v>0</v>
      </c>
      <c r="T493" s="30">
        <f>ABS(R493)/'İtme Analizi'!$C$14</f>
        <v>0</v>
      </c>
      <c r="U493" s="30">
        <f t="shared" si="11"/>
        <v>3.0271847694562565E-2</v>
      </c>
    </row>
    <row r="494" spans="16:21" ht="13.95" customHeight="1" x14ac:dyDescent="0.3">
      <c r="P494" s="27"/>
      <c r="Q494" s="30"/>
      <c r="R494" s="30"/>
      <c r="S494" s="30">
        <f>ABS(Q494)/'İtme Analizi'!$C$17</f>
        <v>0</v>
      </c>
      <c r="T494" s="30">
        <f>ABS(R494)/'İtme Analizi'!$C$14</f>
        <v>0</v>
      </c>
      <c r="U494" s="30">
        <f t="shared" si="11"/>
        <v>3.0271847694562565E-2</v>
      </c>
    </row>
    <row r="495" spans="16:21" ht="13.95" customHeight="1" x14ac:dyDescent="0.3">
      <c r="P495" s="27"/>
      <c r="Q495" s="30"/>
      <c r="R495" s="30"/>
      <c r="S495" s="30">
        <f>ABS(Q495)/'İtme Analizi'!$C$17</f>
        <v>0</v>
      </c>
      <c r="T495" s="30">
        <f>ABS(R495)/'İtme Analizi'!$C$14</f>
        <v>0</v>
      </c>
      <c r="U495" s="30">
        <f t="shared" si="11"/>
        <v>3.0271847694562565E-2</v>
      </c>
    </row>
    <row r="496" spans="16:21" ht="13.95" customHeight="1" x14ac:dyDescent="0.3">
      <c r="P496" s="27"/>
      <c r="Q496" s="30"/>
      <c r="R496" s="30"/>
      <c r="S496" s="30">
        <f>ABS(Q496)/'İtme Analizi'!$C$17</f>
        <v>0</v>
      </c>
      <c r="T496" s="30">
        <f>ABS(R496)/'İtme Analizi'!$C$14</f>
        <v>0</v>
      </c>
      <c r="U496" s="30">
        <f t="shared" si="11"/>
        <v>3.0271847694562565E-2</v>
      </c>
    </row>
    <row r="497" spans="16:21" ht="13.95" customHeight="1" x14ac:dyDescent="0.3">
      <c r="P497" s="27"/>
      <c r="Q497" s="30"/>
      <c r="R497" s="30"/>
      <c r="S497" s="30">
        <f>ABS(Q497)/'İtme Analizi'!$C$17</f>
        <v>0</v>
      </c>
      <c r="T497" s="30">
        <f>ABS(R497)/'İtme Analizi'!$C$14</f>
        <v>0</v>
      </c>
      <c r="U497" s="30">
        <f t="shared" si="11"/>
        <v>3.0271847694562565E-2</v>
      </c>
    </row>
    <row r="498" spans="16:21" ht="13.95" customHeight="1" x14ac:dyDescent="0.3">
      <c r="P498" s="27"/>
      <c r="Q498" s="30"/>
      <c r="R498" s="30"/>
      <c r="S498" s="30">
        <f>ABS(Q498)/'İtme Analizi'!$C$17</f>
        <v>0</v>
      </c>
      <c r="T498" s="30">
        <f>ABS(R498)/'İtme Analizi'!$C$14</f>
        <v>0</v>
      </c>
      <c r="U498" s="30">
        <f t="shared" si="11"/>
        <v>3.0271847694562565E-2</v>
      </c>
    </row>
    <row r="499" spans="16:21" ht="13.95" customHeight="1" x14ac:dyDescent="0.3">
      <c r="P499" s="27"/>
      <c r="Q499" s="30"/>
      <c r="R499" s="30"/>
      <c r="S499" s="30">
        <f>ABS(Q499)/'İtme Analizi'!$C$17</f>
        <v>0</v>
      </c>
      <c r="T499" s="30">
        <f>ABS(R499)/'İtme Analizi'!$C$14</f>
        <v>0</v>
      </c>
      <c r="U499" s="30">
        <f t="shared" si="11"/>
        <v>3.0271847694562565E-2</v>
      </c>
    </row>
    <row r="500" spans="16:21" ht="13.95" customHeight="1" x14ac:dyDescent="0.3">
      <c r="P500" s="27"/>
      <c r="Q500" s="30"/>
      <c r="R500" s="30"/>
      <c r="S500" s="30">
        <f>ABS(Q500)/'İtme Analizi'!$C$17</f>
        <v>0</v>
      </c>
      <c r="T500" s="30">
        <f>ABS(R500)/'İtme Analizi'!$C$14</f>
        <v>0</v>
      </c>
      <c r="U500" s="30">
        <f t="shared" si="11"/>
        <v>3.0271847694562565E-2</v>
      </c>
    </row>
    <row r="501" spans="16:21" ht="13.95" customHeight="1" x14ac:dyDescent="0.3">
      <c r="P501" s="27"/>
      <c r="Q501" s="30"/>
      <c r="R501" s="30"/>
      <c r="S501" s="30">
        <f>ABS(Q501)/'İtme Analizi'!$C$17</f>
        <v>0</v>
      </c>
      <c r="T501" s="30">
        <f>ABS(R501)/'İtme Analizi'!$C$14</f>
        <v>0</v>
      </c>
      <c r="U501" s="30">
        <f t="shared" si="11"/>
        <v>3.0271847694562565E-2</v>
      </c>
    </row>
    <row r="502" spans="16:21" ht="13.95" customHeight="1" x14ac:dyDescent="0.3">
      <c r="P502" s="27"/>
      <c r="Q502" s="30"/>
      <c r="R502" s="30"/>
      <c r="S502" s="30">
        <f>ABS(Q502)/'İtme Analizi'!$C$17</f>
        <v>0</v>
      </c>
      <c r="T502" s="30">
        <f>ABS(R502)/'İtme Analizi'!$C$14</f>
        <v>0</v>
      </c>
      <c r="U502" s="30">
        <f t="shared" si="11"/>
        <v>3.0271847694562565E-2</v>
      </c>
    </row>
    <row r="503" spans="16:21" ht="13.95" customHeight="1" x14ac:dyDescent="0.3">
      <c r="P503" s="27"/>
      <c r="Q503" s="30"/>
      <c r="R503" s="30"/>
      <c r="S503" s="30">
        <f>ABS(Q503)/'İtme Analizi'!$C$17</f>
        <v>0</v>
      </c>
      <c r="T503" s="30">
        <f>ABS(R503)/'İtme Analizi'!$C$14</f>
        <v>0</v>
      </c>
      <c r="U503" s="30">
        <f t="shared" si="11"/>
        <v>3.0271847694562565E-2</v>
      </c>
    </row>
    <row r="504" spans="16:21" ht="13.95" customHeight="1" x14ac:dyDescent="0.3">
      <c r="P504" s="27"/>
      <c r="Q504" s="30"/>
      <c r="R504" s="30"/>
      <c r="S504" s="30">
        <f>ABS(Q504)/'İtme Analizi'!$C$17</f>
        <v>0</v>
      </c>
      <c r="T504" s="30">
        <f>ABS(R504)/'İtme Analizi'!$C$14</f>
        <v>0</v>
      </c>
      <c r="U504" s="30">
        <f t="shared" si="11"/>
        <v>3.0271847694562565E-2</v>
      </c>
    </row>
    <row r="505" spans="16:21" ht="13.95" customHeight="1" x14ac:dyDescent="0.3">
      <c r="P505" s="27"/>
      <c r="Q505" s="30"/>
      <c r="R505" s="30"/>
      <c r="S505" s="30">
        <f>ABS(Q505)/'İtme Analizi'!$C$17</f>
        <v>0</v>
      </c>
      <c r="T505" s="30">
        <f>ABS(R505)/'İtme Analizi'!$C$14</f>
        <v>0</v>
      </c>
      <c r="U505" s="30">
        <f t="shared" si="11"/>
        <v>3.0271847694562565E-2</v>
      </c>
    </row>
    <row r="506" spans="16:21" ht="13.95" customHeight="1" x14ac:dyDescent="0.3">
      <c r="P506" s="27"/>
      <c r="Q506" s="30"/>
      <c r="R506" s="30"/>
      <c r="S506" s="30">
        <f>ABS(Q506)/'İtme Analizi'!$C$17</f>
        <v>0</v>
      </c>
      <c r="T506" s="30">
        <f>ABS(R506)/'İtme Analizi'!$C$14</f>
        <v>0</v>
      </c>
      <c r="U506" s="30">
        <f t="shared" si="11"/>
        <v>3.0271847694562565E-2</v>
      </c>
    </row>
    <row r="507" spans="16:21" ht="13.95" customHeight="1" x14ac:dyDescent="0.3">
      <c r="P507" s="27"/>
      <c r="Q507" s="30"/>
      <c r="R507" s="30"/>
      <c r="S507" s="30">
        <f>ABS(Q507)/'İtme Analizi'!$C$17</f>
        <v>0</v>
      </c>
      <c r="T507" s="30">
        <f>ABS(R507)/'İtme Analizi'!$C$14</f>
        <v>0</v>
      </c>
      <c r="U507" s="30">
        <f t="shared" si="11"/>
        <v>3.0271847694562565E-2</v>
      </c>
    </row>
    <row r="508" spans="16:21" ht="13.95" customHeight="1" x14ac:dyDescent="0.3">
      <c r="P508" s="27"/>
      <c r="Q508" s="30"/>
      <c r="R508" s="30"/>
      <c r="S508" s="30">
        <f>ABS(Q508)/'İtme Analizi'!$C$17</f>
        <v>0</v>
      </c>
      <c r="T508" s="30">
        <f>ABS(R508)/'İtme Analizi'!$C$14</f>
        <v>0</v>
      </c>
      <c r="U508" s="30">
        <f t="shared" si="11"/>
        <v>3.0271847694562565E-2</v>
      </c>
    </row>
    <row r="509" spans="16:21" ht="13.95" customHeight="1" x14ac:dyDescent="0.3">
      <c r="P509" s="27"/>
      <c r="Q509" s="30"/>
      <c r="R509" s="30"/>
      <c r="S509" s="30">
        <f>ABS(Q509)/'İtme Analizi'!$C$17</f>
        <v>0</v>
      </c>
      <c r="T509" s="30">
        <f>ABS(R509)/'İtme Analizi'!$C$14</f>
        <v>0</v>
      </c>
      <c r="U509" s="30">
        <f t="shared" si="11"/>
        <v>3.0271847694562565E-2</v>
      </c>
    </row>
    <row r="510" spans="16:21" ht="13.95" customHeight="1" x14ac:dyDescent="0.3">
      <c r="P510" s="27"/>
      <c r="Q510" s="30"/>
      <c r="R510" s="30"/>
      <c r="S510" s="30">
        <f>ABS(Q510)/'İtme Analizi'!$C$17</f>
        <v>0</v>
      </c>
      <c r="T510" s="30">
        <f>ABS(R510)/'İtme Analizi'!$C$14</f>
        <v>0</v>
      </c>
      <c r="U510" s="30">
        <f t="shared" si="11"/>
        <v>3.0271847694562565E-2</v>
      </c>
    </row>
    <row r="511" spans="16:21" ht="13.95" customHeight="1" x14ac:dyDescent="0.3">
      <c r="P511" s="27"/>
      <c r="Q511" s="30"/>
      <c r="R511" s="30"/>
      <c r="S511" s="30">
        <f>ABS(Q511)/'İtme Analizi'!$C$17</f>
        <v>0</v>
      </c>
      <c r="T511" s="30">
        <f>ABS(R511)/'İtme Analizi'!$C$14</f>
        <v>0</v>
      </c>
      <c r="U511" s="30">
        <f t="shared" si="11"/>
        <v>3.0271847694562565E-2</v>
      </c>
    </row>
    <row r="512" spans="16:21" ht="13.95" customHeight="1" x14ac:dyDescent="0.3">
      <c r="P512" s="27"/>
      <c r="Q512" s="30"/>
      <c r="R512" s="30"/>
      <c r="S512" s="30">
        <f>ABS(Q512)/'İtme Analizi'!$C$17</f>
        <v>0</v>
      </c>
      <c r="T512" s="30">
        <f>ABS(R512)/'İtme Analizi'!$C$14</f>
        <v>0</v>
      </c>
      <c r="U512" s="30">
        <f t="shared" si="11"/>
        <v>3.0271847694562565E-2</v>
      </c>
    </row>
    <row r="513" spans="16:21" ht="13.95" customHeight="1" x14ac:dyDescent="0.3">
      <c r="P513" s="27"/>
      <c r="Q513" s="30"/>
      <c r="R513" s="30"/>
      <c r="S513" s="30">
        <f>ABS(Q513)/'İtme Analizi'!$C$17</f>
        <v>0</v>
      </c>
      <c r="T513" s="30">
        <f>ABS(R513)/'İtme Analizi'!$C$14</f>
        <v>0</v>
      </c>
      <c r="U513" s="30">
        <f t="shared" si="11"/>
        <v>3.0271847694562565E-2</v>
      </c>
    </row>
    <row r="514" spans="16:21" ht="13.95" customHeight="1" x14ac:dyDescent="0.3">
      <c r="P514" s="27"/>
      <c r="Q514" s="30"/>
      <c r="R514" s="30"/>
      <c r="S514" s="30">
        <f>ABS(Q514)/'İtme Analizi'!$C$17</f>
        <v>0</v>
      </c>
      <c r="T514" s="30">
        <f>ABS(R514)/'İtme Analizi'!$C$14</f>
        <v>0</v>
      </c>
      <c r="U514" s="30">
        <f t="shared" si="11"/>
        <v>3.0271847694562565E-2</v>
      </c>
    </row>
    <row r="515" spans="16:21" ht="13.95" customHeight="1" x14ac:dyDescent="0.3">
      <c r="P515" s="27"/>
      <c r="Q515" s="30"/>
      <c r="R515" s="30"/>
      <c r="S515" s="30">
        <f>ABS(Q515)/'İtme Analizi'!$C$17</f>
        <v>0</v>
      </c>
      <c r="T515" s="30">
        <f>ABS(R515)/'İtme Analizi'!$C$14</f>
        <v>0</v>
      </c>
      <c r="U515" s="30">
        <f t="shared" si="11"/>
        <v>3.0271847694562565E-2</v>
      </c>
    </row>
    <row r="516" spans="16:21" ht="13.95" customHeight="1" x14ac:dyDescent="0.3">
      <c r="P516" s="27"/>
      <c r="Q516" s="30"/>
      <c r="R516" s="30"/>
      <c r="S516" s="30">
        <f>ABS(Q516)/'İtme Analizi'!$C$17</f>
        <v>0</v>
      </c>
      <c r="T516" s="30">
        <f>ABS(R516)/'İtme Analizi'!$C$14</f>
        <v>0</v>
      </c>
      <c r="U516" s="30">
        <f t="shared" si="11"/>
        <v>3.0271847694562565E-2</v>
      </c>
    </row>
    <row r="517" spans="16:21" ht="13.95" customHeight="1" x14ac:dyDescent="0.3">
      <c r="P517" s="27"/>
      <c r="Q517" s="30"/>
      <c r="R517" s="30"/>
      <c r="S517" s="30">
        <f>ABS(Q517)/'İtme Analizi'!$C$17</f>
        <v>0</v>
      </c>
      <c r="T517" s="30">
        <f>ABS(R517)/'İtme Analizi'!$C$14</f>
        <v>0</v>
      </c>
      <c r="U517" s="30">
        <f t="shared" si="11"/>
        <v>3.0271847694562565E-2</v>
      </c>
    </row>
    <row r="518" spans="16:21" ht="13.95" customHeight="1" x14ac:dyDescent="0.3">
      <c r="P518" s="27"/>
      <c r="Q518" s="30"/>
      <c r="R518" s="30"/>
      <c r="S518" s="30">
        <f>ABS(Q518)/'İtme Analizi'!$C$17</f>
        <v>0</v>
      </c>
      <c r="T518" s="30">
        <f>ABS(R518)/'İtme Analizi'!$C$14</f>
        <v>0</v>
      </c>
      <c r="U518" s="30">
        <f t="shared" si="11"/>
        <v>3.0271847694562565E-2</v>
      </c>
    </row>
    <row r="519" spans="16:21" ht="13.95" customHeight="1" x14ac:dyDescent="0.3">
      <c r="P519" s="27"/>
      <c r="Q519" s="30"/>
      <c r="R519" s="30"/>
      <c r="S519" s="30">
        <f>ABS(Q519)/'İtme Analizi'!$C$17</f>
        <v>0</v>
      </c>
      <c r="T519" s="30">
        <f>ABS(R519)/'İtme Analizi'!$C$14</f>
        <v>0</v>
      </c>
      <c r="U519" s="30">
        <f t="shared" si="11"/>
        <v>3.0271847694562565E-2</v>
      </c>
    </row>
    <row r="520" spans="16:21" ht="13.95" customHeight="1" x14ac:dyDescent="0.3">
      <c r="P520" s="27"/>
      <c r="Q520" s="30"/>
      <c r="R520" s="30"/>
      <c r="S520" s="30">
        <f>ABS(Q520)/'İtme Analizi'!$C$17</f>
        <v>0</v>
      </c>
      <c r="T520" s="30">
        <f>ABS(R520)/'İtme Analizi'!$C$14</f>
        <v>0</v>
      </c>
      <c r="U520" s="30">
        <f t="shared" si="11"/>
        <v>3.0271847694562565E-2</v>
      </c>
    </row>
    <row r="521" spans="16:21" ht="13.95" customHeight="1" x14ac:dyDescent="0.3">
      <c r="P521" s="27"/>
      <c r="Q521" s="30"/>
      <c r="R521" s="30"/>
      <c r="S521" s="30">
        <f>ABS(Q521)/'İtme Analizi'!$C$17</f>
        <v>0</v>
      </c>
      <c r="T521" s="30">
        <f>ABS(R521)/'İtme Analizi'!$C$14</f>
        <v>0</v>
      </c>
      <c r="U521" s="30">
        <f t="shared" si="11"/>
        <v>3.0271847694562565E-2</v>
      </c>
    </row>
    <row r="522" spans="16:21" ht="13.95" customHeight="1" x14ac:dyDescent="0.3">
      <c r="P522" s="27"/>
      <c r="Q522" s="30"/>
      <c r="R522" s="30"/>
      <c r="S522" s="30">
        <f>ABS(Q522)/'İtme Analizi'!$C$17</f>
        <v>0</v>
      </c>
      <c r="T522" s="30">
        <f>ABS(R522)/'İtme Analizi'!$C$14</f>
        <v>0</v>
      </c>
      <c r="U522" s="30">
        <f t="shared" si="11"/>
        <v>3.0271847694562565E-2</v>
      </c>
    </row>
    <row r="523" spans="16:21" ht="13.95" customHeight="1" x14ac:dyDescent="0.3">
      <c r="P523" s="27"/>
      <c r="Q523" s="30"/>
      <c r="R523" s="30"/>
      <c r="S523" s="30">
        <f>ABS(Q523)/'İtme Analizi'!$C$17</f>
        <v>0</v>
      </c>
      <c r="T523" s="30">
        <f>ABS(R523)/'İtme Analizi'!$C$14</f>
        <v>0</v>
      </c>
      <c r="U523" s="30">
        <f t="shared" si="11"/>
        <v>3.0271847694562565E-2</v>
      </c>
    </row>
    <row r="524" spans="16:21" ht="13.95" customHeight="1" x14ac:dyDescent="0.3">
      <c r="P524" s="27"/>
      <c r="Q524" s="30"/>
      <c r="R524" s="30"/>
      <c r="S524" s="30">
        <f>ABS(Q524)/'İtme Analizi'!$C$17</f>
        <v>0</v>
      </c>
      <c r="T524" s="30">
        <f>ABS(R524)/'İtme Analizi'!$C$14</f>
        <v>0</v>
      </c>
      <c r="U524" s="30">
        <f t="shared" si="11"/>
        <v>3.0271847694562565E-2</v>
      </c>
    </row>
    <row r="525" spans="16:21" ht="13.95" customHeight="1" x14ac:dyDescent="0.3">
      <c r="P525" s="27"/>
      <c r="Q525" s="30"/>
      <c r="R525" s="30"/>
      <c r="S525" s="30">
        <f>ABS(Q525)/'İtme Analizi'!$C$17</f>
        <v>0</v>
      </c>
      <c r="T525" s="30">
        <f>ABS(R525)/'İtme Analizi'!$C$14</f>
        <v>0</v>
      </c>
      <c r="U525" s="30">
        <f t="shared" ref="U525:U588" si="12">U524+(S525-S524)*((T525+T524)/2)</f>
        <v>3.0271847694562565E-2</v>
      </c>
    </row>
    <row r="526" spans="16:21" ht="13.95" customHeight="1" x14ac:dyDescent="0.3">
      <c r="P526" s="27"/>
      <c r="Q526" s="30"/>
      <c r="R526" s="30"/>
      <c r="S526" s="30">
        <f>ABS(Q526)/'İtme Analizi'!$C$17</f>
        <v>0</v>
      </c>
      <c r="T526" s="30">
        <f>ABS(R526)/'İtme Analizi'!$C$14</f>
        <v>0</v>
      </c>
      <c r="U526" s="30">
        <f t="shared" si="12"/>
        <v>3.0271847694562565E-2</v>
      </c>
    </row>
    <row r="527" spans="16:21" ht="13.95" customHeight="1" x14ac:dyDescent="0.3">
      <c r="P527" s="27"/>
      <c r="Q527" s="30"/>
      <c r="R527" s="30"/>
      <c r="S527" s="30">
        <f>ABS(Q527)/'İtme Analizi'!$C$17</f>
        <v>0</v>
      </c>
      <c r="T527" s="30">
        <f>ABS(R527)/'İtme Analizi'!$C$14</f>
        <v>0</v>
      </c>
      <c r="U527" s="30">
        <f t="shared" si="12"/>
        <v>3.0271847694562565E-2</v>
      </c>
    </row>
    <row r="528" spans="16:21" ht="13.95" customHeight="1" x14ac:dyDescent="0.3">
      <c r="P528" s="27"/>
      <c r="Q528" s="30"/>
      <c r="R528" s="30"/>
      <c r="S528" s="30">
        <f>ABS(Q528)/'İtme Analizi'!$C$17</f>
        <v>0</v>
      </c>
      <c r="T528" s="30">
        <f>ABS(R528)/'İtme Analizi'!$C$14</f>
        <v>0</v>
      </c>
      <c r="U528" s="30">
        <f t="shared" si="12"/>
        <v>3.0271847694562565E-2</v>
      </c>
    </row>
    <row r="529" spans="16:21" ht="13.95" customHeight="1" x14ac:dyDescent="0.3">
      <c r="P529" s="27"/>
      <c r="Q529" s="30"/>
      <c r="R529" s="30"/>
      <c r="S529" s="30">
        <f>ABS(Q529)/'İtme Analizi'!$C$17</f>
        <v>0</v>
      </c>
      <c r="T529" s="30">
        <f>ABS(R529)/'İtme Analizi'!$C$14</f>
        <v>0</v>
      </c>
      <c r="U529" s="30">
        <f t="shared" si="12"/>
        <v>3.0271847694562565E-2</v>
      </c>
    </row>
    <row r="530" spans="16:21" ht="13.95" customHeight="1" x14ac:dyDescent="0.3">
      <c r="P530" s="27"/>
      <c r="Q530" s="30"/>
      <c r="R530" s="30"/>
      <c r="S530" s="30">
        <f>ABS(Q530)/'İtme Analizi'!$C$17</f>
        <v>0</v>
      </c>
      <c r="T530" s="30">
        <f>ABS(R530)/'İtme Analizi'!$C$14</f>
        <v>0</v>
      </c>
      <c r="U530" s="30">
        <f t="shared" si="12"/>
        <v>3.0271847694562565E-2</v>
      </c>
    </row>
    <row r="531" spans="16:21" ht="13.95" customHeight="1" x14ac:dyDescent="0.3">
      <c r="P531" s="27"/>
      <c r="Q531" s="30"/>
      <c r="R531" s="30"/>
      <c r="S531" s="30">
        <f>ABS(Q531)/'İtme Analizi'!$C$17</f>
        <v>0</v>
      </c>
      <c r="T531" s="30">
        <f>ABS(R531)/'İtme Analizi'!$C$14</f>
        <v>0</v>
      </c>
      <c r="U531" s="30">
        <f t="shared" si="12"/>
        <v>3.0271847694562565E-2</v>
      </c>
    </row>
    <row r="532" spans="16:21" ht="13.95" customHeight="1" x14ac:dyDescent="0.3">
      <c r="P532" s="27"/>
      <c r="Q532" s="30"/>
      <c r="R532" s="30"/>
      <c r="S532" s="30">
        <f>ABS(Q532)/'İtme Analizi'!$C$17</f>
        <v>0</v>
      </c>
      <c r="T532" s="30">
        <f>ABS(R532)/'İtme Analizi'!$C$14</f>
        <v>0</v>
      </c>
      <c r="U532" s="30">
        <f t="shared" si="12"/>
        <v>3.0271847694562565E-2</v>
      </c>
    </row>
    <row r="533" spans="16:21" ht="13.95" customHeight="1" x14ac:dyDescent="0.3">
      <c r="P533" s="27"/>
      <c r="Q533" s="30"/>
      <c r="R533" s="30"/>
      <c r="S533" s="30">
        <f>ABS(Q533)/'İtme Analizi'!$C$17</f>
        <v>0</v>
      </c>
      <c r="T533" s="30">
        <f>ABS(R533)/'İtme Analizi'!$C$14</f>
        <v>0</v>
      </c>
      <c r="U533" s="30">
        <f t="shared" si="12"/>
        <v>3.0271847694562565E-2</v>
      </c>
    </row>
    <row r="534" spans="16:21" ht="13.95" customHeight="1" x14ac:dyDescent="0.3">
      <c r="P534" s="27"/>
      <c r="Q534" s="30"/>
      <c r="R534" s="30"/>
      <c r="S534" s="30">
        <f>ABS(Q534)/'İtme Analizi'!$C$17</f>
        <v>0</v>
      </c>
      <c r="T534" s="30">
        <f>ABS(R534)/'İtme Analizi'!$C$14</f>
        <v>0</v>
      </c>
      <c r="U534" s="30">
        <f t="shared" si="12"/>
        <v>3.0271847694562565E-2</v>
      </c>
    </row>
    <row r="535" spans="16:21" ht="13.95" customHeight="1" x14ac:dyDescent="0.3">
      <c r="P535" s="27"/>
      <c r="Q535" s="30"/>
      <c r="R535" s="30"/>
      <c r="S535" s="30">
        <f>ABS(Q535)/'İtme Analizi'!$C$17</f>
        <v>0</v>
      </c>
      <c r="T535" s="30">
        <f>ABS(R535)/'İtme Analizi'!$C$14</f>
        <v>0</v>
      </c>
      <c r="U535" s="30">
        <f t="shared" si="12"/>
        <v>3.0271847694562565E-2</v>
      </c>
    </row>
    <row r="536" spans="16:21" ht="13.95" customHeight="1" x14ac:dyDescent="0.3">
      <c r="P536" s="27"/>
      <c r="Q536" s="30"/>
      <c r="R536" s="30"/>
      <c r="S536" s="30">
        <f>ABS(Q536)/'İtme Analizi'!$C$17</f>
        <v>0</v>
      </c>
      <c r="T536" s="30">
        <f>ABS(R536)/'İtme Analizi'!$C$14</f>
        <v>0</v>
      </c>
      <c r="U536" s="30">
        <f t="shared" si="12"/>
        <v>3.0271847694562565E-2</v>
      </c>
    </row>
    <row r="537" spans="16:21" ht="13.95" customHeight="1" x14ac:dyDescent="0.3">
      <c r="P537" s="27"/>
      <c r="Q537" s="30"/>
      <c r="R537" s="30"/>
      <c r="S537" s="30">
        <f>ABS(Q537)/'İtme Analizi'!$C$17</f>
        <v>0</v>
      </c>
      <c r="T537" s="30">
        <f>ABS(R537)/'İtme Analizi'!$C$14</f>
        <v>0</v>
      </c>
      <c r="U537" s="30">
        <f t="shared" si="12"/>
        <v>3.0271847694562565E-2</v>
      </c>
    </row>
    <row r="538" spans="16:21" ht="13.95" customHeight="1" x14ac:dyDescent="0.3">
      <c r="P538" s="27"/>
      <c r="Q538" s="30"/>
      <c r="R538" s="30"/>
      <c r="S538" s="30">
        <f>ABS(Q538)/'İtme Analizi'!$C$17</f>
        <v>0</v>
      </c>
      <c r="T538" s="30">
        <f>ABS(R538)/'İtme Analizi'!$C$14</f>
        <v>0</v>
      </c>
      <c r="U538" s="30">
        <f t="shared" si="12"/>
        <v>3.0271847694562565E-2</v>
      </c>
    </row>
    <row r="539" spans="16:21" ht="13.95" customHeight="1" x14ac:dyDescent="0.3">
      <c r="P539" s="27"/>
      <c r="Q539" s="30"/>
      <c r="R539" s="30"/>
      <c r="S539" s="30">
        <f>ABS(Q539)/'İtme Analizi'!$C$17</f>
        <v>0</v>
      </c>
      <c r="T539" s="30">
        <f>ABS(R539)/'İtme Analizi'!$C$14</f>
        <v>0</v>
      </c>
      <c r="U539" s="30">
        <f t="shared" si="12"/>
        <v>3.0271847694562565E-2</v>
      </c>
    </row>
    <row r="540" spans="16:21" ht="13.95" customHeight="1" x14ac:dyDescent="0.3">
      <c r="P540" s="27"/>
      <c r="Q540" s="30"/>
      <c r="R540" s="30"/>
      <c r="S540" s="30">
        <f>ABS(Q540)/'İtme Analizi'!$C$17</f>
        <v>0</v>
      </c>
      <c r="T540" s="30">
        <f>ABS(R540)/'İtme Analizi'!$C$14</f>
        <v>0</v>
      </c>
      <c r="U540" s="30">
        <f t="shared" si="12"/>
        <v>3.0271847694562565E-2</v>
      </c>
    </row>
    <row r="541" spans="16:21" ht="13.95" customHeight="1" x14ac:dyDescent="0.3">
      <c r="P541" s="27"/>
      <c r="Q541" s="30"/>
      <c r="R541" s="30"/>
      <c r="S541" s="30">
        <f>ABS(Q541)/'İtme Analizi'!$C$17</f>
        <v>0</v>
      </c>
      <c r="T541" s="30">
        <f>ABS(R541)/'İtme Analizi'!$C$14</f>
        <v>0</v>
      </c>
      <c r="U541" s="30">
        <f t="shared" si="12"/>
        <v>3.0271847694562565E-2</v>
      </c>
    </row>
    <row r="542" spans="16:21" ht="13.95" customHeight="1" x14ac:dyDescent="0.3">
      <c r="P542" s="27"/>
      <c r="Q542" s="30"/>
      <c r="R542" s="30"/>
      <c r="S542" s="30">
        <f>ABS(Q542)/'İtme Analizi'!$C$17</f>
        <v>0</v>
      </c>
      <c r="T542" s="30">
        <f>ABS(R542)/'İtme Analizi'!$C$14</f>
        <v>0</v>
      </c>
      <c r="U542" s="30">
        <f t="shared" si="12"/>
        <v>3.0271847694562565E-2</v>
      </c>
    </row>
    <row r="543" spans="16:21" ht="13.95" customHeight="1" x14ac:dyDescent="0.3">
      <c r="P543" s="27"/>
      <c r="Q543" s="30"/>
      <c r="R543" s="30"/>
      <c r="S543" s="30">
        <f>ABS(Q543)/'İtme Analizi'!$C$17</f>
        <v>0</v>
      </c>
      <c r="T543" s="30">
        <f>ABS(R543)/'İtme Analizi'!$C$14</f>
        <v>0</v>
      </c>
      <c r="U543" s="30">
        <f t="shared" si="12"/>
        <v>3.0271847694562565E-2</v>
      </c>
    </row>
    <row r="544" spans="16:21" ht="13.95" customHeight="1" x14ac:dyDescent="0.3">
      <c r="P544" s="27"/>
      <c r="Q544" s="30"/>
      <c r="R544" s="30"/>
      <c r="S544" s="30">
        <f>ABS(Q544)/'İtme Analizi'!$C$17</f>
        <v>0</v>
      </c>
      <c r="T544" s="30">
        <f>ABS(R544)/'İtme Analizi'!$C$14</f>
        <v>0</v>
      </c>
      <c r="U544" s="30">
        <f t="shared" si="12"/>
        <v>3.0271847694562565E-2</v>
      </c>
    </row>
    <row r="545" spans="16:21" ht="13.95" customHeight="1" x14ac:dyDescent="0.3">
      <c r="P545" s="27"/>
      <c r="Q545" s="30"/>
      <c r="R545" s="30"/>
      <c r="S545" s="30">
        <f>ABS(Q545)/'İtme Analizi'!$C$17</f>
        <v>0</v>
      </c>
      <c r="T545" s="30">
        <f>ABS(R545)/'İtme Analizi'!$C$14</f>
        <v>0</v>
      </c>
      <c r="U545" s="30">
        <f t="shared" si="12"/>
        <v>3.0271847694562565E-2</v>
      </c>
    </row>
    <row r="546" spans="16:21" ht="13.95" customHeight="1" x14ac:dyDescent="0.3">
      <c r="P546" s="27"/>
      <c r="Q546" s="30"/>
      <c r="R546" s="30"/>
      <c r="S546" s="30">
        <f>ABS(Q546)/'İtme Analizi'!$C$17</f>
        <v>0</v>
      </c>
      <c r="T546" s="30">
        <f>ABS(R546)/'İtme Analizi'!$C$14</f>
        <v>0</v>
      </c>
      <c r="U546" s="30">
        <f t="shared" si="12"/>
        <v>3.0271847694562565E-2</v>
      </c>
    </row>
    <row r="547" spans="16:21" ht="13.95" customHeight="1" x14ac:dyDescent="0.3">
      <c r="P547" s="27"/>
      <c r="Q547" s="30"/>
      <c r="R547" s="30"/>
      <c r="S547" s="30">
        <f>ABS(Q547)/'İtme Analizi'!$C$17</f>
        <v>0</v>
      </c>
      <c r="T547" s="30">
        <f>ABS(R547)/'İtme Analizi'!$C$14</f>
        <v>0</v>
      </c>
      <c r="U547" s="30">
        <f t="shared" si="12"/>
        <v>3.0271847694562565E-2</v>
      </c>
    </row>
    <row r="548" spans="16:21" ht="13.95" customHeight="1" x14ac:dyDescent="0.3">
      <c r="P548" s="27"/>
      <c r="Q548" s="30"/>
      <c r="R548" s="30"/>
      <c r="S548" s="30">
        <f>ABS(Q548)/'İtme Analizi'!$C$17</f>
        <v>0</v>
      </c>
      <c r="T548" s="30">
        <f>ABS(R548)/'İtme Analizi'!$C$14</f>
        <v>0</v>
      </c>
      <c r="U548" s="30">
        <f t="shared" si="12"/>
        <v>3.0271847694562565E-2</v>
      </c>
    </row>
    <row r="549" spans="16:21" ht="13.95" customHeight="1" x14ac:dyDescent="0.3">
      <c r="P549" s="27"/>
      <c r="Q549" s="30"/>
      <c r="R549" s="30"/>
      <c r="S549" s="30">
        <f>ABS(Q549)/'İtme Analizi'!$C$17</f>
        <v>0</v>
      </c>
      <c r="T549" s="30">
        <f>ABS(R549)/'İtme Analizi'!$C$14</f>
        <v>0</v>
      </c>
      <c r="U549" s="30">
        <f t="shared" si="12"/>
        <v>3.0271847694562565E-2</v>
      </c>
    </row>
    <row r="550" spans="16:21" ht="13.95" customHeight="1" x14ac:dyDescent="0.3">
      <c r="P550" s="27"/>
      <c r="Q550" s="30"/>
      <c r="R550" s="30"/>
      <c r="S550" s="30">
        <f>ABS(Q550)/'İtme Analizi'!$C$17</f>
        <v>0</v>
      </c>
      <c r="T550" s="30">
        <f>ABS(R550)/'İtme Analizi'!$C$14</f>
        <v>0</v>
      </c>
      <c r="U550" s="30">
        <f t="shared" si="12"/>
        <v>3.0271847694562565E-2</v>
      </c>
    </row>
    <row r="551" spans="16:21" ht="13.95" customHeight="1" x14ac:dyDescent="0.3">
      <c r="P551" s="27"/>
      <c r="Q551" s="30"/>
      <c r="R551" s="30"/>
      <c r="S551" s="30">
        <f>ABS(Q551)/'İtme Analizi'!$C$17</f>
        <v>0</v>
      </c>
      <c r="T551" s="30">
        <f>ABS(R551)/'İtme Analizi'!$C$14</f>
        <v>0</v>
      </c>
      <c r="U551" s="30">
        <f t="shared" si="12"/>
        <v>3.0271847694562565E-2</v>
      </c>
    </row>
    <row r="552" spans="16:21" ht="13.95" customHeight="1" x14ac:dyDescent="0.3">
      <c r="P552" s="27"/>
      <c r="Q552" s="30"/>
      <c r="R552" s="30"/>
      <c r="S552" s="30">
        <f>ABS(Q552)/'İtme Analizi'!$C$17</f>
        <v>0</v>
      </c>
      <c r="T552" s="30">
        <f>ABS(R552)/'İtme Analizi'!$C$14</f>
        <v>0</v>
      </c>
      <c r="U552" s="30">
        <f t="shared" si="12"/>
        <v>3.0271847694562565E-2</v>
      </c>
    </row>
    <row r="553" spans="16:21" ht="13.95" customHeight="1" x14ac:dyDescent="0.3">
      <c r="P553" s="27"/>
      <c r="Q553" s="30"/>
      <c r="R553" s="30"/>
      <c r="S553" s="30">
        <f>ABS(Q553)/'İtme Analizi'!$C$17</f>
        <v>0</v>
      </c>
      <c r="T553" s="30">
        <f>ABS(R553)/'İtme Analizi'!$C$14</f>
        <v>0</v>
      </c>
      <c r="U553" s="30">
        <f t="shared" si="12"/>
        <v>3.0271847694562565E-2</v>
      </c>
    </row>
    <row r="554" spans="16:21" ht="13.95" customHeight="1" x14ac:dyDescent="0.3">
      <c r="P554" s="27"/>
      <c r="Q554" s="30"/>
      <c r="R554" s="30"/>
      <c r="S554" s="30">
        <f>ABS(Q554)/'İtme Analizi'!$C$17</f>
        <v>0</v>
      </c>
      <c r="T554" s="30">
        <f>ABS(R554)/'İtme Analizi'!$C$14</f>
        <v>0</v>
      </c>
      <c r="U554" s="30">
        <f t="shared" si="12"/>
        <v>3.0271847694562565E-2</v>
      </c>
    </row>
    <row r="555" spans="16:21" ht="13.95" customHeight="1" x14ac:dyDescent="0.3">
      <c r="P555" s="27"/>
      <c r="Q555" s="30"/>
      <c r="R555" s="30"/>
      <c r="S555" s="30">
        <f>ABS(Q555)/'İtme Analizi'!$C$17</f>
        <v>0</v>
      </c>
      <c r="T555" s="30">
        <f>ABS(R555)/'İtme Analizi'!$C$14</f>
        <v>0</v>
      </c>
      <c r="U555" s="30">
        <f t="shared" si="12"/>
        <v>3.0271847694562565E-2</v>
      </c>
    </row>
    <row r="556" spans="16:21" ht="13.95" customHeight="1" x14ac:dyDescent="0.3">
      <c r="P556" s="27"/>
      <c r="Q556" s="30"/>
      <c r="R556" s="30"/>
      <c r="S556" s="30">
        <f>ABS(Q556)/'İtme Analizi'!$C$17</f>
        <v>0</v>
      </c>
      <c r="T556" s="30">
        <f>ABS(R556)/'İtme Analizi'!$C$14</f>
        <v>0</v>
      </c>
      <c r="U556" s="30">
        <f t="shared" si="12"/>
        <v>3.0271847694562565E-2</v>
      </c>
    </row>
    <row r="557" spans="16:21" ht="13.95" customHeight="1" x14ac:dyDescent="0.3">
      <c r="P557" s="27"/>
      <c r="Q557" s="30"/>
      <c r="R557" s="30"/>
      <c r="S557" s="30">
        <f>ABS(Q557)/'İtme Analizi'!$C$17</f>
        <v>0</v>
      </c>
      <c r="T557" s="30">
        <f>ABS(R557)/'İtme Analizi'!$C$14</f>
        <v>0</v>
      </c>
      <c r="U557" s="30">
        <f t="shared" si="12"/>
        <v>3.0271847694562565E-2</v>
      </c>
    </row>
    <row r="558" spans="16:21" ht="13.95" customHeight="1" x14ac:dyDescent="0.3">
      <c r="P558" s="27"/>
      <c r="Q558" s="30"/>
      <c r="R558" s="30"/>
      <c r="S558" s="30">
        <f>ABS(Q558)/'İtme Analizi'!$C$17</f>
        <v>0</v>
      </c>
      <c r="T558" s="30">
        <f>ABS(R558)/'İtme Analizi'!$C$14</f>
        <v>0</v>
      </c>
      <c r="U558" s="30">
        <f t="shared" si="12"/>
        <v>3.0271847694562565E-2</v>
      </c>
    </row>
    <row r="559" spans="16:21" ht="13.95" customHeight="1" x14ac:dyDescent="0.3">
      <c r="P559" s="27"/>
      <c r="Q559" s="30"/>
      <c r="R559" s="30"/>
      <c r="S559" s="30">
        <f>ABS(Q559)/'İtme Analizi'!$C$17</f>
        <v>0</v>
      </c>
      <c r="T559" s="30">
        <f>ABS(R559)/'İtme Analizi'!$C$14</f>
        <v>0</v>
      </c>
      <c r="U559" s="30">
        <f t="shared" si="12"/>
        <v>3.0271847694562565E-2</v>
      </c>
    </row>
    <row r="560" spans="16:21" ht="13.95" customHeight="1" x14ac:dyDescent="0.3">
      <c r="P560" s="27"/>
      <c r="Q560" s="30"/>
      <c r="R560" s="30"/>
      <c r="S560" s="30">
        <f>ABS(Q560)/'İtme Analizi'!$C$17</f>
        <v>0</v>
      </c>
      <c r="T560" s="30">
        <f>ABS(R560)/'İtme Analizi'!$C$14</f>
        <v>0</v>
      </c>
      <c r="U560" s="30">
        <f t="shared" si="12"/>
        <v>3.0271847694562565E-2</v>
      </c>
    </row>
    <row r="561" spans="16:21" ht="13.95" customHeight="1" x14ac:dyDescent="0.3">
      <c r="P561" s="27"/>
      <c r="Q561" s="30"/>
      <c r="R561" s="30"/>
      <c r="S561" s="30">
        <f>ABS(Q561)/'İtme Analizi'!$C$17</f>
        <v>0</v>
      </c>
      <c r="T561" s="30">
        <f>ABS(R561)/'İtme Analizi'!$C$14</f>
        <v>0</v>
      </c>
      <c r="U561" s="30">
        <f t="shared" si="12"/>
        <v>3.0271847694562565E-2</v>
      </c>
    </row>
    <row r="562" spans="16:21" ht="13.95" customHeight="1" x14ac:dyDescent="0.3">
      <c r="P562" s="27"/>
      <c r="Q562" s="30"/>
      <c r="R562" s="30"/>
      <c r="S562" s="30">
        <f>ABS(Q562)/'İtme Analizi'!$C$17</f>
        <v>0</v>
      </c>
      <c r="T562" s="30">
        <f>ABS(R562)/'İtme Analizi'!$C$14</f>
        <v>0</v>
      </c>
      <c r="U562" s="30">
        <f t="shared" si="12"/>
        <v>3.0271847694562565E-2</v>
      </c>
    </row>
    <row r="563" spans="16:21" ht="13.95" customHeight="1" x14ac:dyDescent="0.3">
      <c r="P563" s="27"/>
      <c r="Q563" s="30"/>
      <c r="R563" s="30"/>
      <c r="S563" s="30">
        <f>ABS(Q563)/'İtme Analizi'!$C$17</f>
        <v>0</v>
      </c>
      <c r="T563" s="30">
        <f>ABS(R563)/'İtme Analizi'!$C$14</f>
        <v>0</v>
      </c>
      <c r="U563" s="30">
        <f t="shared" si="12"/>
        <v>3.0271847694562565E-2</v>
      </c>
    </row>
    <row r="564" spans="16:21" ht="13.95" customHeight="1" x14ac:dyDescent="0.3">
      <c r="P564" s="27"/>
      <c r="Q564" s="30"/>
      <c r="R564" s="30"/>
      <c r="S564" s="30">
        <f>ABS(Q564)/'İtme Analizi'!$C$17</f>
        <v>0</v>
      </c>
      <c r="T564" s="30">
        <f>ABS(R564)/'İtme Analizi'!$C$14</f>
        <v>0</v>
      </c>
      <c r="U564" s="30">
        <f t="shared" si="12"/>
        <v>3.0271847694562565E-2</v>
      </c>
    </row>
    <row r="565" spans="16:21" ht="13.95" customHeight="1" x14ac:dyDescent="0.3">
      <c r="P565" s="27"/>
      <c r="Q565" s="30"/>
      <c r="R565" s="30"/>
      <c r="S565" s="30">
        <f>ABS(Q565)/'İtme Analizi'!$C$17</f>
        <v>0</v>
      </c>
      <c r="T565" s="30">
        <f>ABS(R565)/'İtme Analizi'!$C$14</f>
        <v>0</v>
      </c>
      <c r="U565" s="30">
        <f t="shared" si="12"/>
        <v>3.0271847694562565E-2</v>
      </c>
    </row>
    <row r="566" spans="16:21" ht="13.95" customHeight="1" x14ac:dyDescent="0.3">
      <c r="P566" s="27"/>
      <c r="Q566" s="30"/>
      <c r="R566" s="30"/>
      <c r="S566" s="30">
        <f>ABS(Q566)/'İtme Analizi'!$C$17</f>
        <v>0</v>
      </c>
      <c r="T566" s="30">
        <f>ABS(R566)/'İtme Analizi'!$C$14</f>
        <v>0</v>
      </c>
      <c r="U566" s="30">
        <f t="shared" si="12"/>
        <v>3.0271847694562565E-2</v>
      </c>
    </row>
    <row r="567" spans="16:21" ht="13.95" customHeight="1" x14ac:dyDescent="0.3">
      <c r="P567" s="27"/>
      <c r="Q567" s="30"/>
      <c r="R567" s="30"/>
      <c r="S567" s="30">
        <f>ABS(Q567)/'İtme Analizi'!$C$17</f>
        <v>0</v>
      </c>
      <c r="T567" s="30">
        <f>ABS(R567)/'İtme Analizi'!$C$14</f>
        <v>0</v>
      </c>
      <c r="U567" s="30">
        <f t="shared" si="12"/>
        <v>3.0271847694562565E-2</v>
      </c>
    </row>
    <row r="568" spans="16:21" ht="13.95" customHeight="1" x14ac:dyDescent="0.3">
      <c r="P568" s="27"/>
      <c r="Q568" s="30"/>
      <c r="R568" s="30"/>
      <c r="S568" s="30">
        <f>ABS(Q568)/'İtme Analizi'!$C$17</f>
        <v>0</v>
      </c>
      <c r="T568" s="30">
        <f>ABS(R568)/'İtme Analizi'!$C$14</f>
        <v>0</v>
      </c>
      <c r="U568" s="30">
        <f t="shared" si="12"/>
        <v>3.0271847694562565E-2</v>
      </c>
    </row>
    <row r="569" spans="16:21" ht="13.95" customHeight="1" x14ac:dyDescent="0.3">
      <c r="P569" s="27"/>
      <c r="Q569" s="30"/>
      <c r="R569" s="30"/>
      <c r="S569" s="30">
        <f>ABS(Q569)/'İtme Analizi'!$C$17</f>
        <v>0</v>
      </c>
      <c r="T569" s="30">
        <f>ABS(R569)/'İtme Analizi'!$C$14</f>
        <v>0</v>
      </c>
      <c r="U569" s="30">
        <f t="shared" si="12"/>
        <v>3.0271847694562565E-2</v>
      </c>
    </row>
    <row r="570" spans="16:21" ht="13.95" customHeight="1" x14ac:dyDescent="0.3">
      <c r="P570" s="27"/>
      <c r="Q570" s="30"/>
      <c r="R570" s="30"/>
      <c r="S570" s="30">
        <f>ABS(Q570)/'İtme Analizi'!$C$17</f>
        <v>0</v>
      </c>
      <c r="T570" s="30">
        <f>ABS(R570)/'İtme Analizi'!$C$14</f>
        <v>0</v>
      </c>
      <c r="U570" s="30">
        <f t="shared" si="12"/>
        <v>3.0271847694562565E-2</v>
      </c>
    </row>
    <row r="571" spans="16:21" ht="13.95" customHeight="1" x14ac:dyDescent="0.3">
      <c r="P571" s="27"/>
      <c r="Q571" s="30"/>
      <c r="R571" s="30"/>
      <c r="S571" s="30">
        <f>ABS(Q571)/'İtme Analizi'!$C$17</f>
        <v>0</v>
      </c>
      <c r="T571" s="30">
        <f>ABS(R571)/'İtme Analizi'!$C$14</f>
        <v>0</v>
      </c>
      <c r="U571" s="30">
        <f t="shared" si="12"/>
        <v>3.0271847694562565E-2</v>
      </c>
    </row>
    <row r="572" spans="16:21" ht="13.95" customHeight="1" x14ac:dyDescent="0.3">
      <c r="P572" s="27"/>
      <c r="Q572" s="30"/>
      <c r="R572" s="30"/>
      <c r="S572" s="30">
        <f>ABS(Q572)/'İtme Analizi'!$C$17</f>
        <v>0</v>
      </c>
      <c r="T572" s="30">
        <f>ABS(R572)/'İtme Analizi'!$C$14</f>
        <v>0</v>
      </c>
      <c r="U572" s="30">
        <f t="shared" si="12"/>
        <v>3.0271847694562565E-2</v>
      </c>
    </row>
    <row r="573" spans="16:21" ht="13.95" customHeight="1" x14ac:dyDescent="0.3">
      <c r="P573" s="27"/>
      <c r="Q573" s="30"/>
      <c r="R573" s="30"/>
      <c r="S573" s="30">
        <f>ABS(Q573)/'İtme Analizi'!$C$17</f>
        <v>0</v>
      </c>
      <c r="T573" s="30">
        <f>ABS(R573)/'İtme Analizi'!$C$14</f>
        <v>0</v>
      </c>
      <c r="U573" s="30">
        <f t="shared" si="12"/>
        <v>3.0271847694562565E-2</v>
      </c>
    </row>
    <row r="574" spans="16:21" ht="13.95" customHeight="1" x14ac:dyDescent="0.3">
      <c r="P574" s="27"/>
      <c r="Q574" s="30"/>
      <c r="R574" s="30"/>
      <c r="S574" s="30">
        <f>ABS(Q574)/'İtme Analizi'!$C$17</f>
        <v>0</v>
      </c>
      <c r="T574" s="30">
        <f>ABS(R574)/'İtme Analizi'!$C$14</f>
        <v>0</v>
      </c>
      <c r="U574" s="30">
        <f t="shared" si="12"/>
        <v>3.0271847694562565E-2</v>
      </c>
    </row>
    <row r="575" spans="16:21" ht="13.95" customHeight="1" x14ac:dyDescent="0.3">
      <c r="P575" s="27"/>
      <c r="Q575" s="30"/>
      <c r="R575" s="30"/>
      <c r="S575" s="30">
        <f>ABS(Q575)/'İtme Analizi'!$C$17</f>
        <v>0</v>
      </c>
      <c r="T575" s="30">
        <f>ABS(R575)/'İtme Analizi'!$C$14</f>
        <v>0</v>
      </c>
      <c r="U575" s="30">
        <f t="shared" si="12"/>
        <v>3.0271847694562565E-2</v>
      </c>
    </row>
    <row r="576" spans="16:21" ht="13.95" customHeight="1" x14ac:dyDescent="0.3">
      <c r="P576" s="27"/>
      <c r="Q576" s="30"/>
      <c r="R576" s="30"/>
      <c r="S576" s="30">
        <f>ABS(Q576)/'İtme Analizi'!$C$17</f>
        <v>0</v>
      </c>
      <c r="T576" s="30">
        <f>ABS(R576)/'İtme Analizi'!$C$14</f>
        <v>0</v>
      </c>
      <c r="U576" s="30">
        <f t="shared" si="12"/>
        <v>3.0271847694562565E-2</v>
      </c>
    </row>
    <row r="577" spans="16:21" ht="13.95" customHeight="1" x14ac:dyDescent="0.3">
      <c r="P577" s="27"/>
      <c r="Q577" s="30"/>
      <c r="R577" s="30"/>
      <c r="S577" s="30">
        <f>ABS(Q577)/'İtme Analizi'!$C$17</f>
        <v>0</v>
      </c>
      <c r="T577" s="30">
        <f>ABS(R577)/'İtme Analizi'!$C$14</f>
        <v>0</v>
      </c>
      <c r="U577" s="30">
        <f t="shared" si="12"/>
        <v>3.0271847694562565E-2</v>
      </c>
    </row>
    <row r="578" spans="16:21" ht="13.95" customHeight="1" x14ac:dyDescent="0.3">
      <c r="P578" s="27"/>
      <c r="Q578" s="30"/>
      <c r="R578" s="30"/>
      <c r="S578" s="30">
        <f>ABS(Q578)/'İtme Analizi'!$C$17</f>
        <v>0</v>
      </c>
      <c r="T578" s="30">
        <f>ABS(R578)/'İtme Analizi'!$C$14</f>
        <v>0</v>
      </c>
      <c r="U578" s="30">
        <f t="shared" si="12"/>
        <v>3.0271847694562565E-2</v>
      </c>
    </row>
    <row r="579" spans="16:21" ht="13.95" customHeight="1" x14ac:dyDescent="0.3">
      <c r="P579" s="27"/>
      <c r="Q579" s="30"/>
      <c r="R579" s="30"/>
      <c r="S579" s="30">
        <f>ABS(Q579)/'İtme Analizi'!$C$17</f>
        <v>0</v>
      </c>
      <c r="T579" s="30">
        <f>ABS(R579)/'İtme Analizi'!$C$14</f>
        <v>0</v>
      </c>
      <c r="U579" s="30">
        <f t="shared" si="12"/>
        <v>3.0271847694562565E-2</v>
      </c>
    </row>
    <row r="580" spans="16:21" ht="13.95" customHeight="1" x14ac:dyDescent="0.3">
      <c r="P580" s="27"/>
      <c r="Q580" s="30"/>
      <c r="R580" s="30"/>
      <c r="S580" s="30">
        <f>ABS(Q580)/'İtme Analizi'!$C$17</f>
        <v>0</v>
      </c>
      <c r="T580" s="30">
        <f>ABS(R580)/'İtme Analizi'!$C$14</f>
        <v>0</v>
      </c>
      <c r="U580" s="30">
        <f t="shared" si="12"/>
        <v>3.0271847694562565E-2</v>
      </c>
    </row>
    <row r="581" spans="16:21" ht="13.95" customHeight="1" x14ac:dyDescent="0.3">
      <c r="P581" s="27"/>
      <c r="Q581" s="30"/>
      <c r="R581" s="30"/>
      <c r="S581" s="30">
        <f>ABS(Q581)/'İtme Analizi'!$C$17</f>
        <v>0</v>
      </c>
      <c r="T581" s="30">
        <f>ABS(R581)/'İtme Analizi'!$C$14</f>
        <v>0</v>
      </c>
      <c r="U581" s="30">
        <f t="shared" si="12"/>
        <v>3.0271847694562565E-2</v>
      </c>
    </row>
    <row r="582" spans="16:21" ht="13.95" customHeight="1" x14ac:dyDescent="0.3">
      <c r="P582" s="27"/>
      <c r="Q582" s="30"/>
      <c r="R582" s="30"/>
      <c r="S582" s="30">
        <f>ABS(Q582)/'İtme Analizi'!$C$17</f>
        <v>0</v>
      </c>
      <c r="T582" s="30">
        <f>ABS(R582)/'İtme Analizi'!$C$14</f>
        <v>0</v>
      </c>
      <c r="U582" s="30">
        <f t="shared" si="12"/>
        <v>3.0271847694562565E-2</v>
      </c>
    </row>
    <row r="583" spans="16:21" ht="13.95" customHeight="1" x14ac:dyDescent="0.3">
      <c r="P583" s="27"/>
      <c r="Q583" s="30"/>
      <c r="R583" s="30"/>
      <c r="S583" s="30">
        <f>ABS(Q583)/'İtme Analizi'!$C$17</f>
        <v>0</v>
      </c>
      <c r="T583" s="30">
        <f>ABS(R583)/'İtme Analizi'!$C$14</f>
        <v>0</v>
      </c>
      <c r="U583" s="30">
        <f t="shared" si="12"/>
        <v>3.0271847694562565E-2</v>
      </c>
    </row>
    <row r="584" spans="16:21" ht="13.95" customHeight="1" x14ac:dyDescent="0.3">
      <c r="P584" s="27"/>
      <c r="Q584" s="30"/>
      <c r="R584" s="30"/>
      <c r="S584" s="30">
        <f>ABS(Q584)/'İtme Analizi'!$C$17</f>
        <v>0</v>
      </c>
      <c r="T584" s="30">
        <f>ABS(R584)/'İtme Analizi'!$C$14</f>
        <v>0</v>
      </c>
      <c r="U584" s="30">
        <f t="shared" si="12"/>
        <v>3.0271847694562565E-2</v>
      </c>
    </row>
    <row r="585" spans="16:21" ht="13.95" customHeight="1" x14ac:dyDescent="0.3">
      <c r="P585" s="27"/>
      <c r="Q585" s="30"/>
      <c r="R585" s="30"/>
      <c r="S585" s="30">
        <f>ABS(Q585)/'İtme Analizi'!$C$17</f>
        <v>0</v>
      </c>
      <c r="T585" s="30">
        <f>ABS(R585)/'İtme Analizi'!$C$14</f>
        <v>0</v>
      </c>
      <c r="U585" s="30">
        <f t="shared" si="12"/>
        <v>3.0271847694562565E-2</v>
      </c>
    </row>
    <row r="586" spans="16:21" ht="13.95" customHeight="1" x14ac:dyDescent="0.3">
      <c r="P586" s="27"/>
      <c r="Q586" s="30"/>
      <c r="R586" s="30"/>
      <c r="S586" s="30">
        <f>ABS(Q586)/'İtme Analizi'!$C$17</f>
        <v>0</v>
      </c>
      <c r="T586" s="30">
        <f>ABS(R586)/'İtme Analizi'!$C$14</f>
        <v>0</v>
      </c>
      <c r="U586" s="30">
        <f t="shared" si="12"/>
        <v>3.0271847694562565E-2</v>
      </c>
    </row>
    <row r="587" spans="16:21" ht="13.95" customHeight="1" x14ac:dyDescent="0.3">
      <c r="P587" s="27"/>
      <c r="Q587" s="30"/>
      <c r="R587" s="30"/>
      <c r="S587" s="30">
        <f>ABS(Q587)/'İtme Analizi'!$C$17</f>
        <v>0</v>
      </c>
      <c r="T587" s="30">
        <f>ABS(R587)/'İtme Analizi'!$C$14</f>
        <v>0</v>
      </c>
      <c r="U587" s="30">
        <f t="shared" si="12"/>
        <v>3.0271847694562565E-2</v>
      </c>
    </row>
    <row r="588" spans="16:21" ht="13.95" customHeight="1" x14ac:dyDescent="0.3">
      <c r="P588" s="27"/>
      <c r="Q588" s="30"/>
      <c r="R588" s="30"/>
      <c r="S588" s="30">
        <f>ABS(Q588)/'İtme Analizi'!$C$17</f>
        <v>0</v>
      </c>
      <c r="T588" s="30">
        <f>ABS(R588)/'İtme Analizi'!$C$14</f>
        <v>0</v>
      </c>
      <c r="U588" s="30">
        <f t="shared" si="12"/>
        <v>3.0271847694562565E-2</v>
      </c>
    </row>
    <row r="589" spans="16:21" ht="13.95" customHeight="1" x14ac:dyDescent="0.3">
      <c r="P589" s="27"/>
      <c r="Q589" s="30"/>
      <c r="R589" s="30"/>
      <c r="S589" s="30">
        <f>ABS(Q589)/'İtme Analizi'!$C$17</f>
        <v>0</v>
      </c>
      <c r="T589" s="30">
        <f>ABS(R589)/'İtme Analizi'!$C$14</f>
        <v>0</v>
      </c>
      <c r="U589" s="30">
        <f t="shared" ref="U589:U652" si="13">U588+(S589-S588)*((T589+T588)/2)</f>
        <v>3.0271847694562565E-2</v>
      </c>
    </row>
    <row r="590" spans="16:21" ht="13.95" customHeight="1" x14ac:dyDescent="0.3">
      <c r="P590" s="27"/>
      <c r="Q590" s="30"/>
      <c r="R590" s="30"/>
      <c r="S590" s="30">
        <f>ABS(Q590)/'İtme Analizi'!$C$17</f>
        <v>0</v>
      </c>
      <c r="T590" s="30">
        <f>ABS(R590)/'İtme Analizi'!$C$14</f>
        <v>0</v>
      </c>
      <c r="U590" s="30">
        <f t="shared" si="13"/>
        <v>3.0271847694562565E-2</v>
      </c>
    </row>
    <row r="591" spans="16:21" ht="13.95" customHeight="1" x14ac:dyDescent="0.3">
      <c r="P591" s="27"/>
      <c r="Q591" s="30"/>
      <c r="R591" s="30"/>
      <c r="S591" s="30">
        <f>ABS(Q591)/'İtme Analizi'!$C$17</f>
        <v>0</v>
      </c>
      <c r="T591" s="30">
        <f>ABS(R591)/'İtme Analizi'!$C$14</f>
        <v>0</v>
      </c>
      <c r="U591" s="30">
        <f t="shared" si="13"/>
        <v>3.0271847694562565E-2</v>
      </c>
    </row>
    <row r="592" spans="16:21" ht="13.95" customHeight="1" x14ac:dyDescent="0.3">
      <c r="P592" s="27"/>
      <c r="Q592" s="30"/>
      <c r="R592" s="30"/>
      <c r="S592" s="30">
        <f>ABS(Q592)/'İtme Analizi'!$C$17</f>
        <v>0</v>
      </c>
      <c r="T592" s="30">
        <f>ABS(R592)/'İtme Analizi'!$C$14</f>
        <v>0</v>
      </c>
      <c r="U592" s="30">
        <f t="shared" si="13"/>
        <v>3.0271847694562565E-2</v>
      </c>
    </row>
    <row r="593" spans="16:21" ht="13.95" customHeight="1" x14ac:dyDescent="0.3">
      <c r="P593" s="27"/>
      <c r="Q593" s="30"/>
      <c r="R593" s="30"/>
      <c r="S593" s="30">
        <f>ABS(Q593)/'İtme Analizi'!$C$17</f>
        <v>0</v>
      </c>
      <c r="T593" s="30">
        <f>ABS(R593)/'İtme Analizi'!$C$14</f>
        <v>0</v>
      </c>
      <c r="U593" s="30">
        <f t="shared" si="13"/>
        <v>3.0271847694562565E-2</v>
      </c>
    </row>
    <row r="594" spans="16:21" ht="13.95" customHeight="1" x14ac:dyDescent="0.3">
      <c r="P594" s="27"/>
      <c r="Q594" s="30"/>
      <c r="R594" s="30"/>
      <c r="S594" s="30">
        <f>ABS(Q594)/'İtme Analizi'!$C$17</f>
        <v>0</v>
      </c>
      <c r="T594" s="30">
        <f>ABS(R594)/'İtme Analizi'!$C$14</f>
        <v>0</v>
      </c>
      <c r="U594" s="30">
        <f t="shared" si="13"/>
        <v>3.0271847694562565E-2</v>
      </c>
    </row>
    <row r="595" spans="16:21" ht="13.95" customHeight="1" x14ac:dyDescent="0.3">
      <c r="P595" s="27"/>
      <c r="Q595" s="30"/>
      <c r="R595" s="30"/>
      <c r="S595" s="30">
        <f>ABS(Q595)/'İtme Analizi'!$C$17</f>
        <v>0</v>
      </c>
      <c r="T595" s="30">
        <f>ABS(R595)/'İtme Analizi'!$C$14</f>
        <v>0</v>
      </c>
      <c r="U595" s="30">
        <f t="shared" si="13"/>
        <v>3.0271847694562565E-2</v>
      </c>
    </row>
    <row r="596" spans="16:21" ht="13.95" customHeight="1" x14ac:dyDescent="0.3">
      <c r="P596" s="27"/>
      <c r="Q596" s="30"/>
      <c r="R596" s="30"/>
      <c r="S596" s="30">
        <f>ABS(Q596)/'İtme Analizi'!$C$17</f>
        <v>0</v>
      </c>
      <c r="T596" s="30">
        <f>ABS(R596)/'İtme Analizi'!$C$14</f>
        <v>0</v>
      </c>
      <c r="U596" s="30">
        <f t="shared" si="13"/>
        <v>3.0271847694562565E-2</v>
      </c>
    </row>
    <row r="597" spans="16:21" ht="13.95" customHeight="1" x14ac:dyDescent="0.3">
      <c r="P597" s="27"/>
      <c r="Q597" s="30"/>
      <c r="R597" s="30"/>
      <c r="S597" s="30">
        <f>ABS(Q597)/'İtme Analizi'!$C$17</f>
        <v>0</v>
      </c>
      <c r="T597" s="30">
        <f>ABS(R597)/'İtme Analizi'!$C$14</f>
        <v>0</v>
      </c>
      <c r="U597" s="30">
        <f t="shared" si="13"/>
        <v>3.0271847694562565E-2</v>
      </c>
    </row>
    <row r="598" spans="16:21" ht="13.95" customHeight="1" x14ac:dyDescent="0.3">
      <c r="P598" s="27"/>
      <c r="Q598" s="30"/>
      <c r="R598" s="30"/>
      <c r="S598" s="30">
        <f>ABS(Q598)/'İtme Analizi'!$C$17</f>
        <v>0</v>
      </c>
      <c r="T598" s="30">
        <f>ABS(R598)/'İtme Analizi'!$C$14</f>
        <v>0</v>
      </c>
      <c r="U598" s="30">
        <f t="shared" si="13"/>
        <v>3.0271847694562565E-2</v>
      </c>
    </row>
    <row r="599" spans="16:21" ht="13.95" customHeight="1" x14ac:dyDescent="0.3">
      <c r="P599" s="27"/>
      <c r="Q599" s="30"/>
      <c r="R599" s="30"/>
      <c r="S599" s="30">
        <f>ABS(Q599)/'İtme Analizi'!$C$17</f>
        <v>0</v>
      </c>
      <c r="T599" s="30">
        <f>ABS(R599)/'İtme Analizi'!$C$14</f>
        <v>0</v>
      </c>
      <c r="U599" s="30">
        <f t="shared" si="13"/>
        <v>3.0271847694562565E-2</v>
      </c>
    </row>
    <row r="600" spans="16:21" ht="13.95" customHeight="1" x14ac:dyDescent="0.3">
      <c r="P600" s="27"/>
      <c r="Q600" s="30"/>
      <c r="R600" s="30"/>
      <c r="S600" s="30">
        <f>ABS(Q600)/'İtme Analizi'!$C$17</f>
        <v>0</v>
      </c>
      <c r="T600" s="30">
        <f>ABS(R600)/'İtme Analizi'!$C$14</f>
        <v>0</v>
      </c>
      <c r="U600" s="30">
        <f t="shared" si="13"/>
        <v>3.0271847694562565E-2</v>
      </c>
    </row>
    <row r="601" spans="16:21" ht="13.95" customHeight="1" x14ac:dyDescent="0.3">
      <c r="P601" s="27"/>
      <c r="Q601" s="30"/>
      <c r="R601" s="30"/>
      <c r="S601" s="30">
        <f>ABS(Q601)/'İtme Analizi'!$C$17</f>
        <v>0</v>
      </c>
      <c r="T601" s="30">
        <f>ABS(R601)/'İtme Analizi'!$C$14</f>
        <v>0</v>
      </c>
      <c r="U601" s="30">
        <f t="shared" si="13"/>
        <v>3.0271847694562565E-2</v>
      </c>
    </row>
    <row r="602" spans="16:21" ht="13.95" customHeight="1" x14ac:dyDescent="0.3">
      <c r="P602" s="27"/>
      <c r="Q602" s="30"/>
      <c r="R602" s="30"/>
      <c r="S602" s="30">
        <f>ABS(Q602)/'İtme Analizi'!$C$17</f>
        <v>0</v>
      </c>
      <c r="T602" s="30">
        <f>ABS(R602)/'İtme Analizi'!$C$14</f>
        <v>0</v>
      </c>
      <c r="U602" s="30">
        <f t="shared" si="13"/>
        <v>3.0271847694562565E-2</v>
      </c>
    </row>
    <row r="603" spans="16:21" ht="13.95" customHeight="1" x14ac:dyDescent="0.3">
      <c r="P603" s="27"/>
      <c r="Q603" s="30"/>
      <c r="R603" s="30"/>
      <c r="S603" s="30">
        <f>ABS(Q603)/'İtme Analizi'!$C$17</f>
        <v>0</v>
      </c>
      <c r="T603" s="30">
        <f>ABS(R603)/'İtme Analizi'!$C$14</f>
        <v>0</v>
      </c>
      <c r="U603" s="30">
        <f t="shared" si="13"/>
        <v>3.0271847694562565E-2</v>
      </c>
    </row>
    <row r="604" spans="16:21" ht="13.95" customHeight="1" x14ac:dyDescent="0.3">
      <c r="P604" s="27"/>
      <c r="Q604" s="30"/>
      <c r="R604" s="30"/>
      <c r="S604" s="30">
        <f>ABS(Q604)/'İtme Analizi'!$C$17</f>
        <v>0</v>
      </c>
      <c r="T604" s="30">
        <f>ABS(R604)/'İtme Analizi'!$C$14</f>
        <v>0</v>
      </c>
      <c r="U604" s="30">
        <f t="shared" si="13"/>
        <v>3.0271847694562565E-2</v>
      </c>
    </row>
    <row r="605" spans="16:21" ht="13.95" customHeight="1" x14ac:dyDescent="0.3">
      <c r="P605" s="27"/>
      <c r="Q605" s="30"/>
      <c r="R605" s="30"/>
      <c r="S605" s="30">
        <f>ABS(Q605)/'İtme Analizi'!$C$17</f>
        <v>0</v>
      </c>
      <c r="T605" s="30">
        <f>ABS(R605)/'İtme Analizi'!$C$14</f>
        <v>0</v>
      </c>
      <c r="U605" s="30">
        <f t="shared" si="13"/>
        <v>3.0271847694562565E-2</v>
      </c>
    </row>
    <row r="606" spans="16:21" ht="13.95" customHeight="1" x14ac:dyDescent="0.3">
      <c r="P606" s="27"/>
      <c r="Q606" s="30"/>
      <c r="R606" s="30"/>
      <c r="S606" s="30">
        <f>ABS(Q606)/'İtme Analizi'!$C$17</f>
        <v>0</v>
      </c>
      <c r="T606" s="30">
        <f>ABS(R606)/'İtme Analizi'!$C$14</f>
        <v>0</v>
      </c>
      <c r="U606" s="30">
        <f t="shared" si="13"/>
        <v>3.0271847694562565E-2</v>
      </c>
    </row>
    <row r="607" spans="16:21" ht="13.95" customHeight="1" x14ac:dyDescent="0.3">
      <c r="P607" s="27"/>
      <c r="Q607" s="30"/>
      <c r="R607" s="30"/>
      <c r="S607" s="30">
        <f>ABS(Q607)/'İtme Analizi'!$C$17</f>
        <v>0</v>
      </c>
      <c r="T607" s="30">
        <f>ABS(R607)/'İtme Analizi'!$C$14</f>
        <v>0</v>
      </c>
      <c r="U607" s="30">
        <f t="shared" si="13"/>
        <v>3.0271847694562565E-2</v>
      </c>
    </row>
    <row r="608" spans="16:21" ht="13.95" customHeight="1" x14ac:dyDescent="0.3">
      <c r="P608" s="27"/>
      <c r="Q608" s="30"/>
      <c r="R608" s="30"/>
      <c r="S608" s="30">
        <f>ABS(Q608)/'İtme Analizi'!$C$17</f>
        <v>0</v>
      </c>
      <c r="T608" s="30">
        <f>ABS(R608)/'İtme Analizi'!$C$14</f>
        <v>0</v>
      </c>
      <c r="U608" s="30">
        <f t="shared" si="13"/>
        <v>3.0271847694562565E-2</v>
      </c>
    </row>
    <row r="609" spans="16:21" ht="13.95" customHeight="1" x14ac:dyDescent="0.3">
      <c r="P609" s="27"/>
      <c r="Q609" s="30"/>
      <c r="R609" s="30"/>
      <c r="S609" s="30">
        <f>ABS(Q609)/'İtme Analizi'!$C$17</f>
        <v>0</v>
      </c>
      <c r="T609" s="30">
        <f>ABS(R609)/'İtme Analizi'!$C$14</f>
        <v>0</v>
      </c>
      <c r="U609" s="30">
        <f t="shared" si="13"/>
        <v>3.0271847694562565E-2</v>
      </c>
    </row>
    <row r="610" spans="16:21" ht="13.95" customHeight="1" x14ac:dyDescent="0.3">
      <c r="P610" s="27"/>
      <c r="Q610" s="30"/>
      <c r="R610" s="30"/>
      <c r="S610" s="30">
        <f>ABS(Q610)/'İtme Analizi'!$C$17</f>
        <v>0</v>
      </c>
      <c r="T610" s="30">
        <f>ABS(R610)/'İtme Analizi'!$C$14</f>
        <v>0</v>
      </c>
      <c r="U610" s="30">
        <f t="shared" si="13"/>
        <v>3.0271847694562565E-2</v>
      </c>
    </row>
    <row r="611" spans="16:21" ht="13.95" customHeight="1" x14ac:dyDescent="0.3">
      <c r="P611" s="27"/>
      <c r="Q611" s="30"/>
      <c r="R611" s="30"/>
      <c r="S611" s="30">
        <f>ABS(Q611)/'İtme Analizi'!$C$17</f>
        <v>0</v>
      </c>
      <c r="T611" s="30">
        <f>ABS(R611)/'İtme Analizi'!$C$14</f>
        <v>0</v>
      </c>
      <c r="U611" s="30">
        <f t="shared" si="13"/>
        <v>3.0271847694562565E-2</v>
      </c>
    </row>
    <row r="612" spans="16:21" ht="13.95" customHeight="1" x14ac:dyDescent="0.3">
      <c r="P612" s="27"/>
      <c r="Q612" s="30"/>
      <c r="R612" s="30"/>
      <c r="S612" s="30">
        <f>ABS(Q612)/'İtme Analizi'!$C$17</f>
        <v>0</v>
      </c>
      <c r="T612" s="30">
        <f>ABS(R612)/'İtme Analizi'!$C$14</f>
        <v>0</v>
      </c>
      <c r="U612" s="30">
        <f t="shared" si="13"/>
        <v>3.0271847694562565E-2</v>
      </c>
    </row>
    <row r="613" spans="16:21" ht="13.95" customHeight="1" x14ac:dyDescent="0.3">
      <c r="P613" s="27"/>
      <c r="Q613" s="30"/>
      <c r="R613" s="30"/>
      <c r="S613" s="30">
        <f>ABS(Q613)/'İtme Analizi'!$C$17</f>
        <v>0</v>
      </c>
      <c r="T613" s="30">
        <f>ABS(R613)/'İtme Analizi'!$C$14</f>
        <v>0</v>
      </c>
      <c r="U613" s="30">
        <f t="shared" si="13"/>
        <v>3.0271847694562565E-2</v>
      </c>
    </row>
    <row r="614" spans="16:21" ht="13.95" customHeight="1" x14ac:dyDescent="0.3">
      <c r="P614" s="27"/>
      <c r="Q614" s="30"/>
      <c r="R614" s="30"/>
      <c r="S614" s="30">
        <f>ABS(Q614)/'İtme Analizi'!$C$17</f>
        <v>0</v>
      </c>
      <c r="T614" s="30">
        <f>ABS(R614)/'İtme Analizi'!$C$14</f>
        <v>0</v>
      </c>
      <c r="U614" s="30">
        <f t="shared" si="13"/>
        <v>3.0271847694562565E-2</v>
      </c>
    </row>
    <row r="615" spans="16:21" ht="13.95" customHeight="1" x14ac:dyDescent="0.3">
      <c r="P615" s="27"/>
      <c r="Q615" s="30"/>
      <c r="R615" s="30"/>
      <c r="S615" s="30">
        <f>ABS(Q615)/'İtme Analizi'!$C$17</f>
        <v>0</v>
      </c>
      <c r="T615" s="30">
        <f>ABS(R615)/'İtme Analizi'!$C$14</f>
        <v>0</v>
      </c>
      <c r="U615" s="30">
        <f t="shared" si="13"/>
        <v>3.0271847694562565E-2</v>
      </c>
    </row>
    <row r="616" spans="16:21" ht="13.95" customHeight="1" x14ac:dyDescent="0.3">
      <c r="P616" s="27"/>
      <c r="Q616" s="30"/>
      <c r="R616" s="30"/>
      <c r="S616" s="30">
        <f>ABS(Q616)/'İtme Analizi'!$C$17</f>
        <v>0</v>
      </c>
      <c r="T616" s="30">
        <f>ABS(R616)/'İtme Analizi'!$C$14</f>
        <v>0</v>
      </c>
      <c r="U616" s="30">
        <f t="shared" si="13"/>
        <v>3.0271847694562565E-2</v>
      </c>
    </row>
    <row r="617" spans="16:21" ht="13.95" customHeight="1" x14ac:dyDescent="0.3">
      <c r="P617" s="27"/>
      <c r="Q617" s="30"/>
      <c r="R617" s="30"/>
      <c r="S617" s="30">
        <f>ABS(Q617)/'İtme Analizi'!$C$17</f>
        <v>0</v>
      </c>
      <c r="T617" s="30">
        <f>ABS(R617)/'İtme Analizi'!$C$14</f>
        <v>0</v>
      </c>
      <c r="U617" s="30">
        <f t="shared" si="13"/>
        <v>3.0271847694562565E-2</v>
      </c>
    </row>
    <row r="618" spans="16:21" ht="13.95" customHeight="1" x14ac:dyDescent="0.3">
      <c r="P618" s="27"/>
      <c r="Q618" s="30"/>
      <c r="R618" s="30"/>
      <c r="S618" s="30">
        <f>ABS(Q618)/'İtme Analizi'!$C$17</f>
        <v>0</v>
      </c>
      <c r="T618" s="30">
        <f>ABS(R618)/'İtme Analizi'!$C$14</f>
        <v>0</v>
      </c>
      <c r="U618" s="30">
        <f t="shared" si="13"/>
        <v>3.0271847694562565E-2</v>
      </c>
    </row>
    <row r="619" spans="16:21" ht="13.95" customHeight="1" x14ac:dyDescent="0.3">
      <c r="P619" s="27"/>
      <c r="Q619" s="30"/>
      <c r="R619" s="30"/>
      <c r="S619" s="30">
        <f>ABS(Q619)/'İtme Analizi'!$C$17</f>
        <v>0</v>
      </c>
      <c r="T619" s="30">
        <f>ABS(R619)/'İtme Analizi'!$C$14</f>
        <v>0</v>
      </c>
      <c r="U619" s="30">
        <f t="shared" si="13"/>
        <v>3.0271847694562565E-2</v>
      </c>
    </row>
    <row r="620" spans="16:21" ht="13.95" customHeight="1" x14ac:dyDescent="0.3">
      <c r="P620" s="27"/>
      <c r="Q620" s="30"/>
      <c r="R620" s="30"/>
      <c r="S620" s="30">
        <f>ABS(Q620)/'İtme Analizi'!$C$17</f>
        <v>0</v>
      </c>
      <c r="T620" s="30">
        <f>ABS(R620)/'İtme Analizi'!$C$14</f>
        <v>0</v>
      </c>
      <c r="U620" s="30">
        <f t="shared" si="13"/>
        <v>3.0271847694562565E-2</v>
      </c>
    </row>
    <row r="621" spans="16:21" ht="13.95" customHeight="1" x14ac:dyDescent="0.3">
      <c r="P621" s="27"/>
      <c r="Q621" s="30"/>
      <c r="R621" s="30"/>
      <c r="S621" s="30">
        <f>ABS(Q621)/'İtme Analizi'!$C$17</f>
        <v>0</v>
      </c>
      <c r="T621" s="30">
        <f>ABS(R621)/'İtme Analizi'!$C$14</f>
        <v>0</v>
      </c>
      <c r="U621" s="30">
        <f t="shared" si="13"/>
        <v>3.0271847694562565E-2</v>
      </c>
    </row>
    <row r="622" spans="16:21" ht="13.95" customHeight="1" x14ac:dyDescent="0.3">
      <c r="P622" s="27"/>
      <c r="Q622" s="30"/>
      <c r="R622" s="30"/>
      <c r="S622" s="30">
        <f>ABS(Q622)/'İtme Analizi'!$C$17</f>
        <v>0</v>
      </c>
      <c r="T622" s="30">
        <f>ABS(R622)/'İtme Analizi'!$C$14</f>
        <v>0</v>
      </c>
      <c r="U622" s="30">
        <f t="shared" si="13"/>
        <v>3.0271847694562565E-2</v>
      </c>
    </row>
    <row r="623" spans="16:21" ht="13.95" customHeight="1" x14ac:dyDescent="0.3">
      <c r="P623" s="27"/>
      <c r="Q623" s="30"/>
      <c r="R623" s="30"/>
      <c r="S623" s="30">
        <f>ABS(Q623)/'İtme Analizi'!$C$17</f>
        <v>0</v>
      </c>
      <c r="T623" s="30">
        <f>ABS(R623)/'İtme Analizi'!$C$14</f>
        <v>0</v>
      </c>
      <c r="U623" s="30">
        <f t="shared" si="13"/>
        <v>3.0271847694562565E-2</v>
      </c>
    </row>
    <row r="624" spans="16:21" ht="13.95" customHeight="1" x14ac:dyDescent="0.3">
      <c r="P624" s="27"/>
      <c r="Q624" s="30"/>
      <c r="R624" s="30"/>
      <c r="S624" s="30">
        <f>ABS(Q624)/'İtme Analizi'!$C$17</f>
        <v>0</v>
      </c>
      <c r="T624" s="30">
        <f>ABS(R624)/'İtme Analizi'!$C$14</f>
        <v>0</v>
      </c>
      <c r="U624" s="30">
        <f t="shared" si="13"/>
        <v>3.0271847694562565E-2</v>
      </c>
    </row>
    <row r="625" spans="16:21" ht="13.95" customHeight="1" x14ac:dyDescent="0.3">
      <c r="P625" s="27"/>
      <c r="Q625" s="30"/>
      <c r="R625" s="30"/>
      <c r="S625" s="30">
        <f>ABS(Q625)/'İtme Analizi'!$C$17</f>
        <v>0</v>
      </c>
      <c r="T625" s="30">
        <f>ABS(R625)/'İtme Analizi'!$C$14</f>
        <v>0</v>
      </c>
      <c r="U625" s="30">
        <f t="shared" si="13"/>
        <v>3.0271847694562565E-2</v>
      </c>
    </row>
    <row r="626" spans="16:21" ht="13.95" customHeight="1" x14ac:dyDescent="0.3">
      <c r="P626" s="27"/>
      <c r="Q626" s="30"/>
      <c r="R626" s="30"/>
      <c r="S626" s="30">
        <f>ABS(Q626)/'İtme Analizi'!$C$17</f>
        <v>0</v>
      </c>
      <c r="T626" s="30">
        <f>ABS(R626)/'İtme Analizi'!$C$14</f>
        <v>0</v>
      </c>
      <c r="U626" s="30">
        <f t="shared" si="13"/>
        <v>3.0271847694562565E-2</v>
      </c>
    </row>
    <row r="627" spans="16:21" ht="13.95" customHeight="1" x14ac:dyDescent="0.3">
      <c r="P627" s="27"/>
      <c r="Q627" s="30"/>
      <c r="R627" s="30"/>
      <c r="S627" s="30">
        <f>ABS(Q627)/'İtme Analizi'!$C$17</f>
        <v>0</v>
      </c>
      <c r="T627" s="30">
        <f>ABS(R627)/'İtme Analizi'!$C$14</f>
        <v>0</v>
      </c>
      <c r="U627" s="30">
        <f t="shared" si="13"/>
        <v>3.0271847694562565E-2</v>
      </c>
    </row>
    <row r="628" spans="16:21" ht="13.95" customHeight="1" x14ac:dyDescent="0.3">
      <c r="P628" s="27"/>
      <c r="Q628" s="30"/>
      <c r="R628" s="30"/>
      <c r="S628" s="30">
        <f>ABS(Q628)/'İtme Analizi'!$C$17</f>
        <v>0</v>
      </c>
      <c r="T628" s="30">
        <f>ABS(R628)/'İtme Analizi'!$C$14</f>
        <v>0</v>
      </c>
      <c r="U628" s="30">
        <f t="shared" si="13"/>
        <v>3.0271847694562565E-2</v>
      </c>
    </row>
    <row r="629" spans="16:21" ht="13.95" customHeight="1" x14ac:dyDescent="0.3">
      <c r="P629" s="27"/>
      <c r="Q629" s="30"/>
      <c r="R629" s="30"/>
      <c r="S629" s="30">
        <f>ABS(Q629)/'İtme Analizi'!$C$17</f>
        <v>0</v>
      </c>
      <c r="T629" s="30">
        <f>ABS(R629)/'İtme Analizi'!$C$14</f>
        <v>0</v>
      </c>
      <c r="U629" s="30">
        <f t="shared" si="13"/>
        <v>3.0271847694562565E-2</v>
      </c>
    </row>
    <row r="630" spans="16:21" ht="13.95" customHeight="1" x14ac:dyDescent="0.3">
      <c r="P630" s="27"/>
      <c r="Q630" s="30"/>
      <c r="R630" s="30"/>
      <c r="S630" s="30">
        <f>ABS(Q630)/'İtme Analizi'!$C$17</f>
        <v>0</v>
      </c>
      <c r="T630" s="30">
        <f>ABS(R630)/'İtme Analizi'!$C$14</f>
        <v>0</v>
      </c>
      <c r="U630" s="30">
        <f t="shared" si="13"/>
        <v>3.0271847694562565E-2</v>
      </c>
    </row>
    <row r="631" spans="16:21" ht="13.95" customHeight="1" x14ac:dyDescent="0.3">
      <c r="P631" s="27"/>
      <c r="Q631" s="30"/>
      <c r="R631" s="30"/>
      <c r="S631" s="30">
        <f>ABS(Q631)/'İtme Analizi'!$C$17</f>
        <v>0</v>
      </c>
      <c r="T631" s="30">
        <f>ABS(R631)/'İtme Analizi'!$C$14</f>
        <v>0</v>
      </c>
      <c r="U631" s="30">
        <f t="shared" si="13"/>
        <v>3.0271847694562565E-2</v>
      </c>
    </row>
    <row r="632" spans="16:21" ht="13.95" customHeight="1" x14ac:dyDescent="0.3">
      <c r="P632" s="27"/>
      <c r="Q632" s="30"/>
      <c r="R632" s="30"/>
      <c r="S632" s="30">
        <f>ABS(Q632)/'İtme Analizi'!$C$17</f>
        <v>0</v>
      </c>
      <c r="T632" s="30">
        <f>ABS(R632)/'İtme Analizi'!$C$14</f>
        <v>0</v>
      </c>
      <c r="U632" s="30">
        <f t="shared" si="13"/>
        <v>3.0271847694562565E-2</v>
      </c>
    </row>
    <row r="633" spans="16:21" ht="13.95" customHeight="1" x14ac:dyDescent="0.3">
      <c r="P633" s="27"/>
      <c r="Q633" s="30"/>
      <c r="R633" s="30"/>
      <c r="S633" s="30">
        <f>ABS(Q633)/'İtme Analizi'!$C$17</f>
        <v>0</v>
      </c>
      <c r="T633" s="30">
        <f>ABS(R633)/'İtme Analizi'!$C$14</f>
        <v>0</v>
      </c>
      <c r="U633" s="30">
        <f t="shared" si="13"/>
        <v>3.0271847694562565E-2</v>
      </c>
    </row>
    <row r="634" spans="16:21" ht="13.95" customHeight="1" x14ac:dyDescent="0.3">
      <c r="P634" s="27"/>
      <c r="Q634" s="30"/>
      <c r="R634" s="30"/>
      <c r="S634" s="30">
        <f>ABS(Q634)/'İtme Analizi'!$C$17</f>
        <v>0</v>
      </c>
      <c r="T634" s="30">
        <f>ABS(R634)/'İtme Analizi'!$C$14</f>
        <v>0</v>
      </c>
      <c r="U634" s="30">
        <f t="shared" si="13"/>
        <v>3.0271847694562565E-2</v>
      </c>
    </row>
    <row r="635" spans="16:21" ht="13.95" customHeight="1" x14ac:dyDescent="0.3">
      <c r="P635" s="27"/>
      <c r="Q635" s="30"/>
      <c r="R635" s="30"/>
      <c r="S635" s="30">
        <f>ABS(Q635)/'İtme Analizi'!$C$17</f>
        <v>0</v>
      </c>
      <c r="T635" s="30">
        <f>ABS(R635)/'İtme Analizi'!$C$14</f>
        <v>0</v>
      </c>
      <c r="U635" s="30">
        <f t="shared" si="13"/>
        <v>3.0271847694562565E-2</v>
      </c>
    </row>
    <row r="636" spans="16:21" ht="13.95" customHeight="1" x14ac:dyDescent="0.3">
      <c r="P636" s="27"/>
      <c r="Q636" s="30"/>
      <c r="R636" s="30"/>
      <c r="S636" s="30">
        <f>ABS(Q636)/'İtme Analizi'!$C$17</f>
        <v>0</v>
      </c>
      <c r="T636" s="30">
        <f>ABS(R636)/'İtme Analizi'!$C$14</f>
        <v>0</v>
      </c>
      <c r="U636" s="30">
        <f t="shared" si="13"/>
        <v>3.0271847694562565E-2</v>
      </c>
    </row>
    <row r="637" spans="16:21" ht="13.95" customHeight="1" x14ac:dyDescent="0.3">
      <c r="P637" s="27"/>
      <c r="Q637" s="30"/>
      <c r="R637" s="30"/>
      <c r="S637" s="30">
        <f>ABS(Q637)/'İtme Analizi'!$C$17</f>
        <v>0</v>
      </c>
      <c r="T637" s="30">
        <f>ABS(R637)/'İtme Analizi'!$C$14</f>
        <v>0</v>
      </c>
      <c r="U637" s="30">
        <f t="shared" si="13"/>
        <v>3.0271847694562565E-2</v>
      </c>
    </row>
    <row r="638" spans="16:21" ht="13.95" customHeight="1" x14ac:dyDescent="0.3">
      <c r="P638" s="27"/>
      <c r="Q638" s="30"/>
      <c r="R638" s="30"/>
      <c r="S638" s="30">
        <f>ABS(Q638)/'İtme Analizi'!$C$17</f>
        <v>0</v>
      </c>
      <c r="T638" s="30">
        <f>ABS(R638)/'İtme Analizi'!$C$14</f>
        <v>0</v>
      </c>
      <c r="U638" s="30">
        <f t="shared" si="13"/>
        <v>3.0271847694562565E-2</v>
      </c>
    </row>
    <row r="639" spans="16:21" ht="13.95" customHeight="1" x14ac:dyDescent="0.3">
      <c r="P639" s="27"/>
      <c r="Q639" s="30"/>
      <c r="R639" s="30"/>
      <c r="S639" s="30">
        <f>ABS(Q639)/'İtme Analizi'!$C$17</f>
        <v>0</v>
      </c>
      <c r="T639" s="30">
        <f>ABS(R639)/'İtme Analizi'!$C$14</f>
        <v>0</v>
      </c>
      <c r="U639" s="30">
        <f t="shared" si="13"/>
        <v>3.0271847694562565E-2</v>
      </c>
    </row>
    <row r="640" spans="16:21" ht="13.95" customHeight="1" x14ac:dyDescent="0.3">
      <c r="P640" s="27"/>
      <c r="Q640" s="30"/>
      <c r="R640" s="30"/>
      <c r="S640" s="30">
        <f>ABS(Q640)/'İtme Analizi'!$C$17</f>
        <v>0</v>
      </c>
      <c r="T640" s="30">
        <f>ABS(R640)/'İtme Analizi'!$C$14</f>
        <v>0</v>
      </c>
      <c r="U640" s="30">
        <f t="shared" si="13"/>
        <v>3.0271847694562565E-2</v>
      </c>
    </row>
    <row r="641" spans="16:21" ht="13.95" customHeight="1" x14ac:dyDescent="0.3">
      <c r="P641" s="27"/>
      <c r="Q641" s="30"/>
      <c r="R641" s="30"/>
      <c r="S641" s="30">
        <f>ABS(Q641)/'İtme Analizi'!$C$17</f>
        <v>0</v>
      </c>
      <c r="T641" s="30">
        <f>ABS(R641)/'İtme Analizi'!$C$14</f>
        <v>0</v>
      </c>
      <c r="U641" s="30">
        <f t="shared" si="13"/>
        <v>3.0271847694562565E-2</v>
      </c>
    </row>
    <row r="642" spans="16:21" ht="13.95" customHeight="1" x14ac:dyDescent="0.3">
      <c r="P642" s="27"/>
      <c r="Q642" s="30"/>
      <c r="R642" s="30"/>
      <c r="S642" s="30">
        <f>ABS(Q642)/'İtme Analizi'!$C$17</f>
        <v>0</v>
      </c>
      <c r="T642" s="30">
        <f>ABS(R642)/'İtme Analizi'!$C$14</f>
        <v>0</v>
      </c>
      <c r="U642" s="30">
        <f t="shared" si="13"/>
        <v>3.0271847694562565E-2</v>
      </c>
    </row>
    <row r="643" spans="16:21" ht="13.95" customHeight="1" x14ac:dyDescent="0.3">
      <c r="P643" s="27"/>
      <c r="Q643" s="30"/>
      <c r="R643" s="30"/>
      <c r="S643" s="30">
        <f>ABS(Q643)/'İtme Analizi'!$C$17</f>
        <v>0</v>
      </c>
      <c r="T643" s="30">
        <f>ABS(R643)/'İtme Analizi'!$C$14</f>
        <v>0</v>
      </c>
      <c r="U643" s="30">
        <f t="shared" si="13"/>
        <v>3.0271847694562565E-2</v>
      </c>
    </row>
    <row r="644" spans="16:21" ht="13.95" customHeight="1" x14ac:dyDescent="0.3">
      <c r="P644" s="27"/>
      <c r="Q644" s="30"/>
      <c r="R644" s="30"/>
      <c r="S644" s="30">
        <f>ABS(Q644)/'İtme Analizi'!$C$17</f>
        <v>0</v>
      </c>
      <c r="T644" s="30">
        <f>ABS(R644)/'İtme Analizi'!$C$14</f>
        <v>0</v>
      </c>
      <c r="U644" s="30">
        <f t="shared" si="13"/>
        <v>3.0271847694562565E-2</v>
      </c>
    </row>
    <row r="645" spans="16:21" ht="13.95" customHeight="1" x14ac:dyDescent="0.3">
      <c r="P645" s="27"/>
      <c r="Q645" s="30"/>
      <c r="R645" s="30"/>
      <c r="S645" s="30">
        <f>ABS(Q645)/'İtme Analizi'!$C$17</f>
        <v>0</v>
      </c>
      <c r="T645" s="30">
        <f>ABS(R645)/'İtme Analizi'!$C$14</f>
        <v>0</v>
      </c>
      <c r="U645" s="30">
        <f t="shared" si="13"/>
        <v>3.0271847694562565E-2</v>
      </c>
    </row>
    <row r="646" spans="16:21" ht="13.95" customHeight="1" x14ac:dyDescent="0.3">
      <c r="P646" s="27"/>
      <c r="Q646" s="30"/>
      <c r="R646" s="30"/>
      <c r="S646" s="30">
        <f>ABS(Q646)/'İtme Analizi'!$C$17</f>
        <v>0</v>
      </c>
      <c r="T646" s="30">
        <f>ABS(R646)/'İtme Analizi'!$C$14</f>
        <v>0</v>
      </c>
      <c r="U646" s="30">
        <f t="shared" si="13"/>
        <v>3.0271847694562565E-2</v>
      </c>
    </row>
    <row r="647" spans="16:21" ht="13.95" customHeight="1" x14ac:dyDescent="0.3">
      <c r="P647" s="27"/>
      <c r="Q647" s="30"/>
      <c r="R647" s="30"/>
      <c r="S647" s="30">
        <f>ABS(Q647)/'İtme Analizi'!$C$17</f>
        <v>0</v>
      </c>
      <c r="T647" s="30">
        <f>ABS(R647)/'İtme Analizi'!$C$14</f>
        <v>0</v>
      </c>
      <c r="U647" s="30">
        <f t="shared" si="13"/>
        <v>3.0271847694562565E-2</v>
      </c>
    </row>
    <row r="648" spans="16:21" ht="13.95" customHeight="1" x14ac:dyDescent="0.3">
      <c r="P648" s="27"/>
      <c r="Q648" s="30"/>
      <c r="R648" s="30"/>
      <c r="S648" s="30">
        <f>ABS(Q648)/'İtme Analizi'!$C$17</f>
        <v>0</v>
      </c>
      <c r="T648" s="30">
        <f>ABS(R648)/'İtme Analizi'!$C$14</f>
        <v>0</v>
      </c>
      <c r="U648" s="30">
        <f t="shared" si="13"/>
        <v>3.0271847694562565E-2</v>
      </c>
    </row>
    <row r="649" spans="16:21" ht="13.95" customHeight="1" x14ac:dyDescent="0.3">
      <c r="P649" s="27"/>
      <c r="Q649" s="30"/>
      <c r="R649" s="30"/>
      <c r="S649" s="30">
        <f>ABS(Q649)/'İtme Analizi'!$C$17</f>
        <v>0</v>
      </c>
      <c r="T649" s="30">
        <f>ABS(R649)/'İtme Analizi'!$C$14</f>
        <v>0</v>
      </c>
      <c r="U649" s="30">
        <f t="shared" si="13"/>
        <v>3.0271847694562565E-2</v>
      </c>
    </row>
    <row r="650" spans="16:21" ht="13.95" customHeight="1" x14ac:dyDescent="0.3">
      <c r="P650" s="27"/>
      <c r="Q650" s="30"/>
      <c r="R650" s="30"/>
      <c r="S650" s="30">
        <f>ABS(Q650)/'İtme Analizi'!$C$17</f>
        <v>0</v>
      </c>
      <c r="T650" s="30">
        <f>ABS(R650)/'İtme Analizi'!$C$14</f>
        <v>0</v>
      </c>
      <c r="U650" s="30">
        <f t="shared" si="13"/>
        <v>3.0271847694562565E-2</v>
      </c>
    </row>
    <row r="651" spans="16:21" ht="13.95" customHeight="1" x14ac:dyDescent="0.3">
      <c r="P651" s="27"/>
      <c r="Q651" s="30"/>
      <c r="R651" s="30"/>
      <c r="S651" s="30">
        <f>ABS(Q651)/'İtme Analizi'!$C$17</f>
        <v>0</v>
      </c>
      <c r="T651" s="30">
        <f>ABS(R651)/'İtme Analizi'!$C$14</f>
        <v>0</v>
      </c>
      <c r="U651" s="30">
        <f t="shared" si="13"/>
        <v>3.0271847694562565E-2</v>
      </c>
    </row>
    <row r="652" spans="16:21" ht="13.95" customHeight="1" x14ac:dyDescent="0.3">
      <c r="P652" s="27"/>
      <c r="Q652" s="30"/>
      <c r="R652" s="30"/>
      <c r="S652" s="30">
        <f>ABS(Q652)/'İtme Analizi'!$C$17</f>
        <v>0</v>
      </c>
      <c r="T652" s="30">
        <f>ABS(R652)/'İtme Analizi'!$C$14</f>
        <v>0</v>
      </c>
      <c r="U652" s="30">
        <f t="shared" si="13"/>
        <v>3.0271847694562565E-2</v>
      </c>
    </row>
    <row r="653" spans="16:21" ht="13.95" customHeight="1" x14ac:dyDescent="0.3">
      <c r="P653" s="27"/>
      <c r="Q653" s="30"/>
      <c r="R653" s="30"/>
      <c r="S653" s="30">
        <f>ABS(Q653)/'İtme Analizi'!$C$17</f>
        <v>0</v>
      </c>
      <c r="T653" s="30">
        <f>ABS(R653)/'İtme Analizi'!$C$14</f>
        <v>0</v>
      </c>
      <c r="U653" s="30">
        <f t="shared" ref="U653:U705" si="14">U652+(S653-S652)*((T653+T652)/2)</f>
        <v>3.0271847694562565E-2</v>
      </c>
    </row>
    <row r="654" spans="16:21" ht="13.95" customHeight="1" x14ac:dyDescent="0.3">
      <c r="P654" s="27"/>
      <c r="Q654" s="30"/>
      <c r="R654" s="30"/>
      <c r="S654" s="30">
        <f>ABS(Q654)/'İtme Analizi'!$C$17</f>
        <v>0</v>
      </c>
      <c r="T654" s="30">
        <f>ABS(R654)/'İtme Analizi'!$C$14</f>
        <v>0</v>
      </c>
      <c r="U654" s="30">
        <f t="shared" si="14"/>
        <v>3.0271847694562565E-2</v>
      </c>
    </row>
    <row r="655" spans="16:21" ht="13.95" customHeight="1" x14ac:dyDescent="0.3">
      <c r="P655" s="27"/>
      <c r="Q655" s="30"/>
      <c r="R655" s="30"/>
      <c r="S655" s="30">
        <f>ABS(Q655)/'İtme Analizi'!$C$17</f>
        <v>0</v>
      </c>
      <c r="T655" s="30">
        <f>ABS(R655)/'İtme Analizi'!$C$14</f>
        <v>0</v>
      </c>
      <c r="U655" s="30">
        <f t="shared" si="14"/>
        <v>3.0271847694562565E-2</v>
      </c>
    </row>
    <row r="656" spans="16:21" ht="13.95" customHeight="1" x14ac:dyDescent="0.3">
      <c r="P656" s="27"/>
      <c r="Q656" s="30"/>
      <c r="R656" s="30"/>
      <c r="S656" s="30">
        <f>ABS(Q656)/'İtme Analizi'!$C$17</f>
        <v>0</v>
      </c>
      <c r="T656" s="30">
        <f>ABS(R656)/'İtme Analizi'!$C$14</f>
        <v>0</v>
      </c>
      <c r="U656" s="30">
        <f t="shared" si="14"/>
        <v>3.0271847694562565E-2</v>
      </c>
    </row>
    <row r="657" spans="16:21" ht="13.95" customHeight="1" x14ac:dyDescent="0.3">
      <c r="P657" s="27"/>
      <c r="Q657" s="30"/>
      <c r="R657" s="30"/>
      <c r="S657" s="30">
        <f>ABS(Q657)/'İtme Analizi'!$C$17</f>
        <v>0</v>
      </c>
      <c r="T657" s="30">
        <f>ABS(R657)/'İtme Analizi'!$C$14</f>
        <v>0</v>
      </c>
      <c r="U657" s="30">
        <f t="shared" si="14"/>
        <v>3.0271847694562565E-2</v>
      </c>
    </row>
    <row r="658" spans="16:21" ht="13.95" customHeight="1" x14ac:dyDescent="0.3">
      <c r="P658" s="27"/>
      <c r="Q658" s="30"/>
      <c r="R658" s="30"/>
      <c r="S658" s="30">
        <f>ABS(Q658)/'İtme Analizi'!$C$17</f>
        <v>0</v>
      </c>
      <c r="T658" s="30">
        <f>ABS(R658)/'İtme Analizi'!$C$14</f>
        <v>0</v>
      </c>
      <c r="U658" s="30">
        <f t="shared" si="14"/>
        <v>3.0271847694562565E-2</v>
      </c>
    </row>
    <row r="659" spans="16:21" ht="13.95" customHeight="1" x14ac:dyDescent="0.3">
      <c r="P659" s="27"/>
      <c r="Q659" s="30"/>
      <c r="R659" s="30"/>
      <c r="S659" s="30">
        <f>ABS(Q659)/'İtme Analizi'!$C$17</f>
        <v>0</v>
      </c>
      <c r="T659" s="30">
        <f>ABS(R659)/'İtme Analizi'!$C$14</f>
        <v>0</v>
      </c>
      <c r="U659" s="30">
        <f t="shared" si="14"/>
        <v>3.0271847694562565E-2</v>
      </c>
    </row>
    <row r="660" spans="16:21" ht="13.95" customHeight="1" x14ac:dyDescent="0.3">
      <c r="P660" s="27"/>
      <c r="Q660" s="30"/>
      <c r="R660" s="30"/>
      <c r="S660" s="30">
        <f>ABS(Q660)/'İtme Analizi'!$C$17</f>
        <v>0</v>
      </c>
      <c r="T660" s="30">
        <f>ABS(R660)/'İtme Analizi'!$C$14</f>
        <v>0</v>
      </c>
      <c r="U660" s="30">
        <f t="shared" si="14"/>
        <v>3.0271847694562565E-2</v>
      </c>
    </row>
    <row r="661" spans="16:21" ht="13.95" customHeight="1" x14ac:dyDescent="0.3">
      <c r="P661" s="27"/>
      <c r="Q661" s="30"/>
      <c r="R661" s="30"/>
      <c r="S661" s="30">
        <f>ABS(Q661)/'İtme Analizi'!$C$17</f>
        <v>0</v>
      </c>
      <c r="T661" s="30">
        <f>ABS(R661)/'İtme Analizi'!$C$14</f>
        <v>0</v>
      </c>
      <c r="U661" s="30">
        <f t="shared" si="14"/>
        <v>3.0271847694562565E-2</v>
      </c>
    </row>
    <row r="662" spans="16:21" ht="13.95" customHeight="1" x14ac:dyDescent="0.3">
      <c r="P662" s="27"/>
      <c r="Q662" s="30"/>
      <c r="R662" s="30"/>
      <c r="S662" s="30">
        <f>ABS(Q662)/'İtme Analizi'!$C$17</f>
        <v>0</v>
      </c>
      <c r="T662" s="30">
        <f>ABS(R662)/'İtme Analizi'!$C$14</f>
        <v>0</v>
      </c>
      <c r="U662" s="30">
        <f t="shared" si="14"/>
        <v>3.0271847694562565E-2</v>
      </c>
    </row>
    <row r="663" spans="16:21" ht="13.95" customHeight="1" x14ac:dyDescent="0.3">
      <c r="P663" s="27"/>
      <c r="Q663" s="30"/>
      <c r="R663" s="30"/>
      <c r="S663" s="30">
        <f>ABS(Q663)/'İtme Analizi'!$C$17</f>
        <v>0</v>
      </c>
      <c r="T663" s="30">
        <f>ABS(R663)/'İtme Analizi'!$C$14</f>
        <v>0</v>
      </c>
      <c r="U663" s="30">
        <f t="shared" si="14"/>
        <v>3.0271847694562565E-2</v>
      </c>
    </row>
    <row r="664" spans="16:21" ht="13.95" customHeight="1" x14ac:dyDescent="0.3">
      <c r="P664" s="27"/>
      <c r="Q664" s="30"/>
      <c r="R664" s="30"/>
      <c r="S664" s="30">
        <f>ABS(Q664)/'İtme Analizi'!$C$17</f>
        <v>0</v>
      </c>
      <c r="T664" s="30">
        <f>ABS(R664)/'İtme Analizi'!$C$14</f>
        <v>0</v>
      </c>
      <c r="U664" s="30">
        <f t="shared" si="14"/>
        <v>3.0271847694562565E-2</v>
      </c>
    </row>
    <row r="665" spans="16:21" ht="13.95" customHeight="1" x14ac:dyDescent="0.3">
      <c r="P665" s="27"/>
      <c r="Q665" s="30"/>
      <c r="R665" s="30"/>
      <c r="S665" s="30">
        <f>ABS(Q665)/'İtme Analizi'!$C$17</f>
        <v>0</v>
      </c>
      <c r="T665" s="30">
        <f>ABS(R665)/'İtme Analizi'!$C$14</f>
        <v>0</v>
      </c>
      <c r="U665" s="30">
        <f t="shared" si="14"/>
        <v>3.0271847694562565E-2</v>
      </c>
    </row>
    <row r="666" spans="16:21" ht="13.95" customHeight="1" x14ac:dyDescent="0.3">
      <c r="P666" s="27"/>
      <c r="Q666" s="30"/>
      <c r="R666" s="30"/>
      <c r="S666" s="30">
        <f>ABS(Q666)/'İtme Analizi'!$C$17</f>
        <v>0</v>
      </c>
      <c r="T666" s="30">
        <f>ABS(R666)/'İtme Analizi'!$C$14</f>
        <v>0</v>
      </c>
      <c r="U666" s="30">
        <f t="shared" si="14"/>
        <v>3.0271847694562565E-2</v>
      </c>
    </row>
    <row r="667" spans="16:21" ht="13.95" customHeight="1" x14ac:dyDescent="0.3">
      <c r="P667" s="27"/>
      <c r="Q667" s="30"/>
      <c r="R667" s="30"/>
      <c r="S667" s="30">
        <f>ABS(Q667)/'İtme Analizi'!$C$17</f>
        <v>0</v>
      </c>
      <c r="T667" s="30">
        <f>ABS(R667)/'İtme Analizi'!$C$14</f>
        <v>0</v>
      </c>
      <c r="U667" s="30">
        <f t="shared" si="14"/>
        <v>3.0271847694562565E-2</v>
      </c>
    </row>
    <row r="668" spans="16:21" ht="13.95" customHeight="1" x14ac:dyDescent="0.3">
      <c r="P668" s="27"/>
      <c r="Q668" s="30"/>
      <c r="R668" s="30"/>
      <c r="S668" s="30">
        <f>ABS(Q668)/'İtme Analizi'!$C$17</f>
        <v>0</v>
      </c>
      <c r="T668" s="30">
        <f>ABS(R668)/'İtme Analizi'!$C$14</f>
        <v>0</v>
      </c>
      <c r="U668" s="30">
        <f t="shared" si="14"/>
        <v>3.0271847694562565E-2</v>
      </c>
    </row>
    <row r="669" spans="16:21" ht="13.95" customHeight="1" x14ac:dyDescent="0.3">
      <c r="P669" s="27"/>
      <c r="Q669" s="30"/>
      <c r="R669" s="30"/>
      <c r="S669" s="30">
        <f>ABS(Q669)/'İtme Analizi'!$C$17</f>
        <v>0</v>
      </c>
      <c r="T669" s="30">
        <f>ABS(R669)/'İtme Analizi'!$C$14</f>
        <v>0</v>
      </c>
      <c r="U669" s="30">
        <f t="shared" si="14"/>
        <v>3.0271847694562565E-2</v>
      </c>
    </row>
    <row r="670" spans="16:21" ht="13.95" customHeight="1" x14ac:dyDescent="0.3">
      <c r="P670" s="27"/>
      <c r="Q670" s="30"/>
      <c r="R670" s="30"/>
      <c r="S670" s="30">
        <f>ABS(Q670)/'İtme Analizi'!$C$17</f>
        <v>0</v>
      </c>
      <c r="T670" s="30">
        <f>ABS(R670)/'İtme Analizi'!$C$14</f>
        <v>0</v>
      </c>
      <c r="U670" s="30">
        <f t="shared" si="14"/>
        <v>3.0271847694562565E-2</v>
      </c>
    </row>
    <row r="671" spans="16:21" ht="13.95" customHeight="1" x14ac:dyDescent="0.3">
      <c r="P671" s="27"/>
      <c r="Q671" s="30"/>
      <c r="R671" s="30"/>
      <c r="S671" s="30">
        <f>ABS(Q671)/'İtme Analizi'!$C$17</f>
        <v>0</v>
      </c>
      <c r="T671" s="30">
        <f>ABS(R671)/'İtme Analizi'!$C$14</f>
        <v>0</v>
      </c>
      <c r="U671" s="30">
        <f t="shared" si="14"/>
        <v>3.0271847694562565E-2</v>
      </c>
    </row>
    <row r="672" spans="16:21" ht="13.95" customHeight="1" x14ac:dyDescent="0.3">
      <c r="P672" s="27"/>
      <c r="Q672" s="30"/>
      <c r="R672" s="30"/>
      <c r="S672" s="30">
        <f>ABS(Q672)/'İtme Analizi'!$C$17</f>
        <v>0</v>
      </c>
      <c r="T672" s="30">
        <f>ABS(R672)/'İtme Analizi'!$C$14</f>
        <v>0</v>
      </c>
      <c r="U672" s="30">
        <f t="shared" si="14"/>
        <v>3.0271847694562565E-2</v>
      </c>
    </row>
    <row r="673" spans="16:21" ht="13.95" customHeight="1" x14ac:dyDescent="0.3">
      <c r="P673" s="27"/>
      <c r="Q673" s="30"/>
      <c r="R673" s="30"/>
      <c r="S673" s="30">
        <f>ABS(Q673)/'İtme Analizi'!$C$17</f>
        <v>0</v>
      </c>
      <c r="T673" s="30">
        <f>ABS(R673)/'İtme Analizi'!$C$14</f>
        <v>0</v>
      </c>
      <c r="U673" s="30">
        <f t="shared" si="14"/>
        <v>3.0271847694562565E-2</v>
      </c>
    </row>
    <row r="674" spans="16:21" ht="13.95" customHeight="1" x14ac:dyDescent="0.3">
      <c r="P674" s="27"/>
      <c r="Q674" s="30"/>
      <c r="R674" s="30"/>
      <c r="S674" s="30">
        <f>ABS(Q674)/'İtme Analizi'!$C$17</f>
        <v>0</v>
      </c>
      <c r="T674" s="30">
        <f>ABS(R674)/'İtme Analizi'!$C$14</f>
        <v>0</v>
      </c>
      <c r="U674" s="30">
        <f t="shared" si="14"/>
        <v>3.0271847694562565E-2</v>
      </c>
    </row>
    <row r="675" spans="16:21" ht="13.95" customHeight="1" x14ac:dyDescent="0.3">
      <c r="P675" s="27"/>
      <c r="Q675" s="30"/>
      <c r="R675" s="30"/>
      <c r="S675" s="30">
        <f>ABS(Q675)/'İtme Analizi'!$C$17</f>
        <v>0</v>
      </c>
      <c r="T675" s="30">
        <f>ABS(R675)/'İtme Analizi'!$C$14</f>
        <v>0</v>
      </c>
      <c r="U675" s="30">
        <f t="shared" si="14"/>
        <v>3.0271847694562565E-2</v>
      </c>
    </row>
    <row r="676" spans="16:21" ht="13.95" customHeight="1" x14ac:dyDescent="0.3">
      <c r="P676" s="27"/>
      <c r="Q676" s="30"/>
      <c r="R676" s="30"/>
      <c r="S676" s="30">
        <f>ABS(Q676)/'İtme Analizi'!$C$17</f>
        <v>0</v>
      </c>
      <c r="T676" s="30">
        <f>ABS(R676)/'İtme Analizi'!$C$14</f>
        <v>0</v>
      </c>
      <c r="U676" s="30">
        <f t="shared" si="14"/>
        <v>3.0271847694562565E-2</v>
      </c>
    </row>
    <row r="677" spans="16:21" ht="13.95" customHeight="1" x14ac:dyDescent="0.3">
      <c r="P677" s="27"/>
      <c r="Q677" s="30"/>
      <c r="R677" s="30"/>
      <c r="S677" s="30">
        <f>ABS(Q677)/'İtme Analizi'!$C$17</f>
        <v>0</v>
      </c>
      <c r="T677" s="30">
        <f>ABS(R677)/'İtme Analizi'!$C$14</f>
        <v>0</v>
      </c>
      <c r="U677" s="30">
        <f t="shared" si="14"/>
        <v>3.0271847694562565E-2</v>
      </c>
    </row>
    <row r="678" spans="16:21" ht="13.95" customHeight="1" x14ac:dyDescent="0.3">
      <c r="P678" s="27"/>
      <c r="Q678" s="30"/>
      <c r="R678" s="30"/>
      <c r="S678" s="30">
        <f>ABS(Q678)/'İtme Analizi'!$C$17</f>
        <v>0</v>
      </c>
      <c r="T678" s="30">
        <f>ABS(R678)/'İtme Analizi'!$C$14</f>
        <v>0</v>
      </c>
      <c r="U678" s="30">
        <f t="shared" si="14"/>
        <v>3.0271847694562565E-2</v>
      </c>
    </row>
    <row r="679" spans="16:21" ht="13.95" customHeight="1" x14ac:dyDescent="0.3">
      <c r="P679" s="27"/>
      <c r="Q679" s="30"/>
      <c r="R679" s="30"/>
      <c r="S679" s="30">
        <f>ABS(Q679)/'İtme Analizi'!$C$17</f>
        <v>0</v>
      </c>
      <c r="T679" s="30">
        <f>ABS(R679)/'İtme Analizi'!$C$14</f>
        <v>0</v>
      </c>
      <c r="U679" s="30">
        <f t="shared" si="14"/>
        <v>3.0271847694562565E-2</v>
      </c>
    </row>
    <row r="680" spans="16:21" ht="13.95" customHeight="1" x14ac:dyDescent="0.3">
      <c r="P680" s="27"/>
      <c r="Q680" s="30"/>
      <c r="R680" s="30"/>
      <c r="S680" s="30">
        <f>ABS(Q680)/'İtme Analizi'!$C$17</f>
        <v>0</v>
      </c>
      <c r="T680" s="30">
        <f>ABS(R680)/'İtme Analizi'!$C$14</f>
        <v>0</v>
      </c>
      <c r="U680" s="30">
        <f t="shared" si="14"/>
        <v>3.0271847694562565E-2</v>
      </c>
    </row>
    <row r="681" spans="16:21" ht="13.95" customHeight="1" x14ac:dyDescent="0.3">
      <c r="P681" s="27"/>
      <c r="Q681" s="30"/>
      <c r="R681" s="30"/>
      <c r="S681" s="30">
        <f>ABS(Q681)/'İtme Analizi'!$C$17</f>
        <v>0</v>
      </c>
      <c r="T681" s="30">
        <f>ABS(R681)/'İtme Analizi'!$C$14</f>
        <v>0</v>
      </c>
      <c r="U681" s="30">
        <f t="shared" si="14"/>
        <v>3.0271847694562565E-2</v>
      </c>
    </row>
    <row r="682" spans="16:21" ht="13.95" customHeight="1" x14ac:dyDescent="0.3">
      <c r="P682" s="27"/>
      <c r="Q682" s="30"/>
      <c r="R682" s="30"/>
      <c r="S682" s="30">
        <f>ABS(Q682)/'İtme Analizi'!$C$17</f>
        <v>0</v>
      </c>
      <c r="T682" s="30">
        <f>ABS(R682)/'İtme Analizi'!$C$14</f>
        <v>0</v>
      </c>
      <c r="U682" s="30">
        <f t="shared" si="14"/>
        <v>3.0271847694562565E-2</v>
      </c>
    </row>
    <row r="683" spans="16:21" ht="13.95" customHeight="1" x14ac:dyDescent="0.3">
      <c r="P683" s="27"/>
      <c r="Q683" s="30"/>
      <c r="R683" s="30"/>
      <c r="S683" s="30">
        <f>ABS(Q683)/'İtme Analizi'!$C$17</f>
        <v>0</v>
      </c>
      <c r="T683" s="30">
        <f>ABS(R683)/'İtme Analizi'!$C$14</f>
        <v>0</v>
      </c>
      <c r="U683" s="30">
        <f t="shared" si="14"/>
        <v>3.0271847694562565E-2</v>
      </c>
    </row>
    <row r="684" spans="16:21" ht="13.95" customHeight="1" x14ac:dyDescent="0.3">
      <c r="P684" s="27"/>
      <c r="Q684" s="30"/>
      <c r="R684" s="30"/>
      <c r="S684" s="30">
        <f>ABS(Q684)/'İtme Analizi'!$C$17</f>
        <v>0</v>
      </c>
      <c r="T684" s="30">
        <f>ABS(R684)/'İtme Analizi'!$C$14</f>
        <v>0</v>
      </c>
      <c r="U684" s="30">
        <f t="shared" si="14"/>
        <v>3.0271847694562565E-2</v>
      </c>
    </row>
    <row r="685" spans="16:21" ht="13.95" customHeight="1" x14ac:dyDescent="0.3">
      <c r="P685" s="27"/>
      <c r="Q685" s="30"/>
      <c r="R685" s="30"/>
      <c r="S685" s="30">
        <f>ABS(Q685)/'İtme Analizi'!$C$17</f>
        <v>0</v>
      </c>
      <c r="T685" s="30">
        <f>ABS(R685)/'İtme Analizi'!$C$14</f>
        <v>0</v>
      </c>
      <c r="U685" s="30">
        <f t="shared" si="14"/>
        <v>3.0271847694562565E-2</v>
      </c>
    </row>
    <row r="686" spans="16:21" ht="13.95" customHeight="1" x14ac:dyDescent="0.3">
      <c r="P686" s="27"/>
      <c r="Q686" s="30"/>
      <c r="R686" s="30"/>
      <c r="S686" s="30">
        <f>ABS(Q686)/'İtme Analizi'!$C$17</f>
        <v>0</v>
      </c>
      <c r="T686" s="30">
        <f>ABS(R686)/'İtme Analizi'!$C$14</f>
        <v>0</v>
      </c>
      <c r="U686" s="30">
        <f t="shared" si="14"/>
        <v>3.0271847694562565E-2</v>
      </c>
    </row>
    <row r="687" spans="16:21" ht="13.95" customHeight="1" x14ac:dyDescent="0.3">
      <c r="P687" s="27"/>
      <c r="Q687" s="30"/>
      <c r="R687" s="30"/>
      <c r="S687" s="30">
        <f>ABS(Q687)/'İtme Analizi'!$C$17</f>
        <v>0</v>
      </c>
      <c r="T687" s="30">
        <f>ABS(R687)/'İtme Analizi'!$C$14</f>
        <v>0</v>
      </c>
      <c r="U687" s="30">
        <f t="shared" si="14"/>
        <v>3.0271847694562565E-2</v>
      </c>
    </row>
    <row r="688" spans="16:21" ht="13.95" customHeight="1" x14ac:dyDescent="0.3">
      <c r="P688" s="27"/>
      <c r="Q688" s="30"/>
      <c r="R688" s="30"/>
      <c r="S688" s="30">
        <f>ABS(Q688)/'İtme Analizi'!$C$17</f>
        <v>0</v>
      </c>
      <c r="T688" s="30">
        <f>ABS(R688)/'İtme Analizi'!$C$14</f>
        <v>0</v>
      </c>
      <c r="U688" s="30">
        <f t="shared" si="14"/>
        <v>3.0271847694562565E-2</v>
      </c>
    </row>
    <row r="689" spans="16:21" ht="13.95" customHeight="1" x14ac:dyDescent="0.3">
      <c r="P689" s="27"/>
      <c r="Q689" s="30"/>
      <c r="R689" s="30"/>
      <c r="S689" s="30">
        <f>ABS(Q689)/'İtme Analizi'!$C$17</f>
        <v>0</v>
      </c>
      <c r="T689" s="30">
        <f>ABS(R689)/'İtme Analizi'!$C$14</f>
        <v>0</v>
      </c>
      <c r="U689" s="30">
        <f t="shared" si="14"/>
        <v>3.0271847694562565E-2</v>
      </c>
    </row>
    <row r="690" spans="16:21" ht="13.95" customHeight="1" x14ac:dyDescent="0.3">
      <c r="P690" s="27"/>
      <c r="Q690" s="30"/>
      <c r="R690" s="30"/>
      <c r="S690" s="30">
        <f>ABS(Q690)/'İtme Analizi'!$C$17</f>
        <v>0</v>
      </c>
      <c r="T690" s="30">
        <f>ABS(R690)/'İtme Analizi'!$C$14</f>
        <v>0</v>
      </c>
      <c r="U690" s="30">
        <f t="shared" si="14"/>
        <v>3.0271847694562565E-2</v>
      </c>
    </row>
    <row r="691" spans="16:21" ht="13.95" customHeight="1" x14ac:dyDescent="0.3">
      <c r="P691" s="27"/>
      <c r="Q691" s="30"/>
      <c r="R691" s="30"/>
      <c r="S691" s="30">
        <f>ABS(Q691)/'İtme Analizi'!$C$17</f>
        <v>0</v>
      </c>
      <c r="T691" s="30">
        <f>ABS(R691)/'İtme Analizi'!$C$14</f>
        <v>0</v>
      </c>
      <c r="U691" s="30">
        <f t="shared" si="14"/>
        <v>3.0271847694562565E-2</v>
      </c>
    </row>
    <row r="692" spans="16:21" ht="13.95" customHeight="1" x14ac:dyDescent="0.3">
      <c r="P692" s="27"/>
      <c r="Q692" s="30"/>
      <c r="R692" s="30"/>
      <c r="S692" s="30">
        <f>ABS(Q692)/'İtme Analizi'!$C$17</f>
        <v>0</v>
      </c>
      <c r="T692" s="30">
        <f>ABS(R692)/'İtme Analizi'!$C$14</f>
        <v>0</v>
      </c>
      <c r="U692" s="30">
        <f t="shared" si="14"/>
        <v>3.0271847694562565E-2</v>
      </c>
    </row>
    <row r="693" spans="16:21" ht="13.95" customHeight="1" x14ac:dyDescent="0.3">
      <c r="P693" s="27"/>
      <c r="Q693" s="30"/>
      <c r="R693" s="30"/>
      <c r="S693" s="30">
        <f>ABS(Q693)/'İtme Analizi'!$C$17</f>
        <v>0</v>
      </c>
      <c r="T693" s="30">
        <f>ABS(R693)/'İtme Analizi'!$C$14</f>
        <v>0</v>
      </c>
      <c r="U693" s="30">
        <f t="shared" si="14"/>
        <v>3.0271847694562565E-2</v>
      </c>
    </row>
    <row r="694" spans="16:21" ht="13.95" customHeight="1" x14ac:dyDescent="0.3">
      <c r="P694" s="27"/>
      <c r="Q694" s="30"/>
      <c r="R694" s="30"/>
      <c r="S694" s="30">
        <f>ABS(Q694)/'İtme Analizi'!$C$17</f>
        <v>0</v>
      </c>
      <c r="T694" s="30">
        <f>ABS(R694)/'İtme Analizi'!$C$14</f>
        <v>0</v>
      </c>
      <c r="U694" s="30">
        <f t="shared" si="14"/>
        <v>3.0271847694562565E-2</v>
      </c>
    </row>
    <row r="695" spans="16:21" ht="13.95" customHeight="1" x14ac:dyDescent="0.3">
      <c r="P695" s="27"/>
      <c r="Q695" s="30"/>
      <c r="R695" s="30"/>
      <c r="S695" s="30">
        <f>ABS(Q695)/'İtme Analizi'!$C$17</f>
        <v>0</v>
      </c>
      <c r="T695" s="30">
        <f>ABS(R695)/'İtme Analizi'!$C$14</f>
        <v>0</v>
      </c>
      <c r="U695" s="30">
        <f t="shared" si="14"/>
        <v>3.0271847694562565E-2</v>
      </c>
    </row>
    <row r="696" spans="16:21" ht="13.95" customHeight="1" x14ac:dyDescent="0.3">
      <c r="P696" s="27"/>
      <c r="Q696" s="30"/>
      <c r="R696" s="30"/>
      <c r="S696" s="30">
        <f>ABS(Q696)/'İtme Analizi'!$C$17</f>
        <v>0</v>
      </c>
      <c r="T696" s="30">
        <f>ABS(R696)/'İtme Analizi'!$C$14</f>
        <v>0</v>
      </c>
      <c r="U696" s="30">
        <f t="shared" si="14"/>
        <v>3.0271847694562565E-2</v>
      </c>
    </row>
    <row r="697" spans="16:21" ht="13.95" customHeight="1" x14ac:dyDescent="0.3">
      <c r="P697" s="27"/>
      <c r="Q697" s="30"/>
      <c r="R697" s="30"/>
      <c r="S697" s="30">
        <f>ABS(Q697)/'İtme Analizi'!$C$17</f>
        <v>0</v>
      </c>
      <c r="T697" s="30">
        <f>ABS(R697)/'İtme Analizi'!$C$14</f>
        <v>0</v>
      </c>
      <c r="U697" s="30">
        <f t="shared" si="14"/>
        <v>3.0271847694562565E-2</v>
      </c>
    </row>
    <row r="698" spans="16:21" ht="13.95" customHeight="1" x14ac:dyDescent="0.3">
      <c r="P698" s="27"/>
      <c r="Q698" s="30"/>
      <c r="R698" s="30"/>
      <c r="S698" s="30">
        <f>ABS(Q698)/'İtme Analizi'!$C$17</f>
        <v>0</v>
      </c>
      <c r="T698" s="30">
        <f>ABS(R698)/'İtme Analizi'!$C$14</f>
        <v>0</v>
      </c>
      <c r="U698" s="30">
        <f t="shared" si="14"/>
        <v>3.0271847694562565E-2</v>
      </c>
    </row>
    <row r="699" spans="16:21" ht="13.95" customHeight="1" x14ac:dyDescent="0.3">
      <c r="P699" s="27"/>
      <c r="Q699" s="30"/>
      <c r="R699" s="30"/>
      <c r="S699" s="30">
        <f>ABS(Q699)/'İtme Analizi'!$C$17</f>
        <v>0</v>
      </c>
      <c r="T699" s="30">
        <f>ABS(R699)/'İtme Analizi'!$C$14</f>
        <v>0</v>
      </c>
      <c r="U699" s="30">
        <f t="shared" si="14"/>
        <v>3.0271847694562565E-2</v>
      </c>
    </row>
    <row r="700" spans="16:21" ht="13.95" customHeight="1" x14ac:dyDescent="0.3">
      <c r="P700" s="27"/>
      <c r="Q700" s="30"/>
      <c r="R700" s="30"/>
      <c r="S700" s="30">
        <f>ABS(Q700)/'İtme Analizi'!$C$17</f>
        <v>0</v>
      </c>
      <c r="T700" s="30">
        <f>ABS(R700)/'İtme Analizi'!$C$14</f>
        <v>0</v>
      </c>
      <c r="U700" s="30">
        <f t="shared" si="14"/>
        <v>3.0271847694562565E-2</v>
      </c>
    </row>
    <row r="701" spans="16:21" ht="13.95" customHeight="1" x14ac:dyDescent="0.3">
      <c r="P701" s="27"/>
      <c r="Q701" s="30"/>
      <c r="R701" s="30"/>
      <c r="S701" s="30">
        <f>ABS(Q701)/'İtme Analizi'!$C$17</f>
        <v>0</v>
      </c>
      <c r="T701" s="30">
        <f>ABS(R701)/'İtme Analizi'!$C$14</f>
        <v>0</v>
      </c>
      <c r="U701" s="30">
        <f t="shared" si="14"/>
        <v>3.0271847694562565E-2</v>
      </c>
    </row>
    <row r="702" spans="16:21" ht="13.95" customHeight="1" x14ac:dyDescent="0.3">
      <c r="P702" s="27"/>
      <c r="Q702" s="30"/>
      <c r="R702" s="30"/>
      <c r="S702" s="30">
        <f>ABS(Q702)/'İtme Analizi'!$C$17</f>
        <v>0</v>
      </c>
      <c r="T702" s="30">
        <f>ABS(R702)/'İtme Analizi'!$C$14</f>
        <v>0</v>
      </c>
      <c r="U702" s="30">
        <f t="shared" si="14"/>
        <v>3.0271847694562565E-2</v>
      </c>
    </row>
    <row r="703" spans="16:21" ht="13.95" customHeight="1" x14ac:dyDescent="0.3">
      <c r="P703" s="27"/>
      <c r="Q703" s="30"/>
      <c r="R703" s="30"/>
      <c r="S703" s="30">
        <f>ABS(Q703)/'İtme Analizi'!$C$17</f>
        <v>0</v>
      </c>
      <c r="T703" s="30">
        <f>ABS(R703)/'İtme Analizi'!$C$14</f>
        <v>0</v>
      </c>
      <c r="U703" s="30">
        <f t="shared" si="14"/>
        <v>3.0271847694562565E-2</v>
      </c>
    </row>
    <row r="704" spans="16:21" ht="13.95" customHeight="1" x14ac:dyDescent="0.3">
      <c r="P704" s="27"/>
      <c r="Q704" s="30"/>
      <c r="R704" s="30"/>
      <c r="S704" s="30">
        <f>ABS(Q704)/'İtme Analizi'!$C$17</f>
        <v>0</v>
      </c>
      <c r="T704" s="30">
        <f>ABS(R704)/'İtme Analizi'!$C$14</f>
        <v>0</v>
      </c>
      <c r="U704" s="30">
        <f t="shared" si="14"/>
        <v>3.0271847694562565E-2</v>
      </c>
    </row>
    <row r="705" spans="16:21" ht="13.95" customHeight="1" x14ac:dyDescent="0.3">
      <c r="P705" s="27"/>
      <c r="Q705" s="30"/>
      <c r="R705" s="30"/>
      <c r="S705" s="30">
        <f>ABS(Q705)/'İtme Analizi'!$C$17</f>
        <v>0</v>
      </c>
      <c r="T705" s="30">
        <f>ABS(R705)/'İtme Analizi'!$C$14</f>
        <v>0</v>
      </c>
      <c r="U705" s="30">
        <f t="shared" si="14"/>
        <v>3.0271847694562565E-2</v>
      </c>
    </row>
    <row r="706" spans="16:21" ht="13.95" customHeight="1" x14ac:dyDescent="0.3">
      <c r="P706" s="27"/>
      <c r="Q706" s="30"/>
      <c r="R706" s="30"/>
      <c r="S706" s="30">
        <f>ABS(Q706)/'İtme Analizi'!$C$17</f>
        <v>0</v>
      </c>
      <c r="T706" s="30">
        <f>ABS(R706)/'İtme Analizi'!$C$14</f>
        <v>0</v>
      </c>
      <c r="U706" s="30">
        <f t="shared" ref="U706:U769" si="15">U705+(S706-S705)*((T706+T705)/2)</f>
        <v>3.0271847694562565E-2</v>
      </c>
    </row>
    <row r="707" spans="16:21" ht="13.95" customHeight="1" x14ac:dyDescent="0.3">
      <c r="P707" s="27"/>
      <c r="Q707" s="30"/>
      <c r="R707" s="30"/>
      <c r="S707" s="30">
        <f>ABS(Q707)/'İtme Analizi'!$C$17</f>
        <v>0</v>
      </c>
      <c r="T707" s="30">
        <f>ABS(R707)/'İtme Analizi'!$C$14</f>
        <v>0</v>
      </c>
      <c r="U707" s="30">
        <f t="shared" si="15"/>
        <v>3.0271847694562565E-2</v>
      </c>
    </row>
    <row r="708" spans="16:21" ht="13.95" customHeight="1" x14ac:dyDescent="0.3">
      <c r="P708" s="27"/>
      <c r="Q708" s="30"/>
      <c r="R708" s="30"/>
      <c r="S708" s="30">
        <f>ABS(Q708)/'İtme Analizi'!$C$17</f>
        <v>0</v>
      </c>
      <c r="T708" s="30">
        <f>ABS(R708)/'İtme Analizi'!$C$14</f>
        <v>0</v>
      </c>
      <c r="U708" s="30">
        <f t="shared" si="15"/>
        <v>3.0271847694562565E-2</v>
      </c>
    </row>
    <row r="709" spans="16:21" ht="13.95" customHeight="1" x14ac:dyDescent="0.3">
      <c r="P709" s="27"/>
      <c r="Q709" s="30"/>
      <c r="R709" s="30"/>
      <c r="S709" s="30">
        <f>ABS(Q709)/'İtme Analizi'!$C$17</f>
        <v>0</v>
      </c>
      <c r="T709" s="30">
        <f>ABS(R709)/'İtme Analizi'!$C$14</f>
        <v>0</v>
      </c>
      <c r="U709" s="30">
        <f t="shared" si="15"/>
        <v>3.0271847694562565E-2</v>
      </c>
    </row>
    <row r="710" spans="16:21" ht="13.95" customHeight="1" x14ac:dyDescent="0.3">
      <c r="P710" s="27"/>
      <c r="Q710" s="30"/>
      <c r="R710" s="30"/>
      <c r="S710" s="30">
        <f>ABS(Q710)/'İtme Analizi'!$C$17</f>
        <v>0</v>
      </c>
      <c r="T710" s="30">
        <f>ABS(R710)/'İtme Analizi'!$C$14</f>
        <v>0</v>
      </c>
      <c r="U710" s="30">
        <f t="shared" si="15"/>
        <v>3.0271847694562565E-2</v>
      </c>
    </row>
    <row r="711" spans="16:21" ht="13.95" customHeight="1" x14ac:dyDescent="0.3">
      <c r="P711" s="27"/>
      <c r="Q711" s="30"/>
      <c r="R711" s="30"/>
      <c r="S711" s="30">
        <f>ABS(Q711)/'İtme Analizi'!$C$17</f>
        <v>0</v>
      </c>
      <c r="T711" s="30">
        <f>ABS(R711)/'İtme Analizi'!$C$14</f>
        <v>0</v>
      </c>
      <c r="U711" s="30">
        <f t="shared" si="15"/>
        <v>3.0271847694562565E-2</v>
      </c>
    </row>
    <row r="712" spans="16:21" ht="13.95" customHeight="1" x14ac:dyDescent="0.3">
      <c r="P712" s="27"/>
      <c r="Q712" s="30"/>
      <c r="R712" s="30"/>
      <c r="S712" s="30">
        <f>ABS(Q712)/'İtme Analizi'!$C$17</f>
        <v>0</v>
      </c>
      <c r="T712" s="30">
        <f>ABS(R712)/'İtme Analizi'!$C$14</f>
        <v>0</v>
      </c>
      <c r="U712" s="30">
        <f t="shared" si="15"/>
        <v>3.0271847694562565E-2</v>
      </c>
    </row>
    <row r="713" spans="16:21" ht="13.95" customHeight="1" x14ac:dyDescent="0.3">
      <c r="P713" s="27"/>
      <c r="Q713" s="30"/>
      <c r="R713" s="30"/>
      <c r="S713" s="30">
        <f>ABS(Q713)/'İtme Analizi'!$C$17</f>
        <v>0</v>
      </c>
      <c r="T713" s="30">
        <f>ABS(R713)/'İtme Analizi'!$C$14</f>
        <v>0</v>
      </c>
      <c r="U713" s="30">
        <f t="shared" si="15"/>
        <v>3.0271847694562565E-2</v>
      </c>
    </row>
    <row r="714" spans="16:21" ht="13.95" customHeight="1" x14ac:dyDescent="0.3">
      <c r="P714" s="27"/>
      <c r="Q714" s="30"/>
      <c r="R714" s="30"/>
      <c r="S714" s="30">
        <f>ABS(Q714)/'İtme Analizi'!$C$17</f>
        <v>0</v>
      </c>
      <c r="T714" s="30">
        <f>ABS(R714)/'İtme Analizi'!$C$14</f>
        <v>0</v>
      </c>
      <c r="U714" s="30">
        <f t="shared" si="15"/>
        <v>3.0271847694562565E-2</v>
      </c>
    </row>
    <row r="715" spans="16:21" ht="13.95" customHeight="1" x14ac:dyDescent="0.3">
      <c r="P715" s="27"/>
      <c r="Q715" s="30"/>
      <c r="R715" s="30"/>
      <c r="S715" s="30">
        <f>ABS(Q715)/'İtme Analizi'!$C$17</f>
        <v>0</v>
      </c>
      <c r="T715" s="30">
        <f>ABS(R715)/'İtme Analizi'!$C$14</f>
        <v>0</v>
      </c>
      <c r="U715" s="30">
        <f t="shared" si="15"/>
        <v>3.0271847694562565E-2</v>
      </c>
    </row>
    <row r="716" spans="16:21" ht="13.95" customHeight="1" x14ac:dyDescent="0.3">
      <c r="P716" s="27"/>
      <c r="Q716" s="30"/>
      <c r="R716" s="30"/>
      <c r="S716" s="30">
        <f>ABS(Q716)/'İtme Analizi'!$C$17</f>
        <v>0</v>
      </c>
      <c r="T716" s="30">
        <f>ABS(R716)/'İtme Analizi'!$C$14</f>
        <v>0</v>
      </c>
      <c r="U716" s="30">
        <f t="shared" si="15"/>
        <v>3.0271847694562565E-2</v>
      </c>
    </row>
    <row r="717" spans="16:21" ht="13.95" customHeight="1" x14ac:dyDescent="0.3">
      <c r="P717" s="27"/>
      <c r="Q717" s="30"/>
      <c r="R717" s="30"/>
      <c r="S717" s="30">
        <f>ABS(Q717)/'İtme Analizi'!$C$17</f>
        <v>0</v>
      </c>
      <c r="T717" s="30">
        <f>ABS(R717)/'İtme Analizi'!$C$14</f>
        <v>0</v>
      </c>
      <c r="U717" s="30">
        <f t="shared" si="15"/>
        <v>3.0271847694562565E-2</v>
      </c>
    </row>
    <row r="718" spans="16:21" ht="13.95" customHeight="1" x14ac:dyDescent="0.3">
      <c r="P718" s="27"/>
      <c r="Q718" s="30"/>
      <c r="R718" s="30"/>
      <c r="S718" s="30">
        <f>ABS(Q718)/'İtme Analizi'!$C$17</f>
        <v>0</v>
      </c>
      <c r="T718" s="30">
        <f>ABS(R718)/'İtme Analizi'!$C$14</f>
        <v>0</v>
      </c>
      <c r="U718" s="30">
        <f t="shared" si="15"/>
        <v>3.0271847694562565E-2</v>
      </c>
    </row>
    <row r="719" spans="16:21" ht="13.95" customHeight="1" x14ac:dyDescent="0.3">
      <c r="P719" s="27"/>
      <c r="Q719" s="30"/>
      <c r="R719" s="30"/>
      <c r="S719" s="30">
        <f>ABS(Q719)/'İtme Analizi'!$C$17</f>
        <v>0</v>
      </c>
      <c r="T719" s="30">
        <f>ABS(R719)/'İtme Analizi'!$C$14</f>
        <v>0</v>
      </c>
      <c r="U719" s="30">
        <f t="shared" si="15"/>
        <v>3.0271847694562565E-2</v>
      </c>
    </row>
    <row r="720" spans="16:21" ht="13.95" customHeight="1" x14ac:dyDescent="0.3">
      <c r="P720" s="27"/>
      <c r="Q720" s="30"/>
      <c r="R720" s="30"/>
      <c r="S720" s="30">
        <f>ABS(Q720)/'İtme Analizi'!$C$17</f>
        <v>0</v>
      </c>
      <c r="T720" s="30">
        <f>ABS(R720)/'İtme Analizi'!$C$14</f>
        <v>0</v>
      </c>
      <c r="U720" s="30">
        <f t="shared" si="15"/>
        <v>3.0271847694562565E-2</v>
      </c>
    </row>
    <row r="721" spans="16:21" ht="13.95" customHeight="1" x14ac:dyDescent="0.3">
      <c r="P721" s="27"/>
      <c r="Q721" s="30"/>
      <c r="R721" s="30"/>
      <c r="S721" s="30">
        <f>ABS(Q721)/'İtme Analizi'!$C$17</f>
        <v>0</v>
      </c>
      <c r="T721" s="30">
        <f>ABS(R721)/'İtme Analizi'!$C$14</f>
        <v>0</v>
      </c>
      <c r="U721" s="30">
        <f t="shared" si="15"/>
        <v>3.0271847694562565E-2</v>
      </c>
    </row>
    <row r="722" spans="16:21" ht="13.95" customHeight="1" x14ac:dyDescent="0.3">
      <c r="P722" s="27"/>
      <c r="Q722" s="30"/>
      <c r="R722" s="30"/>
      <c r="S722" s="30">
        <f>ABS(Q722)/'İtme Analizi'!$C$17</f>
        <v>0</v>
      </c>
      <c r="T722" s="30">
        <f>ABS(R722)/'İtme Analizi'!$C$14</f>
        <v>0</v>
      </c>
      <c r="U722" s="30">
        <f t="shared" si="15"/>
        <v>3.0271847694562565E-2</v>
      </c>
    </row>
    <row r="723" spans="16:21" ht="13.95" customHeight="1" x14ac:dyDescent="0.3">
      <c r="P723" s="27"/>
      <c r="Q723" s="30"/>
      <c r="R723" s="30"/>
      <c r="S723" s="30">
        <f>ABS(Q723)/'İtme Analizi'!$C$17</f>
        <v>0</v>
      </c>
      <c r="T723" s="30">
        <f>ABS(R723)/'İtme Analizi'!$C$14</f>
        <v>0</v>
      </c>
      <c r="U723" s="30">
        <f t="shared" si="15"/>
        <v>3.0271847694562565E-2</v>
      </c>
    </row>
    <row r="724" spans="16:21" ht="13.95" customHeight="1" x14ac:dyDescent="0.3">
      <c r="P724" s="27"/>
      <c r="Q724" s="30"/>
      <c r="R724" s="30"/>
      <c r="S724" s="30">
        <f>ABS(Q724)/'İtme Analizi'!$C$17</f>
        <v>0</v>
      </c>
      <c r="T724" s="30">
        <f>ABS(R724)/'İtme Analizi'!$C$14</f>
        <v>0</v>
      </c>
      <c r="U724" s="30">
        <f t="shared" si="15"/>
        <v>3.0271847694562565E-2</v>
      </c>
    </row>
    <row r="725" spans="16:21" ht="13.95" customHeight="1" x14ac:dyDescent="0.3">
      <c r="P725" s="27"/>
      <c r="Q725" s="30"/>
      <c r="R725" s="30"/>
      <c r="S725" s="30">
        <f>ABS(Q725)/'İtme Analizi'!$C$17</f>
        <v>0</v>
      </c>
      <c r="T725" s="30">
        <f>ABS(R725)/'İtme Analizi'!$C$14</f>
        <v>0</v>
      </c>
      <c r="U725" s="30">
        <f t="shared" si="15"/>
        <v>3.0271847694562565E-2</v>
      </c>
    </row>
    <row r="726" spans="16:21" ht="13.95" customHeight="1" x14ac:dyDescent="0.3">
      <c r="P726" s="27"/>
      <c r="Q726" s="30"/>
      <c r="R726" s="30"/>
      <c r="S726" s="30">
        <f>ABS(Q726)/'İtme Analizi'!$C$17</f>
        <v>0</v>
      </c>
      <c r="T726" s="30">
        <f>ABS(R726)/'İtme Analizi'!$C$14</f>
        <v>0</v>
      </c>
      <c r="U726" s="30">
        <f t="shared" si="15"/>
        <v>3.0271847694562565E-2</v>
      </c>
    </row>
    <row r="727" spans="16:21" ht="13.95" customHeight="1" x14ac:dyDescent="0.3">
      <c r="P727" s="27"/>
      <c r="Q727" s="30"/>
      <c r="R727" s="30"/>
      <c r="S727" s="30">
        <f>ABS(Q727)/'İtme Analizi'!$C$17</f>
        <v>0</v>
      </c>
      <c r="T727" s="30">
        <f>ABS(R727)/'İtme Analizi'!$C$14</f>
        <v>0</v>
      </c>
      <c r="U727" s="30">
        <f t="shared" si="15"/>
        <v>3.0271847694562565E-2</v>
      </c>
    </row>
    <row r="728" spans="16:21" ht="13.95" customHeight="1" x14ac:dyDescent="0.3">
      <c r="P728" s="27"/>
      <c r="Q728" s="30"/>
      <c r="R728" s="30"/>
      <c r="S728" s="30">
        <f>ABS(Q728)/'İtme Analizi'!$C$17</f>
        <v>0</v>
      </c>
      <c r="T728" s="30">
        <f>ABS(R728)/'İtme Analizi'!$C$14</f>
        <v>0</v>
      </c>
      <c r="U728" s="30">
        <f t="shared" si="15"/>
        <v>3.0271847694562565E-2</v>
      </c>
    </row>
    <row r="729" spans="16:21" ht="13.95" customHeight="1" x14ac:dyDescent="0.3">
      <c r="P729" s="27"/>
      <c r="Q729" s="30"/>
      <c r="R729" s="30"/>
      <c r="S729" s="30">
        <f>ABS(Q729)/'İtme Analizi'!$C$17</f>
        <v>0</v>
      </c>
      <c r="T729" s="30">
        <f>ABS(R729)/'İtme Analizi'!$C$14</f>
        <v>0</v>
      </c>
      <c r="U729" s="30">
        <f t="shared" si="15"/>
        <v>3.0271847694562565E-2</v>
      </c>
    </row>
    <row r="730" spans="16:21" ht="13.95" customHeight="1" x14ac:dyDescent="0.3">
      <c r="P730" s="27"/>
      <c r="Q730" s="30"/>
      <c r="R730" s="30"/>
      <c r="S730" s="30">
        <f>ABS(Q730)/'İtme Analizi'!$C$17</f>
        <v>0</v>
      </c>
      <c r="T730" s="30">
        <f>ABS(R730)/'İtme Analizi'!$C$14</f>
        <v>0</v>
      </c>
      <c r="U730" s="30">
        <f t="shared" si="15"/>
        <v>3.0271847694562565E-2</v>
      </c>
    </row>
    <row r="731" spans="16:21" ht="13.95" customHeight="1" x14ac:dyDescent="0.3">
      <c r="P731" s="27"/>
      <c r="Q731" s="30"/>
      <c r="R731" s="30"/>
      <c r="S731" s="30">
        <f>ABS(Q731)/'İtme Analizi'!$C$17</f>
        <v>0</v>
      </c>
      <c r="T731" s="30">
        <f>ABS(R731)/'İtme Analizi'!$C$14</f>
        <v>0</v>
      </c>
      <c r="U731" s="30">
        <f t="shared" si="15"/>
        <v>3.0271847694562565E-2</v>
      </c>
    </row>
    <row r="732" spans="16:21" ht="13.95" customHeight="1" x14ac:dyDescent="0.3">
      <c r="P732" s="27"/>
      <c r="Q732" s="30"/>
      <c r="R732" s="30"/>
      <c r="S732" s="30">
        <f>ABS(Q732)/'İtme Analizi'!$C$17</f>
        <v>0</v>
      </c>
      <c r="T732" s="30">
        <f>ABS(R732)/'İtme Analizi'!$C$14</f>
        <v>0</v>
      </c>
      <c r="U732" s="30">
        <f t="shared" si="15"/>
        <v>3.0271847694562565E-2</v>
      </c>
    </row>
    <row r="733" spans="16:21" ht="13.95" customHeight="1" x14ac:dyDescent="0.3">
      <c r="P733" s="27"/>
      <c r="Q733" s="30"/>
      <c r="R733" s="30"/>
      <c r="S733" s="30">
        <f>ABS(Q733)/'İtme Analizi'!$C$17</f>
        <v>0</v>
      </c>
      <c r="T733" s="30">
        <f>ABS(R733)/'İtme Analizi'!$C$14</f>
        <v>0</v>
      </c>
      <c r="U733" s="30">
        <f t="shared" si="15"/>
        <v>3.0271847694562565E-2</v>
      </c>
    </row>
    <row r="734" spans="16:21" ht="13.95" customHeight="1" x14ac:dyDescent="0.3">
      <c r="P734" s="27"/>
      <c r="Q734" s="30"/>
      <c r="R734" s="30"/>
      <c r="S734" s="30">
        <f>ABS(Q734)/'İtme Analizi'!$C$17</f>
        <v>0</v>
      </c>
      <c r="T734" s="30">
        <f>ABS(R734)/'İtme Analizi'!$C$14</f>
        <v>0</v>
      </c>
      <c r="U734" s="30">
        <f t="shared" si="15"/>
        <v>3.0271847694562565E-2</v>
      </c>
    </row>
    <row r="735" spans="16:21" ht="13.95" customHeight="1" x14ac:dyDescent="0.3">
      <c r="P735" s="27"/>
      <c r="Q735" s="30"/>
      <c r="R735" s="30"/>
      <c r="S735" s="30">
        <f>ABS(Q735)/'İtme Analizi'!$C$17</f>
        <v>0</v>
      </c>
      <c r="T735" s="30">
        <f>ABS(R735)/'İtme Analizi'!$C$14</f>
        <v>0</v>
      </c>
      <c r="U735" s="30">
        <f t="shared" si="15"/>
        <v>3.0271847694562565E-2</v>
      </c>
    </row>
    <row r="736" spans="16:21" ht="13.95" customHeight="1" x14ac:dyDescent="0.3">
      <c r="P736" s="27"/>
      <c r="Q736" s="30"/>
      <c r="R736" s="30"/>
      <c r="S736" s="30">
        <f>ABS(Q736)/'İtme Analizi'!$C$17</f>
        <v>0</v>
      </c>
      <c r="T736" s="30">
        <f>ABS(R736)/'İtme Analizi'!$C$14</f>
        <v>0</v>
      </c>
      <c r="U736" s="30">
        <f t="shared" si="15"/>
        <v>3.0271847694562565E-2</v>
      </c>
    </row>
    <row r="737" spans="16:21" ht="13.95" customHeight="1" x14ac:dyDescent="0.3">
      <c r="P737" s="27"/>
      <c r="Q737" s="30"/>
      <c r="R737" s="30"/>
      <c r="S737" s="30">
        <f>ABS(Q737)/'İtme Analizi'!$C$17</f>
        <v>0</v>
      </c>
      <c r="T737" s="30">
        <f>ABS(R737)/'İtme Analizi'!$C$14</f>
        <v>0</v>
      </c>
      <c r="U737" s="30">
        <f t="shared" si="15"/>
        <v>3.0271847694562565E-2</v>
      </c>
    </row>
    <row r="738" spans="16:21" ht="13.95" customHeight="1" x14ac:dyDescent="0.3">
      <c r="P738" s="27"/>
      <c r="Q738" s="30"/>
      <c r="R738" s="30"/>
      <c r="S738" s="30">
        <f>ABS(Q738)/'İtme Analizi'!$C$17</f>
        <v>0</v>
      </c>
      <c r="T738" s="30">
        <f>ABS(R738)/'İtme Analizi'!$C$14</f>
        <v>0</v>
      </c>
      <c r="U738" s="30">
        <f t="shared" si="15"/>
        <v>3.0271847694562565E-2</v>
      </c>
    </row>
    <row r="739" spans="16:21" ht="13.95" customHeight="1" x14ac:dyDescent="0.3">
      <c r="P739" s="27"/>
      <c r="Q739" s="30"/>
      <c r="R739" s="30"/>
      <c r="S739" s="30">
        <f>ABS(Q739)/'İtme Analizi'!$C$17</f>
        <v>0</v>
      </c>
      <c r="T739" s="30">
        <f>ABS(R739)/'İtme Analizi'!$C$14</f>
        <v>0</v>
      </c>
      <c r="U739" s="30">
        <f t="shared" si="15"/>
        <v>3.0271847694562565E-2</v>
      </c>
    </row>
    <row r="740" spans="16:21" ht="13.95" customHeight="1" x14ac:dyDescent="0.3">
      <c r="P740" s="27"/>
      <c r="Q740" s="30"/>
      <c r="R740" s="30"/>
      <c r="S740" s="30">
        <f>ABS(Q740)/'İtme Analizi'!$C$17</f>
        <v>0</v>
      </c>
      <c r="T740" s="30">
        <f>ABS(R740)/'İtme Analizi'!$C$14</f>
        <v>0</v>
      </c>
      <c r="U740" s="30">
        <f t="shared" si="15"/>
        <v>3.0271847694562565E-2</v>
      </c>
    </row>
    <row r="741" spans="16:21" ht="13.95" customHeight="1" x14ac:dyDescent="0.3">
      <c r="P741" s="27"/>
      <c r="Q741" s="30"/>
      <c r="R741" s="30"/>
      <c r="S741" s="30">
        <f>ABS(Q741)/'İtme Analizi'!$C$17</f>
        <v>0</v>
      </c>
      <c r="T741" s="30">
        <f>ABS(R741)/'İtme Analizi'!$C$14</f>
        <v>0</v>
      </c>
      <c r="U741" s="30">
        <f t="shared" si="15"/>
        <v>3.0271847694562565E-2</v>
      </c>
    </row>
    <row r="742" spans="16:21" ht="13.95" customHeight="1" x14ac:dyDescent="0.3">
      <c r="P742" s="27"/>
      <c r="Q742" s="30"/>
      <c r="R742" s="30"/>
      <c r="S742" s="30">
        <f>ABS(Q742)/'İtme Analizi'!$C$17</f>
        <v>0</v>
      </c>
      <c r="T742" s="30">
        <f>ABS(R742)/'İtme Analizi'!$C$14</f>
        <v>0</v>
      </c>
      <c r="U742" s="30">
        <f t="shared" si="15"/>
        <v>3.0271847694562565E-2</v>
      </c>
    </row>
    <row r="743" spans="16:21" ht="13.95" customHeight="1" x14ac:dyDescent="0.3">
      <c r="P743" s="27"/>
      <c r="Q743" s="30"/>
      <c r="R743" s="30"/>
      <c r="S743" s="30">
        <f>ABS(Q743)/'İtme Analizi'!$C$17</f>
        <v>0</v>
      </c>
      <c r="T743" s="30">
        <f>ABS(R743)/'İtme Analizi'!$C$14</f>
        <v>0</v>
      </c>
      <c r="U743" s="30">
        <f t="shared" si="15"/>
        <v>3.0271847694562565E-2</v>
      </c>
    </row>
    <row r="744" spans="16:21" ht="13.95" customHeight="1" x14ac:dyDescent="0.3">
      <c r="P744" s="27"/>
      <c r="Q744" s="30"/>
      <c r="R744" s="30"/>
      <c r="S744" s="30">
        <f>ABS(Q744)/'İtme Analizi'!$C$17</f>
        <v>0</v>
      </c>
      <c r="T744" s="30">
        <f>ABS(R744)/'İtme Analizi'!$C$14</f>
        <v>0</v>
      </c>
      <c r="U744" s="30">
        <f t="shared" si="15"/>
        <v>3.0271847694562565E-2</v>
      </c>
    </row>
    <row r="745" spans="16:21" ht="13.95" customHeight="1" x14ac:dyDescent="0.3">
      <c r="P745" s="27"/>
      <c r="Q745" s="30"/>
      <c r="R745" s="30"/>
      <c r="S745" s="30">
        <f>ABS(Q745)/'İtme Analizi'!$C$17</f>
        <v>0</v>
      </c>
      <c r="T745" s="30">
        <f>ABS(R745)/'İtme Analizi'!$C$14</f>
        <v>0</v>
      </c>
      <c r="U745" s="30">
        <f t="shared" si="15"/>
        <v>3.0271847694562565E-2</v>
      </c>
    </row>
    <row r="746" spans="16:21" ht="13.95" customHeight="1" x14ac:dyDescent="0.3">
      <c r="P746" s="27"/>
      <c r="Q746" s="30"/>
      <c r="R746" s="30"/>
      <c r="S746" s="30">
        <f>ABS(Q746)/'İtme Analizi'!$C$17</f>
        <v>0</v>
      </c>
      <c r="T746" s="30">
        <f>ABS(R746)/'İtme Analizi'!$C$14</f>
        <v>0</v>
      </c>
      <c r="U746" s="30">
        <f t="shared" si="15"/>
        <v>3.0271847694562565E-2</v>
      </c>
    </row>
    <row r="747" spans="16:21" ht="13.95" customHeight="1" x14ac:dyDescent="0.3">
      <c r="P747" s="27"/>
      <c r="Q747" s="30"/>
      <c r="R747" s="30"/>
      <c r="S747" s="30">
        <f>ABS(Q747)/'İtme Analizi'!$C$17</f>
        <v>0</v>
      </c>
      <c r="T747" s="30">
        <f>ABS(R747)/'İtme Analizi'!$C$14</f>
        <v>0</v>
      </c>
      <c r="U747" s="30">
        <f t="shared" si="15"/>
        <v>3.0271847694562565E-2</v>
      </c>
    </row>
    <row r="748" spans="16:21" ht="13.95" customHeight="1" x14ac:dyDescent="0.3">
      <c r="P748" s="27"/>
      <c r="Q748" s="30"/>
      <c r="R748" s="30"/>
      <c r="S748" s="30">
        <f>ABS(Q748)/'İtme Analizi'!$C$17</f>
        <v>0</v>
      </c>
      <c r="T748" s="30">
        <f>ABS(R748)/'İtme Analizi'!$C$14</f>
        <v>0</v>
      </c>
      <c r="U748" s="30">
        <f t="shared" si="15"/>
        <v>3.0271847694562565E-2</v>
      </c>
    </row>
    <row r="749" spans="16:21" ht="13.95" customHeight="1" x14ac:dyDescent="0.3">
      <c r="P749" s="27"/>
      <c r="Q749" s="30"/>
      <c r="R749" s="30"/>
      <c r="S749" s="30">
        <f>ABS(Q749)/'İtme Analizi'!$C$17</f>
        <v>0</v>
      </c>
      <c r="T749" s="30">
        <f>ABS(R749)/'İtme Analizi'!$C$14</f>
        <v>0</v>
      </c>
      <c r="U749" s="30">
        <f t="shared" si="15"/>
        <v>3.0271847694562565E-2</v>
      </c>
    </row>
    <row r="750" spans="16:21" ht="13.95" customHeight="1" x14ac:dyDescent="0.3">
      <c r="P750" s="27"/>
      <c r="Q750" s="30"/>
      <c r="R750" s="30"/>
      <c r="S750" s="30">
        <f>ABS(Q750)/'İtme Analizi'!$C$17</f>
        <v>0</v>
      </c>
      <c r="T750" s="30">
        <f>ABS(R750)/'İtme Analizi'!$C$14</f>
        <v>0</v>
      </c>
      <c r="U750" s="30">
        <f t="shared" si="15"/>
        <v>3.0271847694562565E-2</v>
      </c>
    </row>
    <row r="751" spans="16:21" ht="13.95" customHeight="1" x14ac:dyDescent="0.3">
      <c r="P751" s="27"/>
      <c r="Q751" s="30"/>
      <c r="R751" s="30"/>
      <c r="S751" s="30">
        <f>ABS(Q751)/'İtme Analizi'!$C$17</f>
        <v>0</v>
      </c>
      <c r="T751" s="30">
        <f>ABS(R751)/'İtme Analizi'!$C$14</f>
        <v>0</v>
      </c>
      <c r="U751" s="30">
        <f t="shared" si="15"/>
        <v>3.0271847694562565E-2</v>
      </c>
    </row>
    <row r="752" spans="16:21" ht="13.95" customHeight="1" x14ac:dyDescent="0.3">
      <c r="P752" s="27"/>
      <c r="Q752" s="30"/>
      <c r="R752" s="30"/>
      <c r="S752" s="30">
        <f>ABS(Q752)/'İtme Analizi'!$C$17</f>
        <v>0</v>
      </c>
      <c r="T752" s="30">
        <f>ABS(R752)/'İtme Analizi'!$C$14</f>
        <v>0</v>
      </c>
      <c r="U752" s="30">
        <f t="shared" si="15"/>
        <v>3.0271847694562565E-2</v>
      </c>
    </row>
    <row r="753" spans="16:21" ht="13.95" customHeight="1" x14ac:dyDescent="0.3">
      <c r="P753" s="27"/>
      <c r="Q753" s="30"/>
      <c r="R753" s="30"/>
      <c r="S753" s="30">
        <f>ABS(Q753)/'İtme Analizi'!$C$17</f>
        <v>0</v>
      </c>
      <c r="T753" s="30">
        <f>ABS(R753)/'İtme Analizi'!$C$14</f>
        <v>0</v>
      </c>
      <c r="U753" s="30">
        <f t="shared" si="15"/>
        <v>3.0271847694562565E-2</v>
      </c>
    </row>
    <row r="754" spans="16:21" ht="13.95" customHeight="1" x14ac:dyDescent="0.3">
      <c r="P754" s="27"/>
      <c r="Q754" s="30"/>
      <c r="R754" s="30"/>
      <c r="S754" s="30">
        <f>ABS(Q754)/'İtme Analizi'!$C$17</f>
        <v>0</v>
      </c>
      <c r="T754" s="30">
        <f>ABS(R754)/'İtme Analizi'!$C$14</f>
        <v>0</v>
      </c>
      <c r="U754" s="30">
        <f t="shared" si="15"/>
        <v>3.0271847694562565E-2</v>
      </c>
    </row>
    <row r="755" spans="16:21" ht="13.95" customHeight="1" x14ac:dyDescent="0.3">
      <c r="P755" s="27"/>
      <c r="Q755" s="30"/>
      <c r="R755" s="30"/>
      <c r="S755" s="30">
        <f>ABS(Q755)/'İtme Analizi'!$C$17</f>
        <v>0</v>
      </c>
      <c r="T755" s="30">
        <f>ABS(R755)/'İtme Analizi'!$C$14</f>
        <v>0</v>
      </c>
      <c r="U755" s="30">
        <f t="shared" si="15"/>
        <v>3.0271847694562565E-2</v>
      </c>
    </row>
    <row r="756" spans="16:21" ht="13.95" customHeight="1" x14ac:dyDescent="0.3">
      <c r="P756" s="27"/>
      <c r="Q756" s="30"/>
      <c r="R756" s="30"/>
      <c r="S756" s="30">
        <f>ABS(Q756)/'İtme Analizi'!$C$17</f>
        <v>0</v>
      </c>
      <c r="T756" s="30">
        <f>ABS(R756)/'İtme Analizi'!$C$14</f>
        <v>0</v>
      </c>
      <c r="U756" s="30">
        <f t="shared" si="15"/>
        <v>3.0271847694562565E-2</v>
      </c>
    </row>
    <row r="757" spans="16:21" ht="13.95" customHeight="1" x14ac:dyDescent="0.3">
      <c r="P757" s="27"/>
      <c r="Q757" s="30"/>
      <c r="R757" s="30"/>
      <c r="S757" s="30">
        <f>ABS(Q757)/'İtme Analizi'!$C$17</f>
        <v>0</v>
      </c>
      <c r="T757" s="30">
        <f>ABS(R757)/'İtme Analizi'!$C$14</f>
        <v>0</v>
      </c>
      <c r="U757" s="30">
        <f t="shared" si="15"/>
        <v>3.0271847694562565E-2</v>
      </c>
    </row>
    <row r="758" spans="16:21" ht="13.95" customHeight="1" x14ac:dyDescent="0.3">
      <c r="P758" s="27"/>
      <c r="Q758" s="30"/>
      <c r="R758" s="30"/>
      <c r="S758" s="30">
        <f>ABS(Q758)/'İtme Analizi'!$C$17</f>
        <v>0</v>
      </c>
      <c r="T758" s="30">
        <f>ABS(R758)/'İtme Analizi'!$C$14</f>
        <v>0</v>
      </c>
      <c r="U758" s="30">
        <f t="shared" si="15"/>
        <v>3.0271847694562565E-2</v>
      </c>
    </row>
    <row r="759" spans="16:21" ht="13.95" customHeight="1" x14ac:dyDescent="0.3">
      <c r="P759" s="27"/>
      <c r="Q759" s="30"/>
      <c r="R759" s="30"/>
      <c r="S759" s="30">
        <f>ABS(Q759)/'İtme Analizi'!$C$17</f>
        <v>0</v>
      </c>
      <c r="T759" s="30">
        <f>ABS(R759)/'İtme Analizi'!$C$14</f>
        <v>0</v>
      </c>
      <c r="U759" s="30">
        <f t="shared" si="15"/>
        <v>3.0271847694562565E-2</v>
      </c>
    </row>
    <row r="760" spans="16:21" ht="13.95" customHeight="1" x14ac:dyDescent="0.3">
      <c r="P760" s="27"/>
      <c r="Q760" s="30"/>
      <c r="R760" s="30"/>
      <c r="S760" s="30">
        <f>ABS(Q760)/'İtme Analizi'!$C$17</f>
        <v>0</v>
      </c>
      <c r="T760" s="30">
        <f>ABS(R760)/'İtme Analizi'!$C$14</f>
        <v>0</v>
      </c>
      <c r="U760" s="30">
        <f t="shared" si="15"/>
        <v>3.0271847694562565E-2</v>
      </c>
    </row>
    <row r="761" spans="16:21" ht="13.95" customHeight="1" x14ac:dyDescent="0.3">
      <c r="P761" s="27"/>
      <c r="Q761" s="30"/>
      <c r="R761" s="30"/>
      <c r="S761" s="30">
        <f>ABS(Q761)/'İtme Analizi'!$C$17</f>
        <v>0</v>
      </c>
      <c r="T761" s="30">
        <f>ABS(R761)/'İtme Analizi'!$C$14</f>
        <v>0</v>
      </c>
      <c r="U761" s="30">
        <f t="shared" si="15"/>
        <v>3.0271847694562565E-2</v>
      </c>
    </row>
    <row r="762" spans="16:21" ht="13.95" customHeight="1" x14ac:dyDescent="0.3">
      <c r="P762" s="27"/>
      <c r="Q762" s="30"/>
      <c r="R762" s="30"/>
      <c r="S762" s="30">
        <f>ABS(Q762)/'İtme Analizi'!$C$17</f>
        <v>0</v>
      </c>
      <c r="T762" s="30">
        <f>ABS(R762)/'İtme Analizi'!$C$14</f>
        <v>0</v>
      </c>
      <c r="U762" s="30">
        <f t="shared" si="15"/>
        <v>3.0271847694562565E-2</v>
      </c>
    </row>
    <row r="763" spans="16:21" ht="13.95" customHeight="1" x14ac:dyDescent="0.3">
      <c r="P763" s="27"/>
      <c r="Q763" s="30"/>
      <c r="R763" s="30"/>
      <c r="S763" s="30">
        <f>ABS(Q763)/'İtme Analizi'!$C$17</f>
        <v>0</v>
      </c>
      <c r="T763" s="30">
        <f>ABS(R763)/'İtme Analizi'!$C$14</f>
        <v>0</v>
      </c>
      <c r="U763" s="30">
        <f t="shared" si="15"/>
        <v>3.0271847694562565E-2</v>
      </c>
    </row>
    <row r="764" spans="16:21" ht="13.95" customHeight="1" x14ac:dyDescent="0.3">
      <c r="P764" s="27"/>
      <c r="Q764" s="30"/>
      <c r="R764" s="30"/>
      <c r="S764" s="30">
        <f>ABS(Q764)/'İtme Analizi'!$C$17</f>
        <v>0</v>
      </c>
      <c r="T764" s="30">
        <f>ABS(R764)/'İtme Analizi'!$C$14</f>
        <v>0</v>
      </c>
      <c r="U764" s="30">
        <f t="shared" si="15"/>
        <v>3.0271847694562565E-2</v>
      </c>
    </row>
    <row r="765" spans="16:21" ht="13.95" customHeight="1" x14ac:dyDescent="0.3">
      <c r="P765" s="27"/>
      <c r="Q765" s="30"/>
      <c r="R765" s="30"/>
      <c r="S765" s="30">
        <f>ABS(Q765)/'İtme Analizi'!$C$17</f>
        <v>0</v>
      </c>
      <c r="T765" s="30">
        <f>ABS(R765)/'İtme Analizi'!$C$14</f>
        <v>0</v>
      </c>
      <c r="U765" s="30">
        <f t="shared" si="15"/>
        <v>3.0271847694562565E-2</v>
      </c>
    </row>
    <row r="766" spans="16:21" ht="13.95" customHeight="1" x14ac:dyDescent="0.3">
      <c r="P766" s="27"/>
      <c r="Q766" s="30"/>
      <c r="R766" s="30"/>
      <c r="S766" s="30">
        <f>ABS(Q766)/'İtme Analizi'!$C$17</f>
        <v>0</v>
      </c>
      <c r="T766" s="30">
        <f>ABS(R766)/'İtme Analizi'!$C$14</f>
        <v>0</v>
      </c>
      <c r="U766" s="30">
        <f t="shared" si="15"/>
        <v>3.0271847694562565E-2</v>
      </c>
    </row>
    <row r="767" spans="16:21" ht="13.95" customHeight="1" x14ac:dyDescent="0.3">
      <c r="P767" s="27"/>
      <c r="Q767" s="30"/>
      <c r="R767" s="30"/>
      <c r="S767" s="30">
        <f>ABS(Q767)/'İtme Analizi'!$C$17</f>
        <v>0</v>
      </c>
      <c r="T767" s="30">
        <f>ABS(R767)/'İtme Analizi'!$C$14</f>
        <v>0</v>
      </c>
      <c r="U767" s="30">
        <f t="shared" si="15"/>
        <v>3.0271847694562565E-2</v>
      </c>
    </row>
    <row r="768" spans="16:21" ht="13.95" customHeight="1" x14ac:dyDescent="0.3">
      <c r="P768" s="27"/>
      <c r="Q768" s="30"/>
      <c r="R768" s="30"/>
      <c r="S768" s="30">
        <f>ABS(Q768)/'İtme Analizi'!$C$17</f>
        <v>0</v>
      </c>
      <c r="T768" s="30">
        <f>ABS(R768)/'İtme Analizi'!$C$14</f>
        <v>0</v>
      </c>
      <c r="U768" s="30">
        <f t="shared" si="15"/>
        <v>3.0271847694562565E-2</v>
      </c>
    </row>
    <row r="769" spans="16:21" ht="13.95" customHeight="1" x14ac:dyDescent="0.3">
      <c r="P769" s="27"/>
      <c r="Q769" s="30"/>
      <c r="R769" s="30"/>
      <c r="S769" s="30">
        <f>ABS(Q769)/'İtme Analizi'!$C$17</f>
        <v>0</v>
      </c>
      <c r="T769" s="30">
        <f>ABS(R769)/'İtme Analizi'!$C$14</f>
        <v>0</v>
      </c>
      <c r="U769" s="30">
        <f t="shared" si="15"/>
        <v>3.0271847694562565E-2</v>
      </c>
    </row>
    <row r="770" spans="16:21" ht="13.95" customHeight="1" x14ac:dyDescent="0.3">
      <c r="P770" s="27"/>
      <c r="Q770" s="30"/>
      <c r="R770" s="30"/>
      <c r="S770" s="30">
        <f>ABS(Q770)/'İtme Analizi'!$C$17</f>
        <v>0</v>
      </c>
      <c r="T770" s="30">
        <f>ABS(R770)/'İtme Analizi'!$C$14</f>
        <v>0</v>
      </c>
      <c r="U770" s="30">
        <f t="shared" ref="U770:U833" si="16">U769+(S770-S769)*((T770+T769)/2)</f>
        <v>3.0271847694562565E-2</v>
      </c>
    </row>
    <row r="771" spans="16:21" ht="13.95" customHeight="1" x14ac:dyDescent="0.3">
      <c r="P771" s="27"/>
      <c r="Q771" s="30"/>
      <c r="R771" s="30"/>
      <c r="S771" s="30">
        <f>ABS(Q771)/'İtme Analizi'!$C$17</f>
        <v>0</v>
      </c>
      <c r="T771" s="30">
        <f>ABS(R771)/'İtme Analizi'!$C$14</f>
        <v>0</v>
      </c>
      <c r="U771" s="30">
        <f t="shared" si="16"/>
        <v>3.0271847694562565E-2</v>
      </c>
    </row>
    <row r="772" spans="16:21" ht="13.95" customHeight="1" x14ac:dyDescent="0.3">
      <c r="P772" s="27"/>
      <c r="Q772" s="30"/>
      <c r="R772" s="30"/>
      <c r="S772" s="30">
        <f>ABS(Q772)/'İtme Analizi'!$C$17</f>
        <v>0</v>
      </c>
      <c r="T772" s="30">
        <f>ABS(R772)/'İtme Analizi'!$C$14</f>
        <v>0</v>
      </c>
      <c r="U772" s="30">
        <f t="shared" si="16"/>
        <v>3.0271847694562565E-2</v>
      </c>
    </row>
    <row r="773" spans="16:21" ht="13.95" customHeight="1" x14ac:dyDescent="0.3">
      <c r="P773" s="27"/>
      <c r="Q773" s="30"/>
      <c r="R773" s="30"/>
      <c r="S773" s="30">
        <f>ABS(Q773)/'İtme Analizi'!$C$17</f>
        <v>0</v>
      </c>
      <c r="T773" s="30">
        <f>ABS(R773)/'İtme Analizi'!$C$14</f>
        <v>0</v>
      </c>
      <c r="U773" s="30">
        <f t="shared" si="16"/>
        <v>3.0271847694562565E-2</v>
      </c>
    </row>
    <row r="774" spans="16:21" ht="13.95" customHeight="1" x14ac:dyDescent="0.3">
      <c r="P774" s="27"/>
      <c r="Q774" s="30"/>
      <c r="R774" s="30"/>
      <c r="S774" s="30">
        <f>ABS(Q774)/'İtme Analizi'!$C$17</f>
        <v>0</v>
      </c>
      <c r="T774" s="30">
        <f>ABS(R774)/'İtme Analizi'!$C$14</f>
        <v>0</v>
      </c>
      <c r="U774" s="30">
        <f t="shared" si="16"/>
        <v>3.0271847694562565E-2</v>
      </c>
    </row>
    <row r="775" spans="16:21" ht="13.95" customHeight="1" x14ac:dyDescent="0.3">
      <c r="P775" s="27"/>
      <c r="Q775" s="30"/>
      <c r="R775" s="30"/>
      <c r="S775" s="30">
        <f>ABS(Q775)/'İtme Analizi'!$C$17</f>
        <v>0</v>
      </c>
      <c r="T775" s="30">
        <f>ABS(R775)/'İtme Analizi'!$C$14</f>
        <v>0</v>
      </c>
      <c r="U775" s="30">
        <f t="shared" si="16"/>
        <v>3.0271847694562565E-2</v>
      </c>
    </row>
    <row r="776" spans="16:21" ht="13.95" customHeight="1" x14ac:dyDescent="0.3">
      <c r="P776" s="27"/>
      <c r="Q776" s="30"/>
      <c r="R776" s="30"/>
      <c r="S776" s="30">
        <f>ABS(Q776)/'İtme Analizi'!$C$17</f>
        <v>0</v>
      </c>
      <c r="T776" s="30">
        <f>ABS(R776)/'İtme Analizi'!$C$14</f>
        <v>0</v>
      </c>
      <c r="U776" s="30">
        <f t="shared" si="16"/>
        <v>3.0271847694562565E-2</v>
      </c>
    </row>
    <row r="777" spans="16:21" ht="13.95" customHeight="1" x14ac:dyDescent="0.3">
      <c r="P777" s="27"/>
      <c r="Q777" s="30"/>
      <c r="R777" s="30"/>
      <c r="S777" s="30">
        <f>ABS(Q777)/'İtme Analizi'!$C$17</f>
        <v>0</v>
      </c>
      <c r="T777" s="30">
        <f>ABS(R777)/'İtme Analizi'!$C$14</f>
        <v>0</v>
      </c>
      <c r="U777" s="30">
        <f t="shared" si="16"/>
        <v>3.0271847694562565E-2</v>
      </c>
    </row>
    <row r="778" spans="16:21" ht="13.95" customHeight="1" x14ac:dyDescent="0.3">
      <c r="P778" s="27"/>
      <c r="Q778" s="30"/>
      <c r="R778" s="30"/>
      <c r="S778" s="30">
        <f>ABS(Q778)/'İtme Analizi'!$C$17</f>
        <v>0</v>
      </c>
      <c r="T778" s="30">
        <f>ABS(R778)/'İtme Analizi'!$C$14</f>
        <v>0</v>
      </c>
      <c r="U778" s="30">
        <f t="shared" si="16"/>
        <v>3.0271847694562565E-2</v>
      </c>
    </row>
    <row r="779" spans="16:21" ht="13.95" customHeight="1" x14ac:dyDescent="0.3">
      <c r="P779" s="27"/>
      <c r="Q779" s="30"/>
      <c r="R779" s="30"/>
      <c r="S779" s="30">
        <f>ABS(Q779)/'İtme Analizi'!$C$17</f>
        <v>0</v>
      </c>
      <c r="T779" s="30">
        <f>ABS(R779)/'İtme Analizi'!$C$14</f>
        <v>0</v>
      </c>
      <c r="U779" s="30">
        <f t="shared" si="16"/>
        <v>3.0271847694562565E-2</v>
      </c>
    </row>
    <row r="780" spans="16:21" ht="13.95" customHeight="1" x14ac:dyDescent="0.3">
      <c r="P780" s="27"/>
      <c r="Q780" s="30"/>
      <c r="R780" s="30"/>
      <c r="S780" s="30">
        <f>ABS(Q780)/'İtme Analizi'!$C$17</f>
        <v>0</v>
      </c>
      <c r="T780" s="30">
        <f>ABS(R780)/'İtme Analizi'!$C$14</f>
        <v>0</v>
      </c>
      <c r="U780" s="30">
        <f t="shared" si="16"/>
        <v>3.0271847694562565E-2</v>
      </c>
    </row>
    <row r="781" spans="16:21" ht="13.95" customHeight="1" x14ac:dyDescent="0.3">
      <c r="P781" s="27"/>
      <c r="Q781" s="30"/>
      <c r="R781" s="30"/>
      <c r="S781" s="30">
        <f>ABS(Q781)/'İtme Analizi'!$C$17</f>
        <v>0</v>
      </c>
      <c r="T781" s="30">
        <f>ABS(R781)/'İtme Analizi'!$C$14</f>
        <v>0</v>
      </c>
      <c r="U781" s="30">
        <f t="shared" si="16"/>
        <v>3.0271847694562565E-2</v>
      </c>
    </row>
    <row r="782" spans="16:21" ht="13.95" customHeight="1" x14ac:dyDescent="0.3">
      <c r="P782" s="27"/>
      <c r="Q782" s="30"/>
      <c r="R782" s="30"/>
      <c r="S782" s="30">
        <f>ABS(Q782)/'İtme Analizi'!$C$17</f>
        <v>0</v>
      </c>
      <c r="T782" s="30">
        <f>ABS(R782)/'İtme Analizi'!$C$14</f>
        <v>0</v>
      </c>
      <c r="U782" s="30">
        <f t="shared" si="16"/>
        <v>3.0271847694562565E-2</v>
      </c>
    </row>
    <row r="783" spans="16:21" ht="13.95" customHeight="1" x14ac:dyDescent="0.3">
      <c r="P783" s="27"/>
      <c r="Q783" s="30"/>
      <c r="R783" s="30"/>
      <c r="S783" s="30">
        <f>ABS(Q783)/'İtme Analizi'!$C$17</f>
        <v>0</v>
      </c>
      <c r="T783" s="30">
        <f>ABS(R783)/'İtme Analizi'!$C$14</f>
        <v>0</v>
      </c>
      <c r="U783" s="30">
        <f t="shared" si="16"/>
        <v>3.0271847694562565E-2</v>
      </c>
    </row>
    <row r="784" spans="16:21" ht="13.95" customHeight="1" x14ac:dyDescent="0.3">
      <c r="P784" s="27"/>
      <c r="Q784" s="30"/>
      <c r="R784" s="30"/>
      <c r="S784" s="30">
        <f>ABS(Q784)/'İtme Analizi'!$C$17</f>
        <v>0</v>
      </c>
      <c r="T784" s="30">
        <f>ABS(R784)/'İtme Analizi'!$C$14</f>
        <v>0</v>
      </c>
      <c r="U784" s="30">
        <f t="shared" si="16"/>
        <v>3.0271847694562565E-2</v>
      </c>
    </row>
    <row r="785" spans="16:21" ht="13.95" customHeight="1" x14ac:dyDescent="0.3">
      <c r="P785" s="27"/>
      <c r="Q785" s="30"/>
      <c r="R785" s="30"/>
      <c r="S785" s="30">
        <f>ABS(Q785)/'İtme Analizi'!$C$17</f>
        <v>0</v>
      </c>
      <c r="T785" s="30">
        <f>ABS(R785)/'İtme Analizi'!$C$14</f>
        <v>0</v>
      </c>
      <c r="U785" s="30">
        <f t="shared" si="16"/>
        <v>3.0271847694562565E-2</v>
      </c>
    </row>
    <row r="786" spans="16:21" ht="13.95" customHeight="1" x14ac:dyDescent="0.3">
      <c r="P786" s="27"/>
      <c r="Q786" s="30"/>
      <c r="R786" s="30"/>
      <c r="S786" s="30">
        <f>ABS(Q786)/'İtme Analizi'!$C$17</f>
        <v>0</v>
      </c>
      <c r="T786" s="30">
        <f>ABS(R786)/'İtme Analizi'!$C$14</f>
        <v>0</v>
      </c>
      <c r="U786" s="30">
        <f t="shared" si="16"/>
        <v>3.0271847694562565E-2</v>
      </c>
    </row>
    <row r="787" spans="16:21" ht="13.95" customHeight="1" x14ac:dyDescent="0.3">
      <c r="P787" s="27"/>
      <c r="Q787" s="30"/>
      <c r="R787" s="30"/>
      <c r="S787" s="30">
        <f>ABS(Q787)/'İtme Analizi'!$C$17</f>
        <v>0</v>
      </c>
      <c r="T787" s="30">
        <f>ABS(R787)/'İtme Analizi'!$C$14</f>
        <v>0</v>
      </c>
      <c r="U787" s="30">
        <f t="shared" si="16"/>
        <v>3.0271847694562565E-2</v>
      </c>
    </row>
    <row r="788" spans="16:21" ht="13.95" customHeight="1" x14ac:dyDescent="0.3">
      <c r="P788" s="27"/>
      <c r="Q788" s="30"/>
      <c r="R788" s="30"/>
      <c r="S788" s="30">
        <f>ABS(Q788)/'İtme Analizi'!$C$17</f>
        <v>0</v>
      </c>
      <c r="T788" s="30">
        <f>ABS(R788)/'İtme Analizi'!$C$14</f>
        <v>0</v>
      </c>
      <c r="U788" s="30">
        <f t="shared" si="16"/>
        <v>3.0271847694562565E-2</v>
      </c>
    </row>
    <row r="789" spans="16:21" ht="13.95" customHeight="1" x14ac:dyDescent="0.3">
      <c r="P789" s="27"/>
      <c r="Q789" s="30"/>
      <c r="R789" s="30"/>
      <c r="S789" s="30">
        <f>ABS(Q789)/'İtme Analizi'!$C$17</f>
        <v>0</v>
      </c>
      <c r="T789" s="30">
        <f>ABS(R789)/'İtme Analizi'!$C$14</f>
        <v>0</v>
      </c>
      <c r="U789" s="30">
        <f t="shared" si="16"/>
        <v>3.0271847694562565E-2</v>
      </c>
    </row>
    <row r="790" spans="16:21" ht="13.95" customHeight="1" x14ac:dyDescent="0.3">
      <c r="P790" s="27"/>
      <c r="Q790" s="30"/>
      <c r="R790" s="30"/>
      <c r="S790" s="30">
        <f>ABS(Q790)/'İtme Analizi'!$C$17</f>
        <v>0</v>
      </c>
      <c r="T790" s="30">
        <f>ABS(R790)/'İtme Analizi'!$C$14</f>
        <v>0</v>
      </c>
      <c r="U790" s="30">
        <f t="shared" si="16"/>
        <v>3.0271847694562565E-2</v>
      </c>
    </row>
    <row r="791" spans="16:21" ht="13.95" customHeight="1" x14ac:dyDescent="0.3">
      <c r="P791" s="27"/>
      <c r="Q791" s="30"/>
      <c r="R791" s="30"/>
      <c r="S791" s="30">
        <f>ABS(Q791)/'İtme Analizi'!$C$17</f>
        <v>0</v>
      </c>
      <c r="T791" s="30">
        <f>ABS(R791)/'İtme Analizi'!$C$14</f>
        <v>0</v>
      </c>
      <c r="U791" s="30">
        <f t="shared" si="16"/>
        <v>3.0271847694562565E-2</v>
      </c>
    </row>
    <row r="792" spans="16:21" ht="13.95" customHeight="1" x14ac:dyDescent="0.3">
      <c r="P792" s="27"/>
      <c r="Q792" s="30"/>
      <c r="R792" s="30"/>
      <c r="S792" s="30">
        <f>ABS(Q792)/'İtme Analizi'!$C$17</f>
        <v>0</v>
      </c>
      <c r="T792" s="30">
        <f>ABS(R792)/'İtme Analizi'!$C$14</f>
        <v>0</v>
      </c>
      <c r="U792" s="30">
        <f t="shared" si="16"/>
        <v>3.0271847694562565E-2</v>
      </c>
    </row>
    <row r="793" spans="16:21" ht="13.95" customHeight="1" x14ac:dyDescent="0.3">
      <c r="P793" s="27"/>
      <c r="Q793" s="30"/>
      <c r="R793" s="30"/>
      <c r="S793" s="30">
        <f>ABS(Q793)/'İtme Analizi'!$C$17</f>
        <v>0</v>
      </c>
      <c r="T793" s="30">
        <f>ABS(R793)/'İtme Analizi'!$C$14</f>
        <v>0</v>
      </c>
      <c r="U793" s="30">
        <f t="shared" si="16"/>
        <v>3.0271847694562565E-2</v>
      </c>
    </row>
    <row r="794" spans="16:21" ht="13.95" customHeight="1" x14ac:dyDescent="0.3">
      <c r="P794" s="27"/>
      <c r="Q794" s="30"/>
      <c r="R794" s="30"/>
      <c r="S794" s="30">
        <f>ABS(Q794)/'İtme Analizi'!$C$17</f>
        <v>0</v>
      </c>
      <c r="T794" s="30">
        <f>ABS(R794)/'İtme Analizi'!$C$14</f>
        <v>0</v>
      </c>
      <c r="U794" s="30">
        <f t="shared" si="16"/>
        <v>3.0271847694562565E-2</v>
      </c>
    </row>
    <row r="795" spans="16:21" ht="13.95" customHeight="1" x14ac:dyDescent="0.3">
      <c r="P795" s="27"/>
      <c r="Q795" s="30"/>
      <c r="R795" s="30"/>
      <c r="S795" s="30">
        <f>ABS(Q795)/'İtme Analizi'!$C$17</f>
        <v>0</v>
      </c>
      <c r="T795" s="30">
        <f>ABS(R795)/'İtme Analizi'!$C$14</f>
        <v>0</v>
      </c>
      <c r="U795" s="30">
        <f t="shared" si="16"/>
        <v>3.0271847694562565E-2</v>
      </c>
    </row>
    <row r="796" spans="16:21" ht="13.95" customHeight="1" x14ac:dyDescent="0.3">
      <c r="P796" s="27"/>
      <c r="Q796" s="30"/>
      <c r="R796" s="30"/>
      <c r="S796" s="30">
        <f>ABS(Q796)/'İtme Analizi'!$C$17</f>
        <v>0</v>
      </c>
      <c r="T796" s="30">
        <f>ABS(R796)/'İtme Analizi'!$C$14</f>
        <v>0</v>
      </c>
      <c r="U796" s="30">
        <f t="shared" si="16"/>
        <v>3.0271847694562565E-2</v>
      </c>
    </row>
    <row r="797" spans="16:21" ht="13.95" customHeight="1" x14ac:dyDescent="0.3">
      <c r="P797" s="27"/>
      <c r="Q797" s="30"/>
      <c r="R797" s="30"/>
      <c r="S797" s="30">
        <f>ABS(Q797)/'İtme Analizi'!$C$17</f>
        <v>0</v>
      </c>
      <c r="T797" s="30">
        <f>ABS(R797)/'İtme Analizi'!$C$14</f>
        <v>0</v>
      </c>
      <c r="U797" s="30">
        <f t="shared" si="16"/>
        <v>3.0271847694562565E-2</v>
      </c>
    </row>
    <row r="798" spans="16:21" ht="13.95" customHeight="1" x14ac:dyDescent="0.3">
      <c r="P798" s="27"/>
      <c r="Q798" s="30"/>
      <c r="R798" s="30"/>
      <c r="S798" s="30">
        <f>ABS(Q798)/'İtme Analizi'!$C$17</f>
        <v>0</v>
      </c>
      <c r="T798" s="30">
        <f>ABS(R798)/'İtme Analizi'!$C$14</f>
        <v>0</v>
      </c>
      <c r="U798" s="30">
        <f t="shared" si="16"/>
        <v>3.0271847694562565E-2</v>
      </c>
    </row>
    <row r="799" spans="16:21" ht="13.95" customHeight="1" x14ac:dyDescent="0.3">
      <c r="P799" s="27"/>
      <c r="Q799" s="30"/>
      <c r="R799" s="30"/>
      <c r="S799" s="30">
        <f>ABS(Q799)/'İtme Analizi'!$C$17</f>
        <v>0</v>
      </c>
      <c r="T799" s="30">
        <f>ABS(R799)/'İtme Analizi'!$C$14</f>
        <v>0</v>
      </c>
      <c r="U799" s="30">
        <f t="shared" si="16"/>
        <v>3.0271847694562565E-2</v>
      </c>
    </row>
    <row r="800" spans="16:21" ht="13.95" customHeight="1" x14ac:dyDescent="0.3">
      <c r="P800" s="27"/>
      <c r="Q800" s="30"/>
      <c r="R800" s="30"/>
      <c r="S800" s="30">
        <f>ABS(Q800)/'İtme Analizi'!$C$17</f>
        <v>0</v>
      </c>
      <c r="T800" s="30">
        <f>ABS(R800)/'İtme Analizi'!$C$14</f>
        <v>0</v>
      </c>
      <c r="U800" s="30">
        <f t="shared" si="16"/>
        <v>3.0271847694562565E-2</v>
      </c>
    </row>
    <row r="801" spans="16:21" ht="13.95" customHeight="1" x14ac:dyDescent="0.3">
      <c r="P801" s="27"/>
      <c r="Q801" s="30"/>
      <c r="R801" s="30"/>
      <c r="S801" s="30">
        <f>ABS(Q801)/'İtme Analizi'!$C$17</f>
        <v>0</v>
      </c>
      <c r="T801" s="30">
        <f>ABS(R801)/'İtme Analizi'!$C$14</f>
        <v>0</v>
      </c>
      <c r="U801" s="30">
        <f t="shared" si="16"/>
        <v>3.0271847694562565E-2</v>
      </c>
    </row>
    <row r="802" spans="16:21" ht="13.95" customHeight="1" x14ac:dyDescent="0.3">
      <c r="P802" s="27"/>
      <c r="Q802" s="30"/>
      <c r="R802" s="30"/>
      <c r="S802" s="30">
        <f>ABS(Q802)/'İtme Analizi'!$C$17</f>
        <v>0</v>
      </c>
      <c r="T802" s="30">
        <f>ABS(R802)/'İtme Analizi'!$C$14</f>
        <v>0</v>
      </c>
      <c r="U802" s="30">
        <f t="shared" si="16"/>
        <v>3.0271847694562565E-2</v>
      </c>
    </row>
    <row r="803" spans="16:21" ht="13.95" customHeight="1" x14ac:dyDescent="0.3">
      <c r="P803" s="27"/>
      <c r="Q803" s="30"/>
      <c r="R803" s="30"/>
      <c r="S803" s="30">
        <f>ABS(Q803)/'İtme Analizi'!$C$17</f>
        <v>0</v>
      </c>
      <c r="T803" s="30">
        <f>ABS(R803)/'İtme Analizi'!$C$14</f>
        <v>0</v>
      </c>
      <c r="U803" s="30">
        <f t="shared" si="16"/>
        <v>3.0271847694562565E-2</v>
      </c>
    </row>
    <row r="804" spans="16:21" ht="13.95" customHeight="1" x14ac:dyDescent="0.3">
      <c r="P804" s="27"/>
      <c r="Q804" s="30"/>
      <c r="R804" s="30"/>
      <c r="S804" s="30">
        <f>ABS(Q804)/'İtme Analizi'!$C$17</f>
        <v>0</v>
      </c>
      <c r="T804" s="30">
        <f>ABS(R804)/'İtme Analizi'!$C$14</f>
        <v>0</v>
      </c>
      <c r="U804" s="30">
        <f t="shared" si="16"/>
        <v>3.0271847694562565E-2</v>
      </c>
    </row>
    <row r="805" spans="16:21" ht="13.95" customHeight="1" x14ac:dyDescent="0.3">
      <c r="P805" s="27"/>
      <c r="Q805" s="30"/>
      <c r="R805" s="30"/>
      <c r="S805" s="30">
        <f>ABS(Q805)/'İtme Analizi'!$C$17</f>
        <v>0</v>
      </c>
      <c r="T805" s="30">
        <f>ABS(R805)/'İtme Analizi'!$C$14</f>
        <v>0</v>
      </c>
      <c r="U805" s="30">
        <f t="shared" si="16"/>
        <v>3.0271847694562565E-2</v>
      </c>
    </row>
    <row r="806" spans="16:21" ht="13.95" customHeight="1" x14ac:dyDescent="0.3">
      <c r="P806" s="27"/>
      <c r="Q806" s="30"/>
      <c r="R806" s="30"/>
      <c r="S806" s="30">
        <f>ABS(Q806)/'İtme Analizi'!$C$17</f>
        <v>0</v>
      </c>
      <c r="T806" s="30">
        <f>ABS(R806)/'İtme Analizi'!$C$14</f>
        <v>0</v>
      </c>
      <c r="U806" s="30">
        <f t="shared" si="16"/>
        <v>3.0271847694562565E-2</v>
      </c>
    </row>
    <row r="807" spans="16:21" ht="13.95" customHeight="1" x14ac:dyDescent="0.3">
      <c r="P807" s="27"/>
      <c r="Q807" s="30"/>
      <c r="R807" s="30"/>
      <c r="S807" s="30">
        <f>ABS(Q807)/'İtme Analizi'!$C$17</f>
        <v>0</v>
      </c>
      <c r="T807" s="30">
        <f>ABS(R807)/'İtme Analizi'!$C$14</f>
        <v>0</v>
      </c>
      <c r="U807" s="30">
        <f t="shared" si="16"/>
        <v>3.0271847694562565E-2</v>
      </c>
    </row>
    <row r="808" spans="16:21" ht="13.95" customHeight="1" x14ac:dyDescent="0.3">
      <c r="P808" s="27"/>
      <c r="Q808" s="30"/>
      <c r="R808" s="30"/>
      <c r="S808" s="30">
        <f>ABS(Q808)/'İtme Analizi'!$C$17</f>
        <v>0</v>
      </c>
      <c r="T808" s="30">
        <f>ABS(R808)/'İtme Analizi'!$C$14</f>
        <v>0</v>
      </c>
      <c r="U808" s="30">
        <f t="shared" si="16"/>
        <v>3.0271847694562565E-2</v>
      </c>
    </row>
    <row r="809" spans="16:21" ht="13.95" customHeight="1" x14ac:dyDescent="0.3">
      <c r="P809" s="27"/>
      <c r="Q809" s="30"/>
      <c r="R809" s="30"/>
      <c r="S809" s="30">
        <f>ABS(Q809)/'İtme Analizi'!$C$17</f>
        <v>0</v>
      </c>
      <c r="T809" s="30">
        <f>ABS(R809)/'İtme Analizi'!$C$14</f>
        <v>0</v>
      </c>
      <c r="U809" s="30">
        <f t="shared" si="16"/>
        <v>3.0271847694562565E-2</v>
      </c>
    </row>
    <row r="810" spans="16:21" ht="13.95" customHeight="1" x14ac:dyDescent="0.3">
      <c r="P810" s="27"/>
      <c r="Q810" s="30"/>
      <c r="R810" s="30"/>
      <c r="S810" s="30">
        <f>ABS(Q810)/'İtme Analizi'!$C$17</f>
        <v>0</v>
      </c>
      <c r="T810" s="30">
        <f>ABS(R810)/'İtme Analizi'!$C$14</f>
        <v>0</v>
      </c>
      <c r="U810" s="30">
        <f t="shared" si="16"/>
        <v>3.0271847694562565E-2</v>
      </c>
    </row>
    <row r="811" spans="16:21" ht="13.95" customHeight="1" x14ac:dyDescent="0.3">
      <c r="P811" s="27"/>
      <c r="Q811" s="30"/>
      <c r="R811" s="30"/>
      <c r="S811" s="30">
        <f>ABS(Q811)/'İtme Analizi'!$C$17</f>
        <v>0</v>
      </c>
      <c r="T811" s="30">
        <f>ABS(R811)/'İtme Analizi'!$C$14</f>
        <v>0</v>
      </c>
      <c r="U811" s="30">
        <f t="shared" si="16"/>
        <v>3.0271847694562565E-2</v>
      </c>
    </row>
    <row r="812" spans="16:21" ht="13.95" customHeight="1" x14ac:dyDescent="0.3">
      <c r="P812" s="27"/>
      <c r="Q812" s="30"/>
      <c r="R812" s="30"/>
      <c r="S812" s="30">
        <f>ABS(Q812)/'İtme Analizi'!$C$17</f>
        <v>0</v>
      </c>
      <c r="T812" s="30">
        <f>ABS(R812)/'İtme Analizi'!$C$14</f>
        <v>0</v>
      </c>
      <c r="U812" s="30">
        <f t="shared" si="16"/>
        <v>3.0271847694562565E-2</v>
      </c>
    </row>
    <row r="813" spans="16:21" ht="13.95" customHeight="1" x14ac:dyDescent="0.3">
      <c r="P813" s="27"/>
      <c r="Q813" s="30"/>
      <c r="R813" s="30"/>
      <c r="S813" s="30">
        <f>ABS(Q813)/'İtme Analizi'!$C$17</f>
        <v>0</v>
      </c>
      <c r="T813" s="30">
        <f>ABS(R813)/'İtme Analizi'!$C$14</f>
        <v>0</v>
      </c>
      <c r="U813" s="30">
        <f t="shared" si="16"/>
        <v>3.0271847694562565E-2</v>
      </c>
    </row>
    <row r="814" spans="16:21" ht="13.95" customHeight="1" x14ac:dyDescent="0.3">
      <c r="P814" s="27"/>
      <c r="Q814" s="30"/>
      <c r="R814" s="30"/>
      <c r="S814" s="30">
        <f>ABS(Q814)/'İtme Analizi'!$C$17</f>
        <v>0</v>
      </c>
      <c r="T814" s="30">
        <f>ABS(R814)/'İtme Analizi'!$C$14</f>
        <v>0</v>
      </c>
      <c r="U814" s="30">
        <f t="shared" si="16"/>
        <v>3.0271847694562565E-2</v>
      </c>
    </row>
    <row r="815" spans="16:21" ht="13.95" customHeight="1" x14ac:dyDescent="0.3">
      <c r="P815" s="27"/>
      <c r="Q815" s="30"/>
      <c r="R815" s="30"/>
      <c r="S815" s="30">
        <f>ABS(Q815)/'İtme Analizi'!$C$17</f>
        <v>0</v>
      </c>
      <c r="T815" s="30">
        <f>ABS(R815)/'İtme Analizi'!$C$14</f>
        <v>0</v>
      </c>
      <c r="U815" s="30">
        <f t="shared" si="16"/>
        <v>3.0271847694562565E-2</v>
      </c>
    </row>
    <row r="816" spans="16:21" ht="13.95" customHeight="1" x14ac:dyDescent="0.3">
      <c r="P816" s="27"/>
      <c r="Q816" s="30"/>
      <c r="R816" s="30"/>
      <c r="S816" s="30">
        <f>ABS(Q816)/'İtme Analizi'!$C$17</f>
        <v>0</v>
      </c>
      <c r="T816" s="30">
        <f>ABS(R816)/'İtme Analizi'!$C$14</f>
        <v>0</v>
      </c>
      <c r="U816" s="30">
        <f t="shared" si="16"/>
        <v>3.0271847694562565E-2</v>
      </c>
    </row>
    <row r="817" spans="16:21" ht="13.95" customHeight="1" x14ac:dyDescent="0.3">
      <c r="P817" s="27"/>
      <c r="Q817" s="30"/>
      <c r="R817" s="30"/>
      <c r="S817" s="30">
        <f>ABS(Q817)/'İtme Analizi'!$C$17</f>
        <v>0</v>
      </c>
      <c r="T817" s="30">
        <f>ABS(R817)/'İtme Analizi'!$C$14</f>
        <v>0</v>
      </c>
      <c r="U817" s="30">
        <f t="shared" si="16"/>
        <v>3.0271847694562565E-2</v>
      </c>
    </row>
    <row r="818" spans="16:21" ht="13.95" customHeight="1" x14ac:dyDescent="0.3">
      <c r="P818" s="27"/>
      <c r="Q818" s="30"/>
      <c r="R818" s="30"/>
      <c r="S818" s="30">
        <f>ABS(Q818)/'İtme Analizi'!$C$17</f>
        <v>0</v>
      </c>
      <c r="T818" s="30">
        <f>ABS(R818)/'İtme Analizi'!$C$14</f>
        <v>0</v>
      </c>
      <c r="U818" s="30">
        <f t="shared" si="16"/>
        <v>3.0271847694562565E-2</v>
      </c>
    </row>
    <row r="819" spans="16:21" ht="13.95" customHeight="1" x14ac:dyDescent="0.3">
      <c r="P819" s="27"/>
      <c r="Q819" s="30"/>
      <c r="R819" s="30"/>
      <c r="S819" s="30">
        <f>ABS(Q819)/'İtme Analizi'!$C$17</f>
        <v>0</v>
      </c>
      <c r="T819" s="30">
        <f>ABS(R819)/'İtme Analizi'!$C$14</f>
        <v>0</v>
      </c>
      <c r="U819" s="30">
        <f t="shared" si="16"/>
        <v>3.0271847694562565E-2</v>
      </c>
    </row>
    <row r="820" spans="16:21" ht="13.95" customHeight="1" x14ac:dyDescent="0.3">
      <c r="P820" s="27"/>
      <c r="Q820" s="30"/>
      <c r="R820" s="30"/>
      <c r="S820" s="30">
        <f>ABS(Q820)/'İtme Analizi'!$C$17</f>
        <v>0</v>
      </c>
      <c r="T820" s="30">
        <f>ABS(R820)/'İtme Analizi'!$C$14</f>
        <v>0</v>
      </c>
      <c r="U820" s="30">
        <f t="shared" si="16"/>
        <v>3.0271847694562565E-2</v>
      </c>
    </row>
    <row r="821" spans="16:21" ht="13.95" customHeight="1" x14ac:dyDescent="0.3">
      <c r="P821" s="27"/>
      <c r="Q821" s="30"/>
      <c r="R821" s="30"/>
      <c r="S821" s="30">
        <f>ABS(Q821)/'İtme Analizi'!$C$17</f>
        <v>0</v>
      </c>
      <c r="T821" s="30">
        <f>ABS(R821)/'İtme Analizi'!$C$14</f>
        <v>0</v>
      </c>
      <c r="U821" s="30">
        <f t="shared" si="16"/>
        <v>3.0271847694562565E-2</v>
      </c>
    </row>
    <row r="822" spans="16:21" ht="13.95" customHeight="1" x14ac:dyDescent="0.3">
      <c r="P822" s="27"/>
      <c r="Q822" s="30"/>
      <c r="R822" s="30"/>
      <c r="S822" s="30">
        <f>ABS(Q822)/'İtme Analizi'!$C$17</f>
        <v>0</v>
      </c>
      <c r="T822" s="30">
        <f>ABS(R822)/'İtme Analizi'!$C$14</f>
        <v>0</v>
      </c>
      <c r="U822" s="30">
        <f t="shared" si="16"/>
        <v>3.0271847694562565E-2</v>
      </c>
    </row>
    <row r="823" spans="16:21" ht="13.95" customHeight="1" x14ac:dyDescent="0.3">
      <c r="P823" s="27"/>
      <c r="Q823" s="30"/>
      <c r="R823" s="30"/>
      <c r="S823" s="30">
        <f>ABS(Q823)/'İtme Analizi'!$C$17</f>
        <v>0</v>
      </c>
      <c r="T823" s="30">
        <f>ABS(R823)/'İtme Analizi'!$C$14</f>
        <v>0</v>
      </c>
      <c r="U823" s="30">
        <f t="shared" si="16"/>
        <v>3.0271847694562565E-2</v>
      </c>
    </row>
    <row r="824" spans="16:21" ht="13.95" customHeight="1" x14ac:dyDescent="0.3">
      <c r="P824" s="27"/>
      <c r="Q824" s="30"/>
      <c r="R824" s="30"/>
      <c r="S824" s="30">
        <f>ABS(Q824)/'İtme Analizi'!$C$17</f>
        <v>0</v>
      </c>
      <c r="T824" s="30">
        <f>ABS(R824)/'İtme Analizi'!$C$14</f>
        <v>0</v>
      </c>
      <c r="U824" s="30">
        <f t="shared" si="16"/>
        <v>3.0271847694562565E-2</v>
      </c>
    </row>
    <row r="825" spans="16:21" ht="13.95" customHeight="1" x14ac:dyDescent="0.3">
      <c r="P825" s="27"/>
      <c r="Q825" s="30"/>
      <c r="R825" s="30"/>
      <c r="S825" s="30">
        <f>ABS(Q825)/'İtme Analizi'!$C$17</f>
        <v>0</v>
      </c>
      <c r="T825" s="30">
        <f>ABS(R825)/'İtme Analizi'!$C$14</f>
        <v>0</v>
      </c>
      <c r="U825" s="30">
        <f t="shared" si="16"/>
        <v>3.0271847694562565E-2</v>
      </c>
    </row>
    <row r="826" spans="16:21" ht="13.95" customHeight="1" x14ac:dyDescent="0.3">
      <c r="P826" s="27"/>
      <c r="Q826" s="30"/>
      <c r="R826" s="30"/>
      <c r="S826" s="30">
        <f>ABS(Q826)/'İtme Analizi'!$C$17</f>
        <v>0</v>
      </c>
      <c r="T826" s="30">
        <f>ABS(R826)/'İtme Analizi'!$C$14</f>
        <v>0</v>
      </c>
      <c r="U826" s="30">
        <f t="shared" si="16"/>
        <v>3.0271847694562565E-2</v>
      </c>
    </row>
    <row r="827" spans="16:21" ht="13.95" customHeight="1" x14ac:dyDescent="0.3">
      <c r="P827" s="27"/>
      <c r="Q827" s="30"/>
      <c r="R827" s="30"/>
      <c r="S827" s="30">
        <f>ABS(Q827)/'İtme Analizi'!$C$17</f>
        <v>0</v>
      </c>
      <c r="T827" s="30">
        <f>ABS(R827)/'İtme Analizi'!$C$14</f>
        <v>0</v>
      </c>
      <c r="U827" s="30">
        <f t="shared" si="16"/>
        <v>3.0271847694562565E-2</v>
      </c>
    </row>
    <row r="828" spans="16:21" ht="13.95" customHeight="1" x14ac:dyDescent="0.3">
      <c r="P828" s="27"/>
      <c r="Q828" s="30"/>
      <c r="R828" s="30"/>
      <c r="S828" s="30">
        <f>ABS(Q828)/'İtme Analizi'!$C$17</f>
        <v>0</v>
      </c>
      <c r="T828" s="30">
        <f>ABS(R828)/'İtme Analizi'!$C$14</f>
        <v>0</v>
      </c>
      <c r="U828" s="30">
        <f t="shared" si="16"/>
        <v>3.0271847694562565E-2</v>
      </c>
    </row>
    <row r="829" spans="16:21" ht="13.95" customHeight="1" x14ac:dyDescent="0.3">
      <c r="P829" s="27"/>
      <c r="Q829" s="30"/>
      <c r="R829" s="30"/>
      <c r="S829" s="30">
        <f>ABS(Q829)/'İtme Analizi'!$C$17</f>
        <v>0</v>
      </c>
      <c r="T829" s="30">
        <f>ABS(R829)/'İtme Analizi'!$C$14</f>
        <v>0</v>
      </c>
      <c r="U829" s="30">
        <f t="shared" si="16"/>
        <v>3.0271847694562565E-2</v>
      </c>
    </row>
    <row r="830" spans="16:21" ht="13.95" customHeight="1" x14ac:dyDescent="0.3">
      <c r="P830" s="27"/>
      <c r="Q830" s="30"/>
      <c r="R830" s="30"/>
      <c r="S830" s="30">
        <f>ABS(Q830)/'İtme Analizi'!$C$17</f>
        <v>0</v>
      </c>
      <c r="T830" s="30">
        <f>ABS(R830)/'İtme Analizi'!$C$14</f>
        <v>0</v>
      </c>
      <c r="U830" s="30">
        <f t="shared" si="16"/>
        <v>3.0271847694562565E-2</v>
      </c>
    </row>
    <row r="831" spans="16:21" ht="13.95" customHeight="1" x14ac:dyDescent="0.3">
      <c r="P831" s="27"/>
      <c r="Q831" s="30"/>
      <c r="R831" s="30"/>
      <c r="S831" s="30">
        <f>ABS(Q831)/'İtme Analizi'!$C$17</f>
        <v>0</v>
      </c>
      <c r="T831" s="30">
        <f>ABS(R831)/'İtme Analizi'!$C$14</f>
        <v>0</v>
      </c>
      <c r="U831" s="30">
        <f t="shared" si="16"/>
        <v>3.0271847694562565E-2</v>
      </c>
    </row>
    <row r="832" spans="16:21" ht="13.95" customHeight="1" x14ac:dyDescent="0.3">
      <c r="P832" s="27"/>
      <c r="Q832" s="30"/>
      <c r="R832" s="30"/>
      <c r="S832" s="30">
        <f>ABS(Q832)/'İtme Analizi'!$C$17</f>
        <v>0</v>
      </c>
      <c r="T832" s="30">
        <f>ABS(R832)/'İtme Analizi'!$C$14</f>
        <v>0</v>
      </c>
      <c r="U832" s="30">
        <f t="shared" si="16"/>
        <v>3.0271847694562565E-2</v>
      </c>
    </row>
    <row r="833" spans="16:21" ht="13.95" customHeight="1" x14ac:dyDescent="0.3">
      <c r="P833" s="27"/>
      <c r="Q833" s="30"/>
      <c r="R833" s="30"/>
      <c r="S833" s="30">
        <f>ABS(Q833)/'İtme Analizi'!$C$17</f>
        <v>0</v>
      </c>
      <c r="T833" s="30">
        <f>ABS(R833)/'İtme Analizi'!$C$14</f>
        <v>0</v>
      </c>
      <c r="U833" s="30">
        <f t="shared" si="16"/>
        <v>3.0271847694562565E-2</v>
      </c>
    </row>
    <row r="834" spans="16:21" ht="13.95" customHeight="1" x14ac:dyDescent="0.3">
      <c r="P834" s="27"/>
      <c r="Q834" s="30"/>
      <c r="R834" s="30"/>
      <c r="S834" s="30">
        <f>ABS(Q834)/'İtme Analizi'!$C$17</f>
        <v>0</v>
      </c>
      <c r="T834" s="30">
        <f>ABS(R834)/'İtme Analizi'!$C$14</f>
        <v>0</v>
      </c>
      <c r="U834" s="30">
        <f t="shared" ref="U834:U897" si="17">U833+(S834-S833)*((T834+T833)/2)</f>
        <v>3.0271847694562565E-2</v>
      </c>
    </row>
    <row r="835" spans="16:21" ht="13.95" customHeight="1" x14ac:dyDescent="0.3">
      <c r="P835" s="27"/>
      <c r="Q835" s="30"/>
      <c r="R835" s="30"/>
      <c r="S835" s="30">
        <f>ABS(Q835)/'İtme Analizi'!$C$17</f>
        <v>0</v>
      </c>
      <c r="T835" s="30">
        <f>ABS(R835)/'İtme Analizi'!$C$14</f>
        <v>0</v>
      </c>
      <c r="U835" s="30">
        <f t="shared" si="17"/>
        <v>3.0271847694562565E-2</v>
      </c>
    </row>
    <row r="836" spans="16:21" ht="13.95" customHeight="1" x14ac:dyDescent="0.3">
      <c r="P836" s="27"/>
      <c r="Q836" s="30"/>
      <c r="R836" s="30"/>
      <c r="S836" s="30">
        <f>ABS(Q836)/'İtme Analizi'!$C$17</f>
        <v>0</v>
      </c>
      <c r="T836" s="30">
        <f>ABS(R836)/'İtme Analizi'!$C$14</f>
        <v>0</v>
      </c>
      <c r="U836" s="30">
        <f t="shared" si="17"/>
        <v>3.0271847694562565E-2</v>
      </c>
    </row>
    <row r="837" spans="16:21" ht="13.95" customHeight="1" x14ac:dyDescent="0.3">
      <c r="P837" s="27"/>
      <c r="Q837" s="30"/>
      <c r="R837" s="30"/>
      <c r="S837" s="30">
        <f>ABS(Q837)/'İtme Analizi'!$C$17</f>
        <v>0</v>
      </c>
      <c r="T837" s="30">
        <f>ABS(R837)/'İtme Analizi'!$C$14</f>
        <v>0</v>
      </c>
      <c r="U837" s="30">
        <f t="shared" si="17"/>
        <v>3.0271847694562565E-2</v>
      </c>
    </row>
    <row r="838" spans="16:21" ht="13.95" customHeight="1" x14ac:dyDescent="0.3">
      <c r="P838" s="27"/>
      <c r="Q838" s="30"/>
      <c r="R838" s="30"/>
      <c r="S838" s="30">
        <f>ABS(Q838)/'İtme Analizi'!$C$17</f>
        <v>0</v>
      </c>
      <c r="T838" s="30">
        <f>ABS(R838)/'İtme Analizi'!$C$14</f>
        <v>0</v>
      </c>
      <c r="U838" s="30">
        <f t="shared" si="17"/>
        <v>3.0271847694562565E-2</v>
      </c>
    </row>
    <row r="839" spans="16:21" ht="13.95" customHeight="1" x14ac:dyDescent="0.3">
      <c r="P839" s="27"/>
      <c r="Q839" s="30"/>
      <c r="R839" s="30"/>
      <c r="S839" s="30">
        <f>ABS(Q839)/'İtme Analizi'!$C$17</f>
        <v>0</v>
      </c>
      <c r="T839" s="30">
        <f>ABS(R839)/'İtme Analizi'!$C$14</f>
        <v>0</v>
      </c>
      <c r="U839" s="30">
        <f t="shared" si="17"/>
        <v>3.0271847694562565E-2</v>
      </c>
    </row>
    <row r="840" spans="16:21" ht="13.95" customHeight="1" x14ac:dyDescent="0.3">
      <c r="P840" s="27"/>
      <c r="Q840" s="30"/>
      <c r="R840" s="30"/>
      <c r="S840" s="30">
        <f>ABS(Q840)/'İtme Analizi'!$C$17</f>
        <v>0</v>
      </c>
      <c r="T840" s="30">
        <f>ABS(R840)/'İtme Analizi'!$C$14</f>
        <v>0</v>
      </c>
      <c r="U840" s="30">
        <f t="shared" si="17"/>
        <v>3.0271847694562565E-2</v>
      </c>
    </row>
    <row r="841" spans="16:21" ht="13.95" customHeight="1" x14ac:dyDescent="0.3">
      <c r="P841" s="27"/>
      <c r="Q841" s="30"/>
      <c r="R841" s="30"/>
      <c r="S841" s="30">
        <f>ABS(Q841)/'İtme Analizi'!$C$17</f>
        <v>0</v>
      </c>
      <c r="T841" s="30">
        <f>ABS(R841)/'İtme Analizi'!$C$14</f>
        <v>0</v>
      </c>
      <c r="U841" s="30">
        <f t="shared" si="17"/>
        <v>3.0271847694562565E-2</v>
      </c>
    </row>
    <row r="842" spans="16:21" ht="13.95" customHeight="1" x14ac:dyDescent="0.3">
      <c r="P842" s="27"/>
      <c r="Q842" s="30"/>
      <c r="R842" s="30"/>
      <c r="S842" s="30">
        <f>ABS(Q842)/'İtme Analizi'!$C$17</f>
        <v>0</v>
      </c>
      <c r="T842" s="30">
        <f>ABS(R842)/'İtme Analizi'!$C$14</f>
        <v>0</v>
      </c>
      <c r="U842" s="30">
        <f t="shared" si="17"/>
        <v>3.0271847694562565E-2</v>
      </c>
    </row>
    <row r="843" spans="16:21" ht="13.95" customHeight="1" x14ac:dyDescent="0.3">
      <c r="P843" s="27"/>
      <c r="Q843" s="30"/>
      <c r="R843" s="30"/>
      <c r="S843" s="30">
        <f>ABS(Q843)/'İtme Analizi'!$C$17</f>
        <v>0</v>
      </c>
      <c r="T843" s="30">
        <f>ABS(R843)/'İtme Analizi'!$C$14</f>
        <v>0</v>
      </c>
      <c r="U843" s="30">
        <f t="shared" si="17"/>
        <v>3.0271847694562565E-2</v>
      </c>
    </row>
    <row r="844" spans="16:21" ht="13.95" customHeight="1" x14ac:dyDescent="0.3">
      <c r="P844" s="27"/>
      <c r="Q844" s="30"/>
      <c r="R844" s="30"/>
      <c r="S844" s="30">
        <f>ABS(Q844)/'İtme Analizi'!$C$17</f>
        <v>0</v>
      </c>
      <c r="T844" s="30">
        <f>ABS(R844)/'İtme Analizi'!$C$14</f>
        <v>0</v>
      </c>
      <c r="U844" s="30">
        <f t="shared" si="17"/>
        <v>3.0271847694562565E-2</v>
      </c>
    </row>
    <row r="845" spans="16:21" ht="13.95" customHeight="1" x14ac:dyDescent="0.3">
      <c r="P845" s="27"/>
      <c r="Q845" s="30"/>
      <c r="R845" s="30"/>
      <c r="S845" s="30">
        <f>ABS(Q845)/'İtme Analizi'!$C$17</f>
        <v>0</v>
      </c>
      <c r="T845" s="30">
        <f>ABS(R845)/'İtme Analizi'!$C$14</f>
        <v>0</v>
      </c>
      <c r="U845" s="30">
        <f t="shared" si="17"/>
        <v>3.0271847694562565E-2</v>
      </c>
    </row>
    <row r="846" spans="16:21" ht="13.95" customHeight="1" x14ac:dyDescent="0.3">
      <c r="P846" s="27"/>
      <c r="Q846" s="30"/>
      <c r="R846" s="30"/>
      <c r="S846" s="30">
        <f>ABS(Q846)/'İtme Analizi'!$C$17</f>
        <v>0</v>
      </c>
      <c r="T846" s="30">
        <f>ABS(R846)/'İtme Analizi'!$C$14</f>
        <v>0</v>
      </c>
      <c r="U846" s="30">
        <f t="shared" si="17"/>
        <v>3.0271847694562565E-2</v>
      </c>
    </row>
    <row r="847" spans="16:21" ht="13.95" customHeight="1" x14ac:dyDescent="0.3">
      <c r="P847" s="27"/>
      <c r="Q847" s="30"/>
      <c r="R847" s="30"/>
      <c r="S847" s="30">
        <f>ABS(Q847)/'İtme Analizi'!$C$17</f>
        <v>0</v>
      </c>
      <c r="T847" s="30">
        <f>ABS(R847)/'İtme Analizi'!$C$14</f>
        <v>0</v>
      </c>
      <c r="U847" s="30">
        <f t="shared" si="17"/>
        <v>3.0271847694562565E-2</v>
      </c>
    </row>
    <row r="848" spans="16:21" ht="13.95" customHeight="1" x14ac:dyDescent="0.3">
      <c r="P848" s="27"/>
      <c r="Q848" s="30"/>
      <c r="R848" s="30"/>
      <c r="S848" s="30">
        <f>ABS(Q848)/'İtme Analizi'!$C$17</f>
        <v>0</v>
      </c>
      <c r="T848" s="30">
        <f>ABS(R848)/'İtme Analizi'!$C$14</f>
        <v>0</v>
      </c>
      <c r="U848" s="30">
        <f t="shared" si="17"/>
        <v>3.0271847694562565E-2</v>
      </c>
    </row>
    <row r="849" spans="16:21" ht="13.95" customHeight="1" x14ac:dyDescent="0.3">
      <c r="P849" s="27"/>
      <c r="Q849" s="30"/>
      <c r="R849" s="30"/>
      <c r="S849" s="30">
        <f>ABS(Q849)/'İtme Analizi'!$C$17</f>
        <v>0</v>
      </c>
      <c r="T849" s="30">
        <f>ABS(R849)/'İtme Analizi'!$C$14</f>
        <v>0</v>
      </c>
      <c r="U849" s="30">
        <f t="shared" si="17"/>
        <v>3.0271847694562565E-2</v>
      </c>
    </row>
    <row r="850" spans="16:21" ht="13.95" customHeight="1" x14ac:dyDescent="0.3">
      <c r="P850" s="27"/>
      <c r="Q850" s="30"/>
      <c r="R850" s="30"/>
      <c r="S850" s="30">
        <f>ABS(Q850)/'İtme Analizi'!$C$17</f>
        <v>0</v>
      </c>
      <c r="T850" s="30">
        <f>ABS(R850)/'İtme Analizi'!$C$14</f>
        <v>0</v>
      </c>
      <c r="U850" s="30">
        <f t="shared" si="17"/>
        <v>3.0271847694562565E-2</v>
      </c>
    </row>
    <row r="851" spans="16:21" ht="13.95" customHeight="1" x14ac:dyDescent="0.3">
      <c r="P851" s="27"/>
      <c r="Q851" s="30"/>
      <c r="R851" s="30"/>
      <c r="S851" s="30">
        <f>ABS(Q851)/'İtme Analizi'!$C$17</f>
        <v>0</v>
      </c>
      <c r="T851" s="30">
        <f>ABS(R851)/'İtme Analizi'!$C$14</f>
        <v>0</v>
      </c>
      <c r="U851" s="30">
        <f t="shared" si="17"/>
        <v>3.0271847694562565E-2</v>
      </c>
    </row>
    <row r="852" spans="16:21" ht="13.95" customHeight="1" x14ac:dyDescent="0.3">
      <c r="P852" s="27"/>
      <c r="Q852" s="30"/>
      <c r="R852" s="30"/>
      <c r="S852" s="30">
        <f>ABS(Q852)/'İtme Analizi'!$C$17</f>
        <v>0</v>
      </c>
      <c r="T852" s="30">
        <f>ABS(R852)/'İtme Analizi'!$C$14</f>
        <v>0</v>
      </c>
      <c r="U852" s="30">
        <f t="shared" si="17"/>
        <v>3.0271847694562565E-2</v>
      </c>
    </row>
    <row r="853" spans="16:21" ht="13.95" customHeight="1" x14ac:dyDescent="0.3">
      <c r="P853" s="27"/>
      <c r="Q853" s="30"/>
      <c r="R853" s="30"/>
      <c r="S853" s="30">
        <f>ABS(Q853)/'İtme Analizi'!$C$17</f>
        <v>0</v>
      </c>
      <c r="T853" s="30">
        <f>ABS(R853)/'İtme Analizi'!$C$14</f>
        <v>0</v>
      </c>
      <c r="U853" s="30">
        <f t="shared" si="17"/>
        <v>3.0271847694562565E-2</v>
      </c>
    </row>
    <row r="854" spans="16:21" ht="13.95" customHeight="1" x14ac:dyDescent="0.3">
      <c r="P854" s="27"/>
      <c r="Q854" s="30"/>
      <c r="R854" s="30"/>
      <c r="S854" s="30">
        <f>ABS(Q854)/'İtme Analizi'!$C$17</f>
        <v>0</v>
      </c>
      <c r="T854" s="30">
        <f>ABS(R854)/'İtme Analizi'!$C$14</f>
        <v>0</v>
      </c>
      <c r="U854" s="30">
        <f t="shared" si="17"/>
        <v>3.0271847694562565E-2</v>
      </c>
    </row>
    <row r="855" spans="16:21" ht="13.95" customHeight="1" x14ac:dyDescent="0.3">
      <c r="P855" s="27"/>
      <c r="Q855" s="30"/>
      <c r="R855" s="30"/>
      <c r="S855" s="30">
        <f>ABS(Q855)/'İtme Analizi'!$C$17</f>
        <v>0</v>
      </c>
      <c r="T855" s="30">
        <f>ABS(R855)/'İtme Analizi'!$C$14</f>
        <v>0</v>
      </c>
      <c r="U855" s="30">
        <f t="shared" si="17"/>
        <v>3.0271847694562565E-2</v>
      </c>
    </row>
    <row r="856" spans="16:21" ht="13.95" customHeight="1" x14ac:dyDescent="0.3">
      <c r="P856" s="27"/>
      <c r="Q856" s="30"/>
      <c r="R856" s="30"/>
      <c r="S856" s="30">
        <f>ABS(Q856)/'İtme Analizi'!$C$17</f>
        <v>0</v>
      </c>
      <c r="T856" s="30">
        <f>ABS(R856)/'İtme Analizi'!$C$14</f>
        <v>0</v>
      </c>
      <c r="U856" s="30">
        <f t="shared" si="17"/>
        <v>3.0271847694562565E-2</v>
      </c>
    </row>
    <row r="857" spans="16:21" ht="13.95" customHeight="1" x14ac:dyDescent="0.3">
      <c r="P857" s="27"/>
      <c r="Q857" s="30"/>
      <c r="R857" s="30"/>
      <c r="S857" s="30">
        <f>ABS(Q857)/'İtme Analizi'!$C$17</f>
        <v>0</v>
      </c>
      <c r="T857" s="30">
        <f>ABS(R857)/'İtme Analizi'!$C$14</f>
        <v>0</v>
      </c>
      <c r="U857" s="30">
        <f t="shared" si="17"/>
        <v>3.0271847694562565E-2</v>
      </c>
    </row>
    <row r="858" spans="16:21" ht="13.95" customHeight="1" x14ac:dyDescent="0.3">
      <c r="P858" s="27"/>
      <c r="Q858" s="30"/>
      <c r="R858" s="30"/>
      <c r="S858" s="30">
        <f>ABS(Q858)/'İtme Analizi'!$C$17</f>
        <v>0</v>
      </c>
      <c r="T858" s="30">
        <f>ABS(R858)/'İtme Analizi'!$C$14</f>
        <v>0</v>
      </c>
      <c r="U858" s="30">
        <f t="shared" si="17"/>
        <v>3.0271847694562565E-2</v>
      </c>
    </row>
    <row r="859" spans="16:21" ht="13.95" customHeight="1" x14ac:dyDescent="0.3">
      <c r="P859" s="27"/>
      <c r="Q859" s="30"/>
      <c r="R859" s="30"/>
      <c r="S859" s="30">
        <f>ABS(Q859)/'İtme Analizi'!$C$17</f>
        <v>0</v>
      </c>
      <c r="T859" s="30">
        <f>ABS(R859)/'İtme Analizi'!$C$14</f>
        <v>0</v>
      </c>
      <c r="U859" s="30">
        <f t="shared" si="17"/>
        <v>3.0271847694562565E-2</v>
      </c>
    </row>
    <row r="860" spans="16:21" ht="13.95" customHeight="1" x14ac:dyDescent="0.3">
      <c r="P860" s="27"/>
      <c r="Q860" s="30"/>
      <c r="R860" s="30"/>
      <c r="S860" s="30">
        <f>ABS(Q860)/'İtme Analizi'!$C$17</f>
        <v>0</v>
      </c>
      <c r="T860" s="30">
        <f>ABS(R860)/'İtme Analizi'!$C$14</f>
        <v>0</v>
      </c>
      <c r="U860" s="30">
        <f t="shared" si="17"/>
        <v>3.0271847694562565E-2</v>
      </c>
    </row>
    <row r="861" spans="16:21" ht="13.95" customHeight="1" x14ac:dyDescent="0.3">
      <c r="P861" s="27"/>
      <c r="Q861" s="30"/>
      <c r="R861" s="30"/>
      <c r="S861" s="30">
        <f>ABS(Q861)/'İtme Analizi'!$C$17</f>
        <v>0</v>
      </c>
      <c r="T861" s="30">
        <f>ABS(R861)/'İtme Analizi'!$C$14</f>
        <v>0</v>
      </c>
      <c r="U861" s="30">
        <f t="shared" si="17"/>
        <v>3.0271847694562565E-2</v>
      </c>
    </row>
    <row r="862" spans="16:21" ht="13.95" customHeight="1" x14ac:dyDescent="0.3">
      <c r="P862" s="27"/>
      <c r="Q862" s="30"/>
      <c r="R862" s="30"/>
      <c r="S862" s="30">
        <f>ABS(Q862)/'İtme Analizi'!$C$17</f>
        <v>0</v>
      </c>
      <c r="T862" s="30">
        <f>ABS(R862)/'İtme Analizi'!$C$14</f>
        <v>0</v>
      </c>
      <c r="U862" s="30">
        <f t="shared" si="17"/>
        <v>3.0271847694562565E-2</v>
      </c>
    </row>
    <row r="863" spans="16:21" ht="13.95" customHeight="1" x14ac:dyDescent="0.3">
      <c r="P863" s="27"/>
      <c r="Q863" s="30"/>
      <c r="R863" s="30"/>
      <c r="S863" s="30">
        <f>ABS(Q863)/'İtme Analizi'!$C$17</f>
        <v>0</v>
      </c>
      <c r="T863" s="30">
        <f>ABS(R863)/'İtme Analizi'!$C$14</f>
        <v>0</v>
      </c>
      <c r="U863" s="30">
        <f t="shared" si="17"/>
        <v>3.0271847694562565E-2</v>
      </c>
    </row>
    <row r="864" spans="16:21" ht="13.95" customHeight="1" x14ac:dyDescent="0.3">
      <c r="P864" s="27"/>
      <c r="Q864" s="30"/>
      <c r="R864" s="30"/>
      <c r="S864" s="30">
        <f>ABS(Q864)/'İtme Analizi'!$C$17</f>
        <v>0</v>
      </c>
      <c r="T864" s="30">
        <f>ABS(R864)/'İtme Analizi'!$C$14</f>
        <v>0</v>
      </c>
      <c r="U864" s="30">
        <f t="shared" si="17"/>
        <v>3.0271847694562565E-2</v>
      </c>
    </row>
    <row r="865" spans="16:21" ht="13.95" customHeight="1" x14ac:dyDescent="0.3">
      <c r="P865" s="27"/>
      <c r="Q865" s="30"/>
      <c r="R865" s="30"/>
      <c r="S865" s="30">
        <f>ABS(Q865)/'İtme Analizi'!$C$17</f>
        <v>0</v>
      </c>
      <c r="T865" s="30">
        <f>ABS(R865)/'İtme Analizi'!$C$14</f>
        <v>0</v>
      </c>
      <c r="U865" s="30">
        <f t="shared" si="17"/>
        <v>3.0271847694562565E-2</v>
      </c>
    </row>
    <row r="866" spans="16:21" ht="13.95" customHeight="1" x14ac:dyDescent="0.3">
      <c r="P866" s="27"/>
      <c r="Q866" s="30"/>
      <c r="R866" s="30"/>
      <c r="S866" s="30">
        <f>ABS(Q866)/'İtme Analizi'!$C$17</f>
        <v>0</v>
      </c>
      <c r="T866" s="30">
        <f>ABS(R866)/'İtme Analizi'!$C$14</f>
        <v>0</v>
      </c>
      <c r="U866" s="30">
        <f t="shared" si="17"/>
        <v>3.0271847694562565E-2</v>
      </c>
    </row>
    <row r="867" spans="16:21" ht="13.95" customHeight="1" x14ac:dyDescent="0.3">
      <c r="P867" s="27"/>
      <c r="Q867" s="30"/>
      <c r="R867" s="30"/>
      <c r="S867" s="30">
        <f>ABS(Q867)/'İtme Analizi'!$C$17</f>
        <v>0</v>
      </c>
      <c r="T867" s="30">
        <f>ABS(R867)/'İtme Analizi'!$C$14</f>
        <v>0</v>
      </c>
      <c r="U867" s="30">
        <f t="shared" si="17"/>
        <v>3.0271847694562565E-2</v>
      </c>
    </row>
    <row r="868" spans="16:21" ht="13.95" customHeight="1" x14ac:dyDescent="0.3">
      <c r="P868" s="27"/>
      <c r="Q868" s="30"/>
      <c r="R868" s="30"/>
      <c r="S868" s="30">
        <f>ABS(Q868)/'İtme Analizi'!$C$17</f>
        <v>0</v>
      </c>
      <c r="T868" s="30">
        <f>ABS(R868)/'İtme Analizi'!$C$14</f>
        <v>0</v>
      </c>
      <c r="U868" s="30">
        <f t="shared" si="17"/>
        <v>3.0271847694562565E-2</v>
      </c>
    </row>
    <row r="869" spans="16:21" ht="13.95" customHeight="1" x14ac:dyDescent="0.3">
      <c r="P869" s="27"/>
      <c r="Q869" s="30"/>
      <c r="R869" s="30"/>
      <c r="S869" s="30">
        <f>ABS(Q869)/'İtme Analizi'!$C$17</f>
        <v>0</v>
      </c>
      <c r="T869" s="30">
        <f>ABS(R869)/'İtme Analizi'!$C$14</f>
        <v>0</v>
      </c>
      <c r="U869" s="30">
        <f t="shared" si="17"/>
        <v>3.0271847694562565E-2</v>
      </c>
    </row>
    <row r="870" spans="16:21" ht="13.95" customHeight="1" x14ac:dyDescent="0.3">
      <c r="P870" s="27"/>
      <c r="Q870" s="30"/>
      <c r="R870" s="30"/>
      <c r="S870" s="30">
        <f>ABS(Q870)/'İtme Analizi'!$C$17</f>
        <v>0</v>
      </c>
      <c r="T870" s="30">
        <f>ABS(R870)/'İtme Analizi'!$C$14</f>
        <v>0</v>
      </c>
      <c r="U870" s="30">
        <f t="shared" si="17"/>
        <v>3.0271847694562565E-2</v>
      </c>
    </row>
    <row r="871" spans="16:21" ht="13.95" customHeight="1" x14ac:dyDescent="0.3">
      <c r="P871" s="27"/>
      <c r="Q871" s="30"/>
      <c r="R871" s="30"/>
      <c r="S871" s="30">
        <f>ABS(Q871)/'İtme Analizi'!$C$17</f>
        <v>0</v>
      </c>
      <c r="T871" s="30">
        <f>ABS(R871)/'İtme Analizi'!$C$14</f>
        <v>0</v>
      </c>
      <c r="U871" s="30">
        <f t="shared" si="17"/>
        <v>3.0271847694562565E-2</v>
      </c>
    </row>
    <row r="872" spans="16:21" ht="13.95" customHeight="1" x14ac:dyDescent="0.3">
      <c r="P872" s="27"/>
      <c r="Q872" s="30"/>
      <c r="R872" s="30"/>
      <c r="S872" s="30">
        <f>ABS(Q872)/'İtme Analizi'!$C$17</f>
        <v>0</v>
      </c>
      <c r="T872" s="30">
        <f>ABS(R872)/'İtme Analizi'!$C$14</f>
        <v>0</v>
      </c>
      <c r="U872" s="30">
        <f t="shared" si="17"/>
        <v>3.0271847694562565E-2</v>
      </c>
    </row>
    <row r="873" spans="16:21" ht="13.95" customHeight="1" x14ac:dyDescent="0.3">
      <c r="P873" s="27"/>
      <c r="Q873" s="30"/>
      <c r="R873" s="30"/>
      <c r="S873" s="30">
        <f>ABS(Q873)/'İtme Analizi'!$C$17</f>
        <v>0</v>
      </c>
      <c r="T873" s="30">
        <f>ABS(R873)/'İtme Analizi'!$C$14</f>
        <v>0</v>
      </c>
      <c r="U873" s="30">
        <f t="shared" si="17"/>
        <v>3.0271847694562565E-2</v>
      </c>
    </row>
    <row r="874" spans="16:21" ht="13.95" customHeight="1" x14ac:dyDescent="0.3">
      <c r="P874" s="27"/>
      <c r="Q874" s="30"/>
      <c r="R874" s="30"/>
      <c r="S874" s="30">
        <f>ABS(Q874)/'İtme Analizi'!$C$17</f>
        <v>0</v>
      </c>
      <c r="T874" s="30">
        <f>ABS(R874)/'İtme Analizi'!$C$14</f>
        <v>0</v>
      </c>
      <c r="U874" s="30">
        <f t="shared" si="17"/>
        <v>3.0271847694562565E-2</v>
      </c>
    </row>
    <row r="875" spans="16:21" ht="13.95" customHeight="1" x14ac:dyDescent="0.3">
      <c r="P875" s="27"/>
      <c r="Q875" s="30"/>
      <c r="R875" s="30"/>
      <c r="S875" s="30">
        <f>ABS(Q875)/'İtme Analizi'!$C$17</f>
        <v>0</v>
      </c>
      <c r="T875" s="30">
        <f>ABS(R875)/'İtme Analizi'!$C$14</f>
        <v>0</v>
      </c>
      <c r="U875" s="30">
        <f t="shared" si="17"/>
        <v>3.0271847694562565E-2</v>
      </c>
    </row>
    <row r="876" spans="16:21" ht="13.95" customHeight="1" x14ac:dyDescent="0.3">
      <c r="P876" s="27"/>
      <c r="Q876" s="30"/>
      <c r="R876" s="30"/>
      <c r="S876" s="30">
        <f>ABS(Q876)/'İtme Analizi'!$C$17</f>
        <v>0</v>
      </c>
      <c r="T876" s="30">
        <f>ABS(R876)/'İtme Analizi'!$C$14</f>
        <v>0</v>
      </c>
      <c r="U876" s="30">
        <f t="shared" si="17"/>
        <v>3.0271847694562565E-2</v>
      </c>
    </row>
    <row r="877" spans="16:21" ht="13.95" customHeight="1" x14ac:dyDescent="0.3">
      <c r="P877" s="27"/>
      <c r="Q877" s="30"/>
      <c r="R877" s="30"/>
      <c r="S877" s="30">
        <f>ABS(Q877)/'İtme Analizi'!$C$17</f>
        <v>0</v>
      </c>
      <c r="T877" s="30">
        <f>ABS(R877)/'İtme Analizi'!$C$14</f>
        <v>0</v>
      </c>
      <c r="U877" s="30">
        <f t="shared" si="17"/>
        <v>3.0271847694562565E-2</v>
      </c>
    </row>
    <row r="878" spans="16:21" ht="13.95" customHeight="1" x14ac:dyDescent="0.3">
      <c r="P878" s="27"/>
      <c r="Q878" s="30"/>
      <c r="R878" s="30"/>
      <c r="S878" s="30">
        <f>ABS(Q878)/'İtme Analizi'!$C$17</f>
        <v>0</v>
      </c>
      <c r="T878" s="30">
        <f>ABS(R878)/'İtme Analizi'!$C$14</f>
        <v>0</v>
      </c>
      <c r="U878" s="30">
        <f t="shared" si="17"/>
        <v>3.0271847694562565E-2</v>
      </c>
    </row>
    <row r="879" spans="16:21" ht="13.95" customHeight="1" x14ac:dyDescent="0.3">
      <c r="P879" s="27"/>
      <c r="Q879" s="30"/>
      <c r="R879" s="30"/>
      <c r="S879" s="30">
        <f>ABS(Q879)/'İtme Analizi'!$C$17</f>
        <v>0</v>
      </c>
      <c r="T879" s="30">
        <f>ABS(R879)/'İtme Analizi'!$C$14</f>
        <v>0</v>
      </c>
      <c r="U879" s="30">
        <f t="shared" si="17"/>
        <v>3.0271847694562565E-2</v>
      </c>
    </row>
    <row r="880" spans="16:21" ht="13.95" customHeight="1" x14ac:dyDescent="0.3">
      <c r="P880" s="27"/>
      <c r="Q880" s="30"/>
      <c r="R880" s="30"/>
      <c r="S880" s="30">
        <f>ABS(Q880)/'İtme Analizi'!$C$17</f>
        <v>0</v>
      </c>
      <c r="T880" s="30">
        <f>ABS(R880)/'İtme Analizi'!$C$14</f>
        <v>0</v>
      </c>
      <c r="U880" s="30">
        <f t="shared" si="17"/>
        <v>3.0271847694562565E-2</v>
      </c>
    </row>
    <row r="881" spans="16:21" ht="13.95" customHeight="1" x14ac:dyDescent="0.3">
      <c r="P881" s="27"/>
      <c r="Q881" s="30"/>
      <c r="R881" s="30"/>
      <c r="S881" s="30">
        <f>ABS(Q881)/'İtme Analizi'!$C$17</f>
        <v>0</v>
      </c>
      <c r="T881" s="30">
        <f>ABS(R881)/'İtme Analizi'!$C$14</f>
        <v>0</v>
      </c>
      <c r="U881" s="30">
        <f t="shared" si="17"/>
        <v>3.0271847694562565E-2</v>
      </c>
    </row>
    <row r="882" spans="16:21" ht="13.95" customHeight="1" x14ac:dyDescent="0.3">
      <c r="P882" s="27"/>
      <c r="Q882" s="30"/>
      <c r="R882" s="30"/>
      <c r="S882" s="30">
        <f>ABS(Q882)/'İtme Analizi'!$C$17</f>
        <v>0</v>
      </c>
      <c r="T882" s="30">
        <f>ABS(R882)/'İtme Analizi'!$C$14</f>
        <v>0</v>
      </c>
      <c r="U882" s="30">
        <f t="shared" si="17"/>
        <v>3.0271847694562565E-2</v>
      </c>
    </row>
    <row r="883" spans="16:21" ht="13.95" customHeight="1" x14ac:dyDescent="0.3">
      <c r="P883" s="27"/>
      <c r="Q883" s="30"/>
      <c r="R883" s="30"/>
      <c r="S883" s="30">
        <f>ABS(Q883)/'İtme Analizi'!$C$17</f>
        <v>0</v>
      </c>
      <c r="T883" s="30">
        <f>ABS(R883)/'İtme Analizi'!$C$14</f>
        <v>0</v>
      </c>
      <c r="U883" s="30">
        <f t="shared" si="17"/>
        <v>3.0271847694562565E-2</v>
      </c>
    </row>
    <row r="884" spans="16:21" ht="13.95" customHeight="1" x14ac:dyDescent="0.3">
      <c r="P884" s="27"/>
      <c r="Q884" s="30"/>
      <c r="R884" s="30"/>
      <c r="S884" s="30">
        <f>ABS(Q884)/'İtme Analizi'!$C$17</f>
        <v>0</v>
      </c>
      <c r="T884" s="30">
        <f>ABS(R884)/'İtme Analizi'!$C$14</f>
        <v>0</v>
      </c>
      <c r="U884" s="30">
        <f t="shared" si="17"/>
        <v>3.0271847694562565E-2</v>
      </c>
    </row>
    <row r="885" spans="16:21" ht="13.95" customHeight="1" x14ac:dyDescent="0.3">
      <c r="P885" s="27"/>
      <c r="Q885" s="30"/>
      <c r="R885" s="30"/>
      <c r="S885" s="30">
        <f>ABS(Q885)/'İtme Analizi'!$C$17</f>
        <v>0</v>
      </c>
      <c r="T885" s="30">
        <f>ABS(R885)/'İtme Analizi'!$C$14</f>
        <v>0</v>
      </c>
      <c r="U885" s="30">
        <f t="shared" si="17"/>
        <v>3.0271847694562565E-2</v>
      </c>
    </row>
    <row r="886" spans="16:21" ht="13.95" customHeight="1" x14ac:dyDescent="0.3">
      <c r="P886" s="27"/>
      <c r="Q886" s="30"/>
      <c r="R886" s="30"/>
      <c r="S886" s="30">
        <f>ABS(Q886)/'İtme Analizi'!$C$17</f>
        <v>0</v>
      </c>
      <c r="T886" s="30">
        <f>ABS(R886)/'İtme Analizi'!$C$14</f>
        <v>0</v>
      </c>
      <c r="U886" s="30">
        <f t="shared" si="17"/>
        <v>3.0271847694562565E-2</v>
      </c>
    </row>
    <row r="887" spans="16:21" ht="13.95" customHeight="1" x14ac:dyDescent="0.3">
      <c r="P887" s="27"/>
      <c r="Q887" s="30"/>
      <c r="R887" s="30"/>
      <c r="S887" s="30">
        <f>ABS(Q887)/'İtme Analizi'!$C$17</f>
        <v>0</v>
      </c>
      <c r="T887" s="30">
        <f>ABS(R887)/'İtme Analizi'!$C$14</f>
        <v>0</v>
      </c>
      <c r="U887" s="30">
        <f t="shared" si="17"/>
        <v>3.0271847694562565E-2</v>
      </c>
    </row>
    <row r="888" spans="16:21" ht="13.95" customHeight="1" x14ac:dyDescent="0.3">
      <c r="P888" s="27"/>
      <c r="Q888" s="30"/>
      <c r="R888" s="30"/>
      <c r="S888" s="30">
        <f>ABS(Q888)/'İtme Analizi'!$C$17</f>
        <v>0</v>
      </c>
      <c r="T888" s="30">
        <f>ABS(R888)/'İtme Analizi'!$C$14</f>
        <v>0</v>
      </c>
      <c r="U888" s="30">
        <f t="shared" si="17"/>
        <v>3.0271847694562565E-2</v>
      </c>
    </row>
    <row r="889" spans="16:21" ht="13.95" customHeight="1" x14ac:dyDescent="0.3">
      <c r="P889" s="27"/>
      <c r="Q889" s="30"/>
      <c r="R889" s="30"/>
      <c r="S889" s="30">
        <f>ABS(Q889)/'İtme Analizi'!$C$17</f>
        <v>0</v>
      </c>
      <c r="T889" s="30">
        <f>ABS(R889)/'İtme Analizi'!$C$14</f>
        <v>0</v>
      </c>
      <c r="U889" s="30">
        <f t="shared" si="17"/>
        <v>3.0271847694562565E-2</v>
      </c>
    </row>
    <row r="890" spans="16:21" ht="13.95" customHeight="1" x14ac:dyDescent="0.3">
      <c r="P890" s="27"/>
      <c r="Q890" s="30"/>
      <c r="R890" s="30"/>
      <c r="S890" s="30">
        <f>ABS(Q890)/'İtme Analizi'!$C$17</f>
        <v>0</v>
      </c>
      <c r="T890" s="30">
        <f>ABS(R890)/'İtme Analizi'!$C$14</f>
        <v>0</v>
      </c>
      <c r="U890" s="30">
        <f t="shared" si="17"/>
        <v>3.0271847694562565E-2</v>
      </c>
    </row>
    <row r="891" spans="16:21" ht="13.95" customHeight="1" x14ac:dyDescent="0.3">
      <c r="P891" s="27"/>
      <c r="Q891" s="30"/>
      <c r="R891" s="30"/>
      <c r="S891" s="30">
        <f>ABS(Q891)/'İtme Analizi'!$C$17</f>
        <v>0</v>
      </c>
      <c r="T891" s="30">
        <f>ABS(R891)/'İtme Analizi'!$C$14</f>
        <v>0</v>
      </c>
      <c r="U891" s="30">
        <f t="shared" si="17"/>
        <v>3.0271847694562565E-2</v>
      </c>
    </row>
    <row r="892" spans="16:21" ht="13.95" customHeight="1" x14ac:dyDescent="0.3">
      <c r="P892" s="27"/>
      <c r="Q892" s="30"/>
      <c r="R892" s="30"/>
      <c r="S892" s="30">
        <f>ABS(Q892)/'İtme Analizi'!$C$17</f>
        <v>0</v>
      </c>
      <c r="T892" s="30">
        <f>ABS(R892)/'İtme Analizi'!$C$14</f>
        <v>0</v>
      </c>
      <c r="U892" s="30">
        <f t="shared" si="17"/>
        <v>3.0271847694562565E-2</v>
      </c>
    </row>
    <row r="893" spans="16:21" ht="13.95" customHeight="1" x14ac:dyDescent="0.3">
      <c r="P893" s="27"/>
      <c r="Q893" s="30"/>
      <c r="R893" s="30"/>
      <c r="S893" s="30">
        <f>ABS(Q893)/'İtme Analizi'!$C$17</f>
        <v>0</v>
      </c>
      <c r="T893" s="30">
        <f>ABS(R893)/'İtme Analizi'!$C$14</f>
        <v>0</v>
      </c>
      <c r="U893" s="30">
        <f t="shared" si="17"/>
        <v>3.0271847694562565E-2</v>
      </c>
    </row>
    <row r="894" spans="16:21" ht="13.95" customHeight="1" x14ac:dyDescent="0.3">
      <c r="P894" s="27"/>
      <c r="Q894" s="30"/>
      <c r="R894" s="30"/>
      <c r="S894" s="30">
        <f>ABS(Q894)/'İtme Analizi'!$C$17</f>
        <v>0</v>
      </c>
      <c r="T894" s="30">
        <f>ABS(R894)/'İtme Analizi'!$C$14</f>
        <v>0</v>
      </c>
      <c r="U894" s="30">
        <f t="shared" si="17"/>
        <v>3.0271847694562565E-2</v>
      </c>
    </row>
    <row r="895" spans="16:21" ht="13.95" customHeight="1" x14ac:dyDescent="0.3">
      <c r="P895" s="27"/>
      <c r="Q895" s="30"/>
      <c r="R895" s="30"/>
      <c r="S895" s="30">
        <f>ABS(Q895)/'İtme Analizi'!$C$17</f>
        <v>0</v>
      </c>
      <c r="T895" s="30">
        <f>ABS(R895)/'İtme Analizi'!$C$14</f>
        <v>0</v>
      </c>
      <c r="U895" s="30">
        <f t="shared" si="17"/>
        <v>3.0271847694562565E-2</v>
      </c>
    </row>
    <row r="896" spans="16:21" ht="13.95" customHeight="1" x14ac:dyDescent="0.3">
      <c r="P896" s="27"/>
      <c r="Q896" s="30"/>
      <c r="R896" s="30"/>
      <c r="S896" s="30">
        <f>ABS(Q896)/'İtme Analizi'!$C$17</f>
        <v>0</v>
      </c>
      <c r="T896" s="30">
        <f>ABS(R896)/'İtme Analizi'!$C$14</f>
        <v>0</v>
      </c>
      <c r="U896" s="30">
        <f t="shared" si="17"/>
        <v>3.0271847694562565E-2</v>
      </c>
    </row>
    <row r="897" spans="16:21" ht="13.95" customHeight="1" x14ac:dyDescent="0.3">
      <c r="P897" s="27"/>
      <c r="Q897" s="30"/>
      <c r="R897" s="30"/>
      <c r="S897" s="30">
        <f>ABS(Q897)/'İtme Analizi'!$C$17</f>
        <v>0</v>
      </c>
      <c r="T897" s="30">
        <f>ABS(R897)/'İtme Analizi'!$C$14</f>
        <v>0</v>
      </c>
      <c r="U897" s="30">
        <f t="shared" si="17"/>
        <v>3.0271847694562565E-2</v>
      </c>
    </row>
    <row r="898" spans="16:21" ht="13.95" customHeight="1" x14ac:dyDescent="0.3">
      <c r="P898" s="27"/>
      <c r="Q898" s="30"/>
      <c r="R898" s="30"/>
      <c r="S898" s="30">
        <f>ABS(Q898)/'İtme Analizi'!$C$17</f>
        <v>0</v>
      </c>
      <c r="T898" s="30">
        <f>ABS(R898)/'İtme Analizi'!$C$14</f>
        <v>0</v>
      </c>
      <c r="U898" s="30">
        <f t="shared" ref="U898:U961" si="18">U897+(S898-S897)*((T898+T897)/2)</f>
        <v>3.0271847694562565E-2</v>
      </c>
    </row>
    <row r="899" spans="16:21" ht="13.95" customHeight="1" x14ac:dyDescent="0.3">
      <c r="P899" s="27"/>
      <c r="Q899" s="30"/>
      <c r="R899" s="30"/>
      <c r="S899" s="30">
        <f>ABS(Q899)/'İtme Analizi'!$C$17</f>
        <v>0</v>
      </c>
      <c r="T899" s="30">
        <f>ABS(R899)/'İtme Analizi'!$C$14</f>
        <v>0</v>
      </c>
      <c r="U899" s="30">
        <f t="shared" si="18"/>
        <v>3.0271847694562565E-2</v>
      </c>
    </row>
    <row r="900" spans="16:21" ht="13.95" customHeight="1" x14ac:dyDescent="0.3">
      <c r="P900" s="27"/>
      <c r="Q900" s="30"/>
      <c r="R900" s="30"/>
      <c r="S900" s="30">
        <f>ABS(Q900)/'İtme Analizi'!$C$17</f>
        <v>0</v>
      </c>
      <c r="T900" s="30">
        <f>ABS(R900)/'İtme Analizi'!$C$14</f>
        <v>0</v>
      </c>
      <c r="U900" s="30">
        <f t="shared" si="18"/>
        <v>3.0271847694562565E-2</v>
      </c>
    </row>
    <row r="901" spans="16:21" ht="13.95" customHeight="1" x14ac:dyDescent="0.3">
      <c r="P901" s="27"/>
      <c r="Q901" s="30"/>
      <c r="R901" s="30"/>
      <c r="S901" s="30">
        <f>ABS(Q901)/'İtme Analizi'!$C$17</f>
        <v>0</v>
      </c>
      <c r="T901" s="30">
        <f>ABS(R901)/'İtme Analizi'!$C$14</f>
        <v>0</v>
      </c>
      <c r="U901" s="30">
        <f t="shared" si="18"/>
        <v>3.0271847694562565E-2</v>
      </c>
    </row>
    <row r="902" spans="16:21" ht="13.95" customHeight="1" x14ac:dyDescent="0.3">
      <c r="P902" s="27"/>
      <c r="Q902" s="30"/>
      <c r="R902" s="30"/>
      <c r="S902" s="30">
        <f>ABS(Q902)/'İtme Analizi'!$C$17</f>
        <v>0</v>
      </c>
      <c r="T902" s="30">
        <f>ABS(R902)/'İtme Analizi'!$C$14</f>
        <v>0</v>
      </c>
      <c r="U902" s="30">
        <f t="shared" si="18"/>
        <v>3.0271847694562565E-2</v>
      </c>
    </row>
    <row r="903" spans="16:21" ht="13.95" customHeight="1" x14ac:dyDescent="0.3">
      <c r="P903" s="27"/>
      <c r="Q903" s="30"/>
      <c r="R903" s="30"/>
      <c r="S903" s="30">
        <f>ABS(Q903)/'İtme Analizi'!$C$17</f>
        <v>0</v>
      </c>
      <c r="T903" s="30">
        <f>ABS(R903)/'İtme Analizi'!$C$14</f>
        <v>0</v>
      </c>
      <c r="U903" s="30">
        <f t="shared" si="18"/>
        <v>3.0271847694562565E-2</v>
      </c>
    </row>
    <row r="904" spans="16:21" ht="13.95" customHeight="1" x14ac:dyDescent="0.3">
      <c r="P904" s="27"/>
      <c r="Q904" s="30"/>
      <c r="R904" s="30"/>
      <c r="S904" s="30">
        <f>ABS(Q904)/'İtme Analizi'!$C$17</f>
        <v>0</v>
      </c>
      <c r="T904" s="30">
        <f>ABS(R904)/'İtme Analizi'!$C$14</f>
        <v>0</v>
      </c>
      <c r="U904" s="30">
        <f t="shared" si="18"/>
        <v>3.0271847694562565E-2</v>
      </c>
    </row>
    <row r="905" spans="16:21" ht="13.95" customHeight="1" x14ac:dyDescent="0.3">
      <c r="P905" s="27"/>
      <c r="Q905" s="30"/>
      <c r="R905" s="30"/>
      <c r="S905" s="30">
        <f>ABS(Q905)/'İtme Analizi'!$C$17</f>
        <v>0</v>
      </c>
      <c r="T905" s="30">
        <f>ABS(R905)/'İtme Analizi'!$C$14</f>
        <v>0</v>
      </c>
      <c r="U905" s="30">
        <f t="shared" si="18"/>
        <v>3.0271847694562565E-2</v>
      </c>
    </row>
    <row r="906" spans="16:21" ht="13.95" customHeight="1" x14ac:dyDescent="0.3">
      <c r="P906" s="27"/>
      <c r="Q906" s="30"/>
      <c r="R906" s="30"/>
      <c r="S906" s="30">
        <f>ABS(Q906)/'İtme Analizi'!$C$17</f>
        <v>0</v>
      </c>
      <c r="T906" s="30">
        <f>ABS(R906)/'İtme Analizi'!$C$14</f>
        <v>0</v>
      </c>
      <c r="U906" s="30">
        <f t="shared" si="18"/>
        <v>3.0271847694562565E-2</v>
      </c>
    </row>
    <row r="907" spans="16:21" ht="13.95" customHeight="1" x14ac:dyDescent="0.3">
      <c r="P907" s="27"/>
      <c r="Q907" s="30"/>
      <c r="R907" s="30"/>
      <c r="S907" s="30">
        <f>ABS(Q907)/'İtme Analizi'!$C$17</f>
        <v>0</v>
      </c>
      <c r="T907" s="30">
        <f>ABS(R907)/'İtme Analizi'!$C$14</f>
        <v>0</v>
      </c>
      <c r="U907" s="30">
        <f t="shared" si="18"/>
        <v>3.0271847694562565E-2</v>
      </c>
    </row>
    <row r="908" spans="16:21" ht="13.95" customHeight="1" x14ac:dyDescent="0.3">
      <c r="P908" s="27"/>
      <c r="Q908" s="30"/>
      <c r="R908" s="30"/>
      <c r="S908" s="30">
        <f>ABS(Q908)/'İtme Analizi'!$C$17</f>
        <v>0</v>
      </c>
      <c r="T908" s="30">
        <f>ABS(R908)/'İtme Analizi'!$C$14</f>
        <v>0</v>
      </c>
      <c r="U908" s="30">
        <f t="shared" si="18"/>
        <v>3.0271847694562565E-2</v>
      </c>
    </row>
    <row r="909" spans="16:21" ht="13.95" customHeight="1" x14ac:dyDescent="0.3">
      <c r="P909" s="27"/>
      <c r="Q909" s="30"/>
      <c r="R909" s="30"/>
      <c r="S909" s="30">
        <f>ABS(Q909)/'İtme Analizi'!$C$17</f>
        <v>0</v>
      </c>
      <c r="T909" s="30">
        <f>ABS(R909)/'İtme Analizi'!$C$14</f>
        <v>0</v>
      </c>
      <c r="U909" s="30">
        <f t="shared" si="18"/>
        <v>3.0271847694562565E-2</v>
      </c>
    </row>
    <row r="910" spans="16:21" ht="13.95" customHeight="1" x14ac:dyDescent="0.3">
      <c r="P910" s="27"/>
      <c r="Q910" s="30"/>
      <c r="R910" s="30"/>
      <c r="S910" s="30">
        <f>ABS(Q910)/'İtme Analizi'!$C$17</f>
        <v>0</v>
      </c>
      <c r="T910" s="30">
        <f>ABS(R910)/'İtme Analizi'!$C$14</f>
        <v>0</v>
      </c>
      <c r="U910" s="30">
        <f t="shared" si="18"/>
        <v>3.0271847694562565E-2</v>
      </c>
    </row>
    <row r="911" spans="16:21" ht="13.95" customHeight="1" x14ac:dyDescent="0.3">
      <c r="P911" s="27"/>
      <c r="Q911" s="30"/>
      <c r="R911" s="30"/>
      <c r="S911" s="30">
        <f>ABS(Q911)/'İtme Analizi'!$C$17</f>
        <v>0</v>
      </c>
      <c r="T911" s="30">
        <f>ABS(R911)/'İtme Analizi'!$C$14</f>
        <v>0</v>
      </c>
      <c r="U911" s="30">
        <f t="shared" si="18"/>
        <v>3.0271847694562565E-2</v>
      </c>
    </row>
    <row r="912" spans="16:21" ht="13.95" customHeight="1" x14ac:dyDescent="0.3">
      <c r="P912" s="27"/>
      <c r="Q912" s="30"/>
      <c r="R912" s="30"/>
      <c r="S912" s="30">
        <f>ABS(Q912)/'İtme Analizi'!$C$17</f>
        <v>0</v>
      </c>
      <c r="T912" s="30">
        <f>ABS(R912)/'İtme Analizi'!$C$14</f>
        <v>0</v>
      </c>
      <c r="U912" s="30">
        <f t="shared" si="18"/>
        <v>3.0271847694562565E-2</v>
      </c>
    </row>
    <row r="913" spans="16:21" ht="13.95" customHeight="1" x14ac:dyDescent="0.3">
      <c r="P913" s="27"/>
      <c r="Q913" s="30"/>
      <c r="R913" s="30"/>
      <c r="S913" s="30">
        <f>ABS(Q913)/'İtme Analizi'!$C$17</f>
        <v>0</v>
      </c>
      <c r="T913" s="30">
        <f>ABS(R913)/'İtme Analizi'!$C$14</f>
        <v>0</v>
      </c>
      <c r="U913" s="30">
        <f t="shared" si="18"/>
        <v>3.0271847694562565E-2</v>
      </c>
    </row>
    <row r="914" spans="16:21" ht="13.95" customHeight="1" x14ac:dyDescent="0.3">
      <c r="P914" s="27"/>
      <c r="Q914" s="30"/>
      <c r="R914" s="30"/>
      <c r="S914" s="30">
        <f>ABS(Q914)/'İtme Analizi'!$C$17</f>
        <v>0</v>
      </c>
      <c r="T914" s="30">
        <f>ABS(R914)/'İtme Analizi'!$C$14</f>
        <v>0</v>
      </c>
      <c r="U914" s="30">
        <f t="shared" si="18"/>
        <v>3.0271847694562565E-2</v>
      </c>
    </row>
    <row r="915" spans="16:21" ht="13.95" customHeight="1" x14ac:dyDescent="0.3">
      <c r="P915" s="27"/>
      <c r="Q915" s="30"/>
      <c r="R915" s="30"/>
      <c r="S915" s="30">
        <f>ABS(Q915)/'İtme Analizi'!$C$17</f>
        <v>0</v>
      </c>
      <c r="T915" s="30">
        <f>ABS(R915)/'İtme Analizi'!$C$14</f>
        <v>0</v>
      </c>
      <c r="U915" s="30">
        <f t="shared" si="18"/>
        <v>3.0271847694562565E-2</v>
      </c>
    </row>
    <row r="916" spans="16:21" ht="13.95" customHeight="1" x14ac:dyDescent="0.3">
      <c r="P916" s="27"/>
      <c r="Q916" s="30"/>
      <c r="R916" s="30"/>
      <c r="S916" s="30">
        <f>ABS(Q916)/'İtme Analizi'!$C$17</f>
        <v>0</v>
      </c>
      <c r="T916" s="30">
        <f>ABS(R916)/'İtme Analizi'!$C$14</f>
        <v>0</v>
      </c>
      <c r="U916" s="30">
        <f t="shared" si="18"/>
        <v>3.0271847694562565E-2</v>
      </c>
    </row>
    <row r="917" spans="16:21" ht="13.95" customHeight="1" x14ac:dyDescent="0.3">
      <c r="P917" s="27"/>
      <c r="Q917" s="30"/>
      <c r="R917" s="30"/>
      <c r="S917" s="30">
        <f>ABS(Q917)/'İtme Analizi'!$C$17</f>
        <v>0</v>
      </c>
      <c r="T917" s="30">
        <f>ABS(R917)/'İtme Analizi'!$C$14</f>
        <v>0</v>
      </c>
      <c r="U917" s="30">
        <f t="shared" si="18"/>
        <v>3.0271847694562565E-2</v>
      </c>
    </row>
    <row r="918" spans="16:21" ht="13.95" customHeight="1" x14ac:dyDescent="0.3">
      <c r="P918" s="27"/>
      <c r="Q918" s="30"/>
      <c r="R918" s="30"/>
      <c r="S918" s="30">
        <f>ABS(Q918)/'İtme Analizi'!$C$17</f>
        <v>0</v>
      </c>
      <c r="T918" s="30">
        <f>ABS(R918)/'İtme Analizi'!$C$14</f>
        <v>0</v>
      </c>
      <c r="U918" s="30">
        <f t="shared" si="18"/>
        <v>3.0271847694562565E-2</v>
      </c>
    </row>
    <row r="919" spans="16:21" ht="13.95" customHeight="1" x14ac:dyDescent="0.3">
      <c r="P919" s="27"/>
      <c r="Q919" s="30"/>
      <c r="R919" s="30"/>
      <c r="S919" s="30">
        <f>ABS(Q919)/'İtme Analizi'!$C$17</f>
        <v>0</v>
      </c>
      <c r="T919" s="30">
        <f>ABS(R919)/'İtme Analizi'!$C$14</f>
        <v>0</v>
      </c>
      <c r="U919" s="30">
        <f t="shared" si="18"/>
        <v>3.0271847694562565E-2</v>
      </c>
    </row>
    <row r="920" spans="16:21" ht="13.95" customHeight="1" x14ac:dyDescent="0.3">
      <c r="P920" s="27"/>
      <c r="Q920" s="30"/>
      <c r="R920" s="30"/>
      <c r="S920" s="30">
        <f>ABS(Q920)/'İtme Analizi'!$C$17</f>
        <v>0</v>
      </c>
      <c r="T920" s="30">
        <f>ABS(R920)/'İtme Analizi'!$C$14</f>
        <v>0</v>
      </c>
      <c r="U920" s="30">
        <f t="shared" si="18"/>
        <v>3.0271847694562565E-2</v>
      </c>
    </row>
    <row r="921" spans="16:21" ht="13.95" customHeight="1" x14ac:dyDescent="0.3">
      <c r="P921" s="27"/>
      <c r="Q921" s="30"/>
      <c r="R921" s="30"/>
      <c r="S921" s="30">
        <f>ABS(Q921)/'İtme Analizi'!$C$17</f>
        <v>0</v>
      </c>
      <c r="T921" s="30">
        <f>ABS(R921)/'İtme Analizi'!$C$14</f>
        <v>0</v>
      </c>
      <c r="U921" s="30">
        <f t="shared" si="18"/>
        <v>3.0271847694562565E-2</v>
      </c>
    </row>
    <row r="922" spans="16:21" ht="13.95" customHeight="1" x14ac:dyDescent="0.3">
      <c r="P922" s="27"/>
      <c r="Q922" s="30"/>
      <c r="R922" s="30"/>
      <c r="S922" s="30">
        <f>ABS(Q922)/'İtme Analizi'!$C$17</f>
        <v>0</v>
      </c>
      <c r="T922" s="30">
        <f>ABS(R922)/'İtme Analizi'!$C$14</f>
        <v>0</v>
      </c>
      <c r="U922" s="30">
        <f t="shared" si="18"/>
        <v>3.0271847694562565E-2</v>
      </c>
    </row>
    <row r="923" spans="16:21" ht="13.95" customHeight="1" x14ac:dyDescent="0.3">
      <c r="P923" s="27"/>
      <c r="Q923" s="30"/>
      <c r="R923" s="30"/>
      <c r="S923" s="30">
        <f>ABS(Q923)/'İtme Analizi'!$C$17</f>
        <v>0</v>
      </c>
      <c r="T923" s="30">
        <f>ABS(R923)/'İtme Analizi'!$C$14</f>
        <v>0</v>
      </c>
      <c r="U923" s="30">
        <f t="shared" si="18"/>
        <v>3.0271847694562565E-2</v>
      </c>
    </row>
    <row r="924" spans="16:21" ht="13.95" customHeight="1" x14ac:dyDescent="0.3">
      <c r="P924" s="27"/>
      <c r="Q924" s="30"/>
      <c r="R924" s="30"/>
      <c r="S924" s="30">
        <f>ABS(Q924)/'İtme Analizi'!$C$17</f>
        <v>0</v>
      </c>
      <c r="T924" s="30">
        <f>ABS(R924)/'İtme Analizi'!$C$14</f>
        <v>0</v>
      </c>
      <c r="U924" s="30">
        <f t="shared" si="18"/>
        <v>3.0271847694562565E-2</v>
      </c>
    </row>
    <row r="925" spans="16:21" ht="13.95" customHeight="1" x14ac:dyDescent="0.3">
      <c r="P925" s="27"/>
      <c r="Q925" s="30"/>
      <c r="R925" s="30"/>
      <c r="S925" s="30">
        <f>ABS(Q925)/'İtme Analizi'!$C$17</f>
        <v>0</v>
      </c>
      <c r="T925" s="30">
        <f>ABS(R925)/'İtme Analizi'!$C$14</f>
        <v>0</v>
      </c>
      <c r="U925" s="30">
        <f t="shared" si="18"/>
        <v>3.0271847694562565E-2</v>
      </c>
    </row>
    <row r="926" spans="16:21" ht="13.95" customHeight="1" x14ac:dyDescent="0.3">
      <c r="P926" s="27"/>
      <c r="Q926" s="30"/>
      <c r="R926" s="30"/>
      <c r="S926" s="30">
        <f>ABS(Q926)/'İtme Analizi'!$C$17</f>
        <v>0</v>
      </c>
      <c r="T926" s="30">
        <f>ABS(R926)/'İtme Analizi'!$C$14</f>
        <v>0</v>
      </c>
      <c r="U926" s="30">
        <f t="shared" si="18"/>
        <v>3.0271847694562565E-2</v>
      </c>
    </row>
    <row r="927" spans="16:21" ht="13.95" customHeight="1" x14ac:dyDescent="0.3">
      <c r="P927" s="27"/>
      <c r="Q927" s="30"/>
      <c r="R927" s="30"/>
      <c r="S927" s="30">
        <f>ABS(Q927)/'İtme Analizi'!$C$17</f>
        <v>0</v>
      </c>
      <c r="T927" s="30">
        <f>ABS(R927)/'İtme Analizi'!$C$14</f>
        <v>0</v>
      </c>
      <c r="U927" s="30">
        <f t="shared" si="18"/>
        <v>3.0271847694562565E-2</v>
      </c>
    </row>
    <row r="928" spans="16:21" ht="13.95" customHeight="1" x14ac:dyDescent="0.3">
      <c r="P928" s="27"/>
      <c r="Q928" s="30"/>
      <c r="R928" s="30"/>
      <c r="S928" s="30">
        <f>ABS(Q928)/'İtme Analizi'!$C$17</f>
        <v>0</v>
      </c>
      <c r="T928" s="30">
        <f>ABS(R928)/'İtme Analizi'!$C$14</f>
        <v>0</v>
      </c>
      <c r="U928" s="30">
        <f t="shared" si="18"/>
        <v>3.0271847694562565E-2</v>
      </c>
    </row>
    <row r="929" spans="16:21" ht="13.95" customHeight="1" x14ac:dyDescent="0.3">
      <c r="P929" s="27"/>
      <c r="Q929" s="30"/>
      <c r="R929" s="30"/>
      <c r="S929" s="30">
        <f>ABS(Q929)/'İtme Analizi'!$C$17</f>
        <v>0</v>
      </c>
      <c r="T929" s="30">
        <f>ABS(R929)/'İtme Analizi'!$C$14</f>
        <v>0</v>
      </c>
      <c r="U929" s="30">
        <f t="shared" si="18"/>
        <v>3.0271847694562565E-2</v>
      </c>
    </row>
    <row r="930" spans="16:21" ht="13.95" customHeight="1" x14ac:dyDescent="0.3">
      <c r="P930" s="27"/>
      <c r="Q930" s="30"/>
      <c r="R930" s="30"/>
      <c r="S930" s="30">
        <f>ABS(Q930)/'İtme Analizi'!$C$17</f>
        <v>0</v>
      </c>
      <c r="T930" s="30">
        <f>ABS(R930)/'İtme Analizi'!$C$14</f>
        <v>0</v>
      </c>
      <c r="U930" s="30">
        <f t="shared" si="18"/>
        <v>3.0271847694562565E-2</v>
      </c>
    </row>
    <row r="931" spans="16:21" ht="13.95" customHeight="1" x14ac:dyDescent="0.3">
      <c r="P931" s="27"/>
      <c r="Q931" s="30"/>
      <c r="R931" s="30"/>
      <c r="S931" s="30">
        <f>ABS(Q931)/'İtme Analizi'!$C$17</f>
        <v>0</v>
      </c>
      <c r="T931" s="30">
        <f>ABS(R931)/'İtme Analizi'!$C$14</f>
        <v>0</v>
      </c>
      <c r="U931" s="30">
        <f t="shared" si="18"/>
        <v>3.0271847694562565E-2</v>
      </c>
    </row>
    <row r="932" spans="16:21" ht="13.95" customHeight="1" x14ac:dyDescent="0.3">
      <c r="P932" s="27"/>
      <c r="Q932" s="30"/>
      <c r="R932" s="30"/>
      <c r="S932" s="30">
        <f>ABS(Q932)/'İtme Analizi'!$C$17</f>
        <v>0</v>
      </c>
      <c r="T932" s="30">
        <f>ABS(R932)/'İtme Analizi'!$C$14</f>
        <v>0</v>
      </c>
      <c r="U932" s="30">
        <f t="shared" si="18"/>
        <v>3.0271847694562565E-2</v>
      </c>
    </row>
    <row r="933" spans="16:21" ht="13.95" customHeight="1" x14ac:dyDescent="0.3">
      <c r="P933" s="27"/>
      <c r="Q933" s="30"/>
      <c r="R933" s="30"/>
      <c r="S933" s="30">
        <f>ABS(Q933)/'İtme Analizi'!$C$17</f>
        <v>0</v>
      </c>
      <c r="T933" s="30">
        <f>ABS(R933)/'İtme Analizi'!$C$14</f>
        <v>0</v>
      </c>
      <c r="U933" s="30">
        <f t="shared" si="18"/>
        <v>3.0271847694562565E-2</v>
      </c>
    </row>
    <row r="934" spans="16:21" ht="13.95" customHeight="1" x14ac:dyDescent="0.3">
      <c r="P934" s="27"/>
      <c r="Q934" s="30"/>
      <c r="R934" s="30"/>
      <c r="S934" s="30">
        <f>ABS(Q934)/'İtme Analizi'!$C$17</f>
        <v>0</v>
      </c>
      <c r="T934" s="30">
        <f>ABS(R934)/'İtme Analizi'!$C$14</f>
        <v>0</v>
      </c>
      <c r="U934" s="30">
        <f t="shared" si="18"/>
        <v>3.0271847694562565E-2</v>
      </c>
    </row>
    <row r="935" spans="16:21" ht="13.95" customHeight="1" x14ac:dyDescent="0.3">
      <c r="P935" s="27"/>
      <c r="Q935" s="30"/>
      <c r="R935" s="30"/>
      <c r="S935" s="30">
        <f>ABS(Q935)/'İtme Analizi'!$C$17</f>
        <v>0</v>
      </c>
      <c r="T935" s="30">
        <f>ABS(R935)/'İtme Analizi'!$C$14</f>
        <v>0</v>
      </c>
      <c r="U935" s="30">
        <f t="shared" si="18"/>
        <v>3.0271847694562565E-2</v>
      </c>
    </row>
    <row r="936" spans="16:21" ht="13.95" customHeight="1" x14ac:dyDescent="0.3">
      <c r="P936" s="27"/>
      <c r="Q936" s="30"/>
      <c r="R936" s="30"/>
      <c r="S936" s="30">
        <f>ABS(Q936)/'İtme Analizi'!$C$17</f>
        <v>0</v>
      </c>
      <c r="T936" s="30">
        <f>ABS(R936)/'İtme Analizi'!$C$14</f>
        <v>0</v>
      </c>
      <c r="U936" s="30">
        <f t="shared" si="18"/>
        <v>3.0271847694562565E-2</v>
      </c>
    </row>
    <row r="937" spans="16:21" ht="13.95" customHeight="1" x14ac:dyDescent="0.3">
      <c r="P937" s="27"/>
      <c r="Q937" s="30"/>
      <c r="R937" s="30"/>
      <c r="S937" s="30">
        <f>ABS(Q937)/'İtme Analizi'!$C$17</f>
        <v>0</v>
      </c>
      <c r="T937" s="30">
        <f>ABS(R937)/'İtme Analizi'!$C$14</f>
        <v>0</v>
      </c>
      <c r="U937" s="30">
        <f t="shared" si="18"/>
        <v>3.0271847694562565E-2</v>
      </c>
    </row>
    <row r="938" spans="16:21" ht="13.95" customHeight="1" x14ac:dyDescent="0.3">
      <c r="P938" s="27"/>
      <c r="Q938" s="30"/>
      <c r="R938" s="30"/>
      <c r="S938" s="30">
        <f>ABS(Q938)/'İtme Analizi'!$C$17</f>
        <v>0</v>
      </c>
      <c r="T938" s="30">
        <f>ABS(R938)/'İtme Analizi'!$C$14</f>
        <v>0</v>
      </c>
      <c r="U938" s="30">
        <f t="shared" si="18"/>
        <v>3.0271847694562565E-2</v>
      </c>
    </row>
    <row r="939" spans="16:21" ht="13.95" customHeight="1" x14ac:dyDescent="0.3">
      <c r="P939" s="27"/>
      <c r="Q939" s="30"/>
      <c r="R939" s="30"/>
      <c r="S939" s="30">
        <f>ABS(Q939)/'İtme Analizi'!$C$17</f>
        <v>0</v>
      </c>
      <c r="T939" s="30">
        <f>ABS(R939)/'İtme Analizi'!$C$14</f>
        <v>0</v>
      </c>
      <c r="U939" s="30">
        <f t="shared" si="18"/>
        <v>3.0271847694562565E-2</v>
      </c>
    </row>
    <row r="940" spans="16:21" ht="13.95" customHeight="1" x14ac:dyDescent="0.3">
      <c r="P940" s="27"/>
      <c r="Q940" s="30"/>
      <c r="R940" s="30"/>
      <c r="S940" s="30">
        <f>ABS(Q940)/'İtme Analizi'!$C$17</f>
        <v>0</v>
      </c>
      <c r="T940" s="30">
        <f>ABS(R940)/'İtme Analizi'!$C$14</f>
        <v>0</v>
      </c>
      <c r="U940" s="30">
        <f t="shared" si="18"/>
        <v>3.0271847694562565E-2</v>
      </c>
    </row>
    <row r="941" spans="16:21" ht="13.95" customHeight="1" x14ac:dyDescent="0.3">
      <c r="P941" s="27"/>
      <c r="Q941" s="30"/>
      <c r="R941" s="30"/>
      <c r="S941" s="30">
        <f>ABS(Q941)/'İtme Analizi'!$C$17</f>
        <v>0</v>
      </c>
      <c r="T941" s="30">
        <f>ABS(R941)/'İtme Analizi'!$C$14</f>
        <v>0</v>
      </c>
      <c r="U941" s="30">
        <f t="shared" si="18"/>
        <v>3.0271847694562565E-2</v>
      </c>
    </row>
    <row r="942" spans="16:21" ht="13.95" customHeight="1" x14ac:dyDescent="0.3">
      <c r="P942" s="27"/>
      <c r="Q942" s="30"/>
      <c r="R942" s="30"/>
      <c r="S942" s="30">
        <f>ABS(Q942)/'İtme Analizi'!$C$17</f>
        <v>0</v>
      </c>
      <c r="T942" s="30">
        <f>ABS(R942)/'İtme Analizi'!$C$14</f>
        <v>0</v>
      </c>
      <c r="U942" s="30">
        <f t="shared" si="18"/>
        <v>3.0271847694562565E-2</v>
      </c>
    </row>
    <row r="943" spans="16:21" ht="13.95" customHeight="1" x14ac:dyDescent="0.3">
      <c r="P943" s="27"/>
      <c r="Q943" s="30"/>
      <c r="R943" s="30"/>
      <c r="S943" s="30">
        <f>ABS(Q943)/'İtme Analizi'!$C$17</f>
        <v>0</v>
      </c>
      <c r="T943" s="30">
        <f>ABS(R943)/'İtme Analizi'!$C$14</f>
        <v>0</v>
      </c>
      <c r="U943" s="30">
        <f t="shared" si="18"/>
        <v>3.0271847694562565E-2</v>
      </c>
    </row>
    <row r="944" spans="16:21" ht="13.95" customHeight="1" x14ac:dyDescent="0.3">
      <c r="P944" s="27"/>
      <c r="Q944" s="30"/>
      <c r="R944" s="30"/>
      <c r="S944" s="30">
        <f>ABS(Q944)/'İtme Analizi'!$C$17</f>
        <v>0</v>
      </c>
      <c r="T944" s="30">
        <f>ABS(R944)/'İtme Analizi'!$C$14</f>
        <v>0</v>
      </c>
      <c r="U944" s="30">
        <f t="shared" si="18"/>
        <v>3.0271847694562565E-2</v>
      </c>
    </row>
    <row r="945" spans="16:21" ht="13.95" customHeight="1" x14ac:dyDescent="0.3">
      <c r="P945" s="27"/>
      <c r="Q945" s="30"/>
      <c r="R945" s="30"/>
      <c r="S945" s="30">
        <f>ABS(Q945)/'İtme Analizi'!$C$17</f>
        <v>0</v>
      </c>
      <c r="T945" s="30">
        <f>ABS(R945)/'İtme Analizi'!$C$14</f>
        <v>0</v>
      </c>
      <c r="U945" s="30">
        <f t="shared" si="18"/>
        <v>3.0271847694562565E-2</v>
      </c>
    </row>
    <row r="946" spans="16:21" ht="13.95" customHeight="1" x14ac:dyDescent="0.3">
      <c r="P946" s="27"/>
      <c r="Q946" s="30"/>
      <c r="R946" s="30"/>
      <c r="S946" s="30">
        <f>ABS(Q946)/'İtme Analizi'!$C$17</f>
        <v>0</v>
      </c>
      <c r="T946" s="30">
        <f>ABS(R946)/'İtme Analizi'!$C$14</f>
        <v>0</v>
      </c>
      <c r="U946" s="30">
        <f t="shared" si="18"/>
        <v>3.0271847694562565E-2</v>
      </c>
    </row>
    <row r="947" spans="16:21" ht="13.95" customHeight="1" x14ac:dyDescent="0.3">
      <c r="P947" s="27"/>
      <c r="Q947" s="30"/>
      <c r="R947" s="30"/>
      <c r="S947" s="30">
        <f>ABS(Q947)/'İtme Analizi'!$C$17</f>
        <v>0</v>
      </c>
      <c r="T947" s="30">
        <f>ABS(R947)/'İtme Analizi'!$C$14</f>
        <v>0</v>
      </c>
      <c r="U947" s="30">
        <f t="shared" si="18"/>
        <v>3.0271847694562565E-2</v>
      </c>
    </row>
    <row r="948" spans="16:21" ht="13.95" customHeight="1" x14ac:dyDescent="0.3">
      <c r="P948" s="27"/>
      <c r="Q948" s="30"/>
      <c r="R948" s="30"/>
      <c r="S948" s="30">
        <f>ABS(Q948)/'İtme Analizi'!$C$17</f>
        <v>0</v>
      </c>
      <c r="T948" s="30">
        <f>ABS(R948)/'İtme Analizi'!$C$14</f>
        <v>0</v>
      </c>
      <c r="U948" s="30">
        <f t="shared" si="18"/>
        <v>3.0271847694562565E-2</v>
      </c>
    </row>
    <row r="949" spans="16:21" ht="13.95" customHeight="1" x14ac:dyDescent="0.3">
      <c r="P949" s="27"/>
      <c r="Q949" s="30"/>
      <c r="R949" s="30"/>
      <c r="S949" s="30">
        <f>ABS(Q949)/'İtme Analizi'!$C$17</f>
        <v>0</v>
      </c>
      <c r="T949" s="30">
        <f>ABS(R949)/'İtme Analizi'!$C$14</f>
        <v>0</v>
      </c>
      <c r="U949" s="30">
        <f t="shared" si="18"/>
        <v>3.0271847694562565E-2</v>
      </c>
    </row>
    <row r="950" spans="16:21" ht="13.95" customHeight="1" x14ac:dyDescent="0.3">
      <c r="P950" s="27"/>
      <c r="Q950" s="30"/>
      <c r="R950" s="30"/>
      <c r="S950" s="30">
        <f>ABS(Q950)/'İtme Analizi'!$C$17</f>
        <v>0</v>
      </c>
      <c r="T950" s="30">
        <f>ABS(R950)/'İtme Analizi'!$C$14</f>
        <v>0</v>
      </c>
      <c r="U950" s="30">
        <f t="shared" si="18"/>
        <v>3.0271847694562565E-2</v>
      </c>
    </row>
    <row r="951" spans="16:21" ht="13.95" customHeight="1" x14ac:dyDescent="0.3">
      <c r="P951" s="27"/>
      <c r="Q951" s="30"/>
      <c r="R951" s="30"/>
      <c r="S951" s="30">
        <f>ABS(Q951)/'İtme Analizi'!$C$17</f>
        <v>0</v>
      </c>
      <c r="T951" s="30">
        <f>ABS(R951)/'İtme Analizi'!$C$14</f>
        <v>0</v>
      </c>
      <c r="U951" s="30">
        <f t="shared" si="18"/>
        <v>3.0271847694562565E-2</v>
      </c>
    </row>
    <row r="952" spans="16:21" ht="13.95" customHeight="1" x14ac:dyDescent="0.3">
      <c r="P952" s="27"/>
      <c r="Q952" s="30"/>
      <c r="R952" s="30"/>
      <c r="S952" s="30">
        <f>ABS(Q952)/'İtme Analizi'!$C$17</f>
        <v>0</v>
      </c>
      <c r="T952" s="30">
        <f>ABS(R952)/'İtme Analizi'!$C$14</f>
        <v>0</v>
      </c>
      <c r="U952" s="30">
        <f t="shared" si="18"/>
        <v>3.0271847694562565E-2</v>
      </c>
    </row>
    <row r="953" spans="16:21" ht="13.95" customHeight="1" x14ac:dyDescent="0.3">
      <c r="P953" s="27"/>
      <c r="Q953" s="30"/>
      <c r="R953" s="30"/>
      <c r="S953" s="30">
        <f>ABS(Q953)/'İtme Analizi'!$C$17</f>
        <v>0</v>
      </c>
      <c r="T953" s="30">
        <f>ABS(R953)/'İtme Analizi'!$C$14</f>
        <v>0</v>
      </c>
      <c r="U953" s="30">
        <f t="shared" si="18"/>
        <v>3.0271847694562565E-2</v>
      </c>
    </row>
    <row r="954" spans="16:21" ht="13.95" customHeight="1" x14ac:dyDescent="0.3">
      <c r="P954" s="27"/>
      <c r="Q954" s="30"/>
      <c r="R954" s="30"/>
      <c r="S954" s="30">
        <f>ABS(Q954)/'İtme Analizi'!$C$17</f>
        <v>0</v>
      </c>
      <c r="T954" s="30">
        <f>ABS(R954)/'İtme Analizi'!$C$14</f>
        <v>0</v>
      </c>
      <c r="U954" s="30">
        <f t="shared" si="18"/>
        <v>3.0271847694562565E-2</v>
      </c>
    </row>
    <row r="955" spans="16:21" ht="13.95" customHeight="1" x14ac:dyDescent="0.3">
      <c r="P955" s="27"/>
      <c r="Q955" s="30"/>
      <c r="R955" s="30"/>
      <c r="S955" s="30">
        <f>ABS(Q955)/'İtme Analizi'!$C$17</f>
        <v>0</v>
      </c>
      <c r="T955" s="30">
        <f>ABS(R955)/'İtme Analizi'!$C$14</f>
        <v>0</v>
      </c>
      <c r="U955" s="30">
        <f t="shared" si="18"/>
        <v>3.0271847694562565E-2</v>
      </c>
    </row>
    <row r="956" spans="16:21" ht="13.95" customHeight="1" x14ac:dyDescent="0.3">
      <c r="P956" s="27"/>
      <c r="Q956" s="30"/>
      <c r="R956" s="30"/>
      <c r="S956" s="30">
        <f>ABS(Q956)/'İtme Analizi'!$C$17</f>
        <v>0</v>
      </c>
      <c r="T956" s="30">
        <f>ABS(R956)/'İtme Analizi'!$C$14</f>
        <v>0</v>
      </c>
      <c r="U956" s="30">
        <f t="shared" si="18"/>
        <v>3.0271847694562565E-2</v>
      </c>
    </row>
    <row r="957" spans="16:21" ht="13.95" customHeight="1" x14ac:dyDescent="0.3">
      <c r="P957" s="27"/>
      <c r="Q957" s="30"/>
      <c r="R957" s="30"/>
      <c r="S957" s="30">
        <f>ABS(Q957)/'İtme Analizi'!$C$17</f>
        <v>0</v>
      </c>
      <c r="T957" s="30">
        <f>ABS(R957)/'İtme Analizi'!$C$14</f>
        <v>0</v>
      </c>
      <c r="U957" s="30">
        <f t="shared" si="18"/>
        <v>3.0271847694562565E-2</v>
      </c>
    </row>
    <row r="958" spans="16:21" ht="13.95" customHeight="1" x14ac:dyDescent="0.3">
      <c r="P958" s="27"/>
      <c r="Q958" s="30"/>
      <c r="R958" s="30"/>
      <c r="S958" s="30">
        <f>ABS(Q958)/'İtme Analizi'!$C$17</f>
        <v>0</v>
      </c>
      <c r="T958" s="30">
        <f>ABS(R958)/'İtme Analizi'!$C$14</f>
        <v>0</v>
      </c>
      <c r="U958" s="30">
        <f t="shared" si="18"/>
        <v>3.0271847694562565E-2</v>
      </c>
    </row>
    <row r="959" spans="16:21" ht="13.95" customHeight="1" x14ac:dyDescent="0.3">
      <c r="P959" s="27"/>
      <c r="Q959" s="30"/>
      <c r="R959" s="30"/>
      <c r="S959" s="30">
        <f>ABS(Q959)/'İtme Analizi'!$C$17</f>
        <v>0</v>
      </c>
      <c r="T959" s="30">
        <f>ABS(R959)/'İtme Analizi'!$C$14</f>
        <v>0</v>
      </c>
      <c r="U959" s="30">
        <f t="shared" si="18"/>
        <v>3.0271847694562565E-2</v>
      </c>
    </row>
    <row r="960" spans="16:21" ht="13.95" customHeight="1" x14ac:dyDescent="0.3">
      <c r="P960" s="27"/>
      <c r="Q960" s="30"/>
      <c r="R960" s="30"/>
      <c r="S960" s="30">
        <f>ABS(Q960)/'İtme Analizi'!$C$17</f>
        <v>0</v>
      </c>
      <c r="T960" s="30">
        <f>ABS(R960)/'İtme Analizi'!$C$14</f>
        <v>0</v>
      </c>
      <c r="U960" s="30">
        <f t="shared" si="18"/>
        <v>3.0271847694562565E-2</v>
      </c>
    </row>
    <row r="961" spans="16:21" ht="13.95" customHeight="1" x14ac:dyDescent="0.3">
      <c r="P961" s="27"/>
      <c r="Q961" s="30"/>
      <c r="R961" s="30"/>
      <c r="S961" s="30">
        <f>ABS(Q961)/'İtme Analizi'!$C$17</f>
        <v>0</v>
      </c>
      <c r="T961" s="30">
        <f>ABS(R961)/'İtme Analizi'!$C$14</f>
        <v>0</v>
      </c>
      <c r="U961" s="30">
        <f t="shared" si="18"/>
        <v>3.0271847694562565E-2</v>
      </c>
    </row>
    <row r="962" spans="16:21" ht="13.95" customHeight="1" x14ac:dyDescent="0.3">
      <c r="P962" s="27"/>
      <c r="Q962" s="30"/>
      <c r="R962" s="30"/>
      <c r="S962" s="30">
        <f>ABS(Q962)/'İtme Analizi'!$C$17</f>
        <v>0</v>
      </c>
      <c r="T962" s="30">
        <f>ABS(R962)/'İtme Analizi'!$C$14</f>
        <v>0</v>
      </c>
      <c r="U962" s="30">
        <f t="shared" ref="U962:U1000" si="19">U961+(S962-S961)*((T962+T961)/2)</f>
        <v>3.0271847694562565E-2</v>
      </c>
    </row>
    <row r="963" spans="16:21" ht="13.95" customHeight="1" x14ac:dyDescent="0.3">
      <c r="P963" s="27"/>
      <c r="Q963" s="30"/>
      <c r="R963" s="30"/>
      <c r="S963" s="30">
        <f>ABS(Q963)/'İtme Analizi'!$C$17</f>
        <v>0</v>
      </c>
      <c r="T963" s="30">
        <f>ABS(R963)/'İtme Analizi'!$C$14</f>
        <v>0</v>
      </c>
      <c r="U963" s="30">
        <f t="shared" si="19"/>
        <v>3.0271847694562565E-2</v>
      </c>
    </row>
    <row r="964" spans="16:21" ht="13.95" customHeight="1" x14ac:dyDescent="0.3">
      <c r="P964" s="27"/>
      <c r="Q964" s="30"/>
      <c r="R964" s="30"/>
      <c r="S964" s="30">
        <f>ABS(Q964)/'İtme Analizi'!$C$17</f>
        <v>0</v>
      </c>
      <c r="T964" s="30">
        <f>ABS(R964)/'İtme Analizi'!$C$14</f>
        <v>0</v>
      </c>
      <c r="U964" s="30">
        <f t="shared" si="19"/>
        <v>3.0271847694562565E-2</v>
      </c>
    </row>
    <row r="965" spans="16:21" ht="13.95" customHeight="1" x14ac:dyDescent="0.3">
      <c r="P965" s="27"/>
      <c r="Q965" s="30"/>
      <c r="R965" s="30"/>
      <c r="S965" s="30">
        <f>ABS(Q965)/'İtme Analizi'!$C$17</f>
        <v>0</v>
      </c>
      <c r="T965" s="30">
        <f>ABS(R965)/'İtme Analizi'!$C$14</f>
        <v>0</v>
      </c>
      <c r="U965" s="30">
        <f t="shared" si="19"/>
        <v>3.0271847694562565E-2</v>
      </c>
    </row>
    <row r="966" spans="16:21" ht="13.95" customHeight="1" x14ac:dyDescent="0.3">
      <c r="P966" s="27"/>
      <c r="Q966" s="30"/>
      <c r="R966" s="30"/>
      <c r="S966" s="30">
        <f>ABS(Q966)/'İtme Analizi'!$C$17</f>
        <v>0</v>
      </c>
      <c r="T966" s="30">
        <f>ABS(R966)/'İtme Analizi'!$C$14</f>
        <v>0</v>
      </c>
      <c r="U966" s="30">
        <f t="shared" si="19"/>
        <v>3.0271847694562565E-2</v>
      </c>
    </row>
    <row r="967" spans="16:21" ht="13.95" customHeight="1" x14ac:dyDescent="0.3">
      <c r="P967" s="27"/>
      <c r="Q967" s="30"/>
      <c r="R967" s="30"/>
      <c r="S967" s="30">
        <f>ABS(Q967)/'İtme Analizi'!$C$17</f>
        <v>0</v>
      </c>
      <c r="T967" s="30">
        <f>ABS(R967)/'İtme Analizi'!$C$14</f>
        <v>0</v>
      </c>
      <c r="U967" s="30">
        <f t="shared" si="19"/>
        <v>3.0271847694562565E-2</v>
      </c>
    </row>
    <row r="968" spans="16:21" ht="13.95" customHeight="1" x14ac:dyDescent="0.3">
      <c r="P968" s="27"/>
      <c r="Q968" s="30"/>
      <c r="R968" s="30"/>
      <c r="S968" s="30">
        <f>ABS(Q968)/'İtme Analizi'!$C$17</f>
        <v>0</v>
      </c>
      <c r="T968" s="30">
        <f>ABS(R968)/'İtme Analizi'!$C$14</f>
        <v>0</v>
      </c>
      <c r="U968" s="30">
        <f t="shared" si="19"/>
        <v>3.0271847694562565E-2</v>
      </c>
    </row>
    <row r="969" spans="16:21" ht="13.95" customHeight="1" x14ac:dyDescent="0.3">
      <c r="P969" s="27"/>
      <c r="Q969" s="30"/>
      <c r="R969" s="30"/>
      <c r="S969" s="30">
        <f>ABS(Q969)/'İtme Analizi'!$C$17</f>
        <v>0</v>
      </c>
      <c r="T969" s="30">
        <f>ABS(R969)/'İtme Analizi'!$C$14</f>
        <v>0</v>
      </c>
      <c r="U969" s="30">
        <f t="shared" si="19"/>
        <v>3.0271847694562565E-2</v>
      </c>
    </row>
    <row r="970" spans="16:21" ht="13.95" customHeight="1" x14ac:dyDescent="0.3">
      <c r="P970" s="27"/>
      <c r="Q970" s="30"/>
      <c r="R970" s="30"/>
      <c r="S970" s="30">
        <f>ABS(Q970)/'İtme Analizi'!$C$17</f>
        <v>0</v>
      </c>
      <c r="T970" s="30">
        <f>ABS(R970)/'İtme Analizi'!$C$14</f>
        <v>0</v>
      </c>
      <c r="U970" s="30">
        <f t="shared" si="19"/>
        <v>3.0271847694562565E-2</v>
      </c>
    </row>
    <row r="971" spans="16:21" ht="13.95" customHeight="1" x14ac:dyDescent="0.3">
      <c r="P971" s="27"/>
      <c r="Q971" s="30"/>
      <c r="R971" s="30"/>
      <c r="S971" s="30">
        <f>ABS(Q971)/'İtme Analizi'!$C$17</f>
        <v>0</v>
      </c>
      <c r="T971" s="30">
        <f>ABS(R971)/'İtme Analizi'!$C$14</f>
        <v>0</v>
      </c>
      <c r="U971" s="30">
        <f t="shared" si="19"/>
        <v>3.0271847694562565E-2</v>
      </c>
    </row>
    <row r="972" spans="16:21" ht="13.95" customHeight="1" x14ac:dyDescent="0.3">
      <c r="P972" s="27"/>
      <c r="Q972" s="30"/>
      <c r="R972" s="30"/>
      <c r="S972" s="30">
        <f>ABS(Q972)/'İtme Analizi'!$C$17</f>
        <v>0</v>
      </c>
      <c r="T972" s="30">
        <f>ABS(R972)/'İtme Analizi'!$C$14</f>
        <v>0</v>
      </c>
      <c r="U972" s="30">
        <f t="shared" si="19"/>
        <v>3.0271847694562565E-2</v>
      </c>
    </row>
    <row r="973" spans="16:21" ht="13.95" customHeight="1" x14ac:dyDescent="0.3">
      <c r="P973" s="27"/>
      <c r="Q973" s="30"/>
      <c r="R973" s="30"/>
      <c r="S973" s="30">
        <f>ABS(Q973)/'İtme Analizi'!$C$17</f>
        <v>0</v>
      </c>
      <c r="T973" s="30">
        <f>ABS(R973)/'İtme Analizi'!$C$14</f>
        <v>0</v>
      </c>
      <c r="U973" s="30">
        <f t="shared" si="19"/>
        <v>3.0271847694562565E-2</v>
      </c>
    </row>
    <row r="974" spans="16:21" ht="13.95" customHeight="1" x14ac:dyDescent="0.3">
      <c r="P974" s="27"/>
      <c r="Q974" s="30"/>
      <c r="R974" s="30"/>
      <c r="S974" s="30">
        <f>ABS(Q974)/'İtme Analizi'!$C$17</f>
        <v>0</v>
      </c>
      <c r="T974" s="30">
        <f>ABS(R974)/'İtme Analizi'!$C$14</f>
        <v>0</v>
      </c>
      <c r="U974" s="30">
        <f t="shared" si="19"/>
        <v>3.0271847694562565E-2</v>
      </c>
    </row>
    <row r="975" spans="16:21" ht="13.95" customHeight="1" x14ac:dyDescent="0.3">
      <c r="P975" s="27"/>
      <c r="Q975" s="30"/>
      <c r="R975" s="30"/>
      <c r="S975" s="30">
        <f>ABS(Q975)/'İtme Analizi'!$C$17</f>
        <v>0</v>
      </c>
      <c r="T975" s="30">
        <f>ABS(R975)/'İtme Analizi'!$C$14</f>
        <v>0</v>
      </c>
      <c r="U975" s="30">
        <f t="shared" si="19"/>
        <v>3.0271847694562565E-2</v>
      </c>
    </row>
    <row r="976" spans="16:21" ht="13.95" customHeight="1" x14ac:dyDescent="0.3">
      <c r="P976" s="27"/>
      <c r="Q976" s="30"/>
      <c r="R976" s="30"/>
      <c r="S976" s="30">
        <f>ABS(Q976)/'İtme Analizi'!$C$17</f>
        <v>0</v>
      </c>
      <c r="T976" s="30">
        <f>ABS(R976)/'İtme Analizi'!$C$14</f>
        <v>0</v>
      </c>
      <c r="U976" s="30">
        <f t="shared" si="19"/>
        <v>3.0271847694562565E-2</v>
      </c>
    </row>
    <row r="977" spans="16:21" ht="13.95" customHeight="1" x14ac:dyDescent="0.3">
      <c r="P977" s="27"/>
      <c r="Q977" s="30"/>
      <c r="R977" s="30"/>
      <c r="S977" s="30">
        <f>ABS(Q977)/'İtme Analizi'!$C$17</f>
        <v>0</v>
      </c>
      <c r="T977" s="30">
        <f>ABS(R977)/'İtme Analizi'!$C$14</f>
        <v>0</v>
      </c>
      <c r="U977" s="30">
        <f t="shared" si="19"/>
        <v>3.0271847694562565E-2</v>
      </c>
    </row>
    <row r="978" spans="16:21" ht="13.95" customHeight="1" x14ac:dyDescent="0.3">
      <c r="P978" s="27"/>
      <c r="Q978" s="30"/>
      <c r="R978" s="30"/>
      <c r="S978" s="30">
        <f>ABS(Q978)/'İtme Analizi'!$C$17</f>
        <v>0</v>
      </c>
      <c r="T978" s="30">
        <f>ABS(R978)/'İtme Analizi'!$C$14</f>
        <v>0</v>
      </c>
      <c r="U978" s="30">
        <f t="shared" si="19"/>
        <v>3.0271847694562565E-2</v>
      </c>
    </row>
    <row r="979" spans="16:21" ht="13.95" customHeight="1" x14ac:dyDescent="0.3">
      <c r="P979" s="27"/>
      <c r="Q979" s="30"/>
      <c r="R979" s="30"/>
      <c r="S979" s="30">
        <f>ABS(Q979)/'İtme Analizi'!$C$17</f>
        <v>0</v>
      </c>
      <c r="T979" s="30">
        <f>ABS(R979)/'İtme Analizi'!$C$14</f>
        <v>0</v>
      </c>
      <c r="U979" s="30">
        <f t="shared" si="19"/>
        <v>3.0271847694562565E-2</v>
      </c>
    </row>
    <row r="980" spans="16:21" ht="13.95" customHeight="1" x14ac:dyDescent="0.3">
      <c r="P980" s="27"/>
      <c r="Q980" s="30"/>
      <c r="R980" s="30"/>
      <c r="S980" s="30">
        <f>ABS(Q980)/'İtme Analizi'!$C$17</f>
        <v>0</v>
      </c>
      <c r="T980" s="30">
        <f>ABS(R980)/'İtme Analizi'!$C$14</f>
        <v>0</v>
      </c>
      <c r="U980" s="30">
        <f t="shared" si="19"/>
        <v>3.0271847694562565E-2</v>
      </c>
    </row>
    <row r="981" spans="16:21" ht="13.95" customHeight="1" x14ac:dyDescent="0.3">
      <c r="P981" s="27"/>
      <c r="Q981" s="30"/>
      <c r="R981" s="30"/>
      <c r="S981" s="30">
        <f>ABS(Q981)/'İtme Analizi'!$C$17</f>
        <v>0</v>
      </c>
      <c r="T981" s="30">
        <f>ABS(R981)/'İtme Analizi'!$C$14</f>
        <v>0</v>
      </c>
      <c r="U981" s="30">
        <f t="shared" si="19"/>
        <v>3.0271847694562565E-2</v>
      </c>
    </row>
    <row r="982" spans="16:21" ht="13.95" customHeight="1" x14ac:dyDescent="0.3">
      <c r="P982" s="27"/>
      <c r="Q982" s="30"/>
      <c r="R982" s="30"/>
      <c r="S982" s="30">
        <f>ABS(Q982)/'İtme Analizi'!$C$17</f>
        <v>0</v>
      </c>
      <c r="T982" s="30">
        <f>ABS(R982)/'İtme Analizi'!$C$14</f>
        <v>0</v>
      </c>
      <c r="U982" s="30">
        <f t="shared" si="19"/>
        <v>3.0271847694562565E-2</v>
      </c>
    </row>
    <row r="983" spans="16:21" ht="13.95" customHeight="1" x14ac:dyDescent="0.3">
      <c r="P983" s="27"/>
      <c r="Q983" s="30"/>
      <c r="R983" s="30"/>
      <c r="S983" s="30">
        <f>ABS(Q983)/'İtme Analizi'!$C$17</f>
        <v>0</v>
      </c>
      <c r="T983" s="30">
        <f>ABS(R983)/'İtme Analizi'!$C$14</f>
        <v>0</v>
      </c>
      <c r="U983" s="30">
        <f t="shared" si="19"/>
        <v>3.0271847694562565E-2</v>
      </c>
    </row>
    <row r="984" spans="16:21" ht="13.95" customHeight="1" x14ac:dyDescent="0.3">
      <c r="P984" s="27"/>
      <c r="Q984" s="30"/>
      <c r="R984" s="30"/>
      <c r="S984" s="30">
        <f>ABS(Q984)/'İtme Analizi'!$C$17</f>
        <v>0</v>
      </c>
      <c r="T984" s="30">
        <f>ABS(R984)/'İtme Analizi'!$C$14</f>
        <v>0</v>
      </c>
      <c r="U984" s="30">
        <f t="shared" si="19"/>
        <v>3.0271847694562565E-2</v>
      </c>
    </row>
    <row r="985" spans="16:21" ht="13.95" customHeight="1" x14ac:dyDescent="0.3">
      <c r="P985" s="27"/>
      <c r="Q985" s="30"/>
      <c r="R985" s="30"/>
      <c r="S985" s="30">
        <f>ABS(Q985)/'İtme Analizi'!$C$17</f>
        <v>0</v>
      </c>
      <c r="T985" s="30">
        <f>ABS(R985)/'İtme Analizi'!$C$14</f>
        <v>0</v>
      </c>
      <c r="U985" s="30">
        <f t="shared" si="19"/>
        <v>3.0271847694562565E-2</v>
      </c>
    </row>
    <row r="986" spans="16:21" ht="13.95" customHeight="1" x14ac:dyDescent="0.3">
      <c r="P986" s="27"/>
      <c r="Q986" s="30"/>
      <c r="R986" s="30"/>
      <c r="S986" s="30">
        <f>ABS(Q986)/'İtme Analizi'!$C$17</f>
        <v>0</v>
      </c>
      <c r="T986" s="30">
        <f>ABS(R986)/'İtme Analizi'!$C$14</f>
        <v>0</v>
      </c>
      <c r="U986" s="30">
        <f t="shared" si="19"/>
        <v>3.0271847694562565E-2</v>
      </c>
    </row>
    <row r="987" spans="16:21" ht="13.95" customHeight="1" x14ac:dyDescent="0.3">
      <c r="P987" s="27"/>
      <c r="Q987" s="30"/>
      <c r="R987" s="30"/>
      <c r="S987" s="30">
        <f>ABS(Q987)/'İtme Analizi'!$C$17</f>
        <v>0</v>
      </c>
      <c r="T987" s="30">
        <f>ABS(R987)/'İtme Analizi'!$C$14</f>
        <v>0</v>
      </c>
      <c r="U987" s="30">
        <f t="shared" si="19"/>
        <v>3.0271847694562565E-2</v>
      </c>
    </row>
    <row r="988" spans="16:21" ht="13.95" customHeight="1" x14ac:dyDescent="0.3">
      <c r="P988" s="27"/>
      <c r="Q988" s="30"/>
      <c r="R988" s="30"/>
      <c r="S988" s="30">
        <f>ABS(Q988)/'İtme Analizi'!$C$17</f>
        <v>0</v>
      </c>
      <c r="T988" s="30">
        <f>ABS(R988)/'İtme Analizi'!$C$14</f>
        <v>0</v>
      </c>
      <c r="U988" s="30">
        <f t="shared" si="19"/>
        <v>3.0271847694562565E-2</v>
      </c>
    </row>
    <row r="989" spans="16:21" ht="13.95" customHeight="1" x14ac:dyDescent="0.3">
      <c r="P989" s="27"/>
      <c r="Q989" s="30"/>
      <c r="R989" s="30"/>
      <c r="S989" s="30">
        <f>ABS(Q989)/'İtme Analizi'!$C$17</f>
        <v>0</v>
      </c>
      <c r="T989" s="30">
        <f>ABS(R989)/'İtme Analizi'!$C$14</f>
        <v>0</v>
      </c>
      <c r="U989" s="30">
        <f t="shared" si="19"/>
        <v>3.0271847694562565E-2</v>
      </c>
    </row>
    <row r="990" spans="16:21" ht="13.95" customHeight="1" x14ac:dyDescent="0.3">
      <c r="P990" s="27"/>
      <c r="Q990" s="30"/>
      <c r="R990" s="30"/>
      <c r="S990" s="30">
        <f>ABS(Q990)/'İtme Analizi'!$C$17</f>
        <v>0</v>
      </c>
      <c r="T990" s="30">
        <f>ABS(R990)/'İtme Analizi'!$C$14</f>
        <v>0</v>
      </c>
      <c r="U990" s="30">
        <f t="shared" si="19"/>
        <v>3.0271847694562565E-2</v>
      </c>
    </row>
    <row r="991" spans="16:21" ht="13.95" customHeight="1" x14ac:dyDescent="0.3">
      <c r="P991" s="27"/>
      <c r="Q991" s="30"/>
      <c r="R991" s="30"/>
      <c r="S991" s="30">
        <f>ABS(Q991)/'İtme Analizi'!$C$17</f>
        <v>0</v>
      </c>
      <c r="T991" s="30">
        <f>ABS(R991)/'İtme Analizi'!$C$14</f>
        <v>0</v>
      </c>
      <c r="U991" s="30">
        <f t="shared" si="19"/>
        <v>3.0271847694562565E-2</v>
      </c>
    </row>
    <row r="992" spans="16:21" ht="13.95" customHeight="1" x14ac:dyDescent="0.3">
      <c r="P992" s="27"/>
      <c r="Q992" s="30"/>
      <c r="R992" s="30"/>
      <c r="S992" s="30">
        <f>ABS(Q992)/'İtme Analizi'!$C$17</f>
        <v>0</v>
      </c>
      <c r="T992" s="30">
        <f>ABS(R992)/'İtme Analizi'!$C$14</f>
        <v>0</v>
      </c>
      <c r="U992" s="30">
        <f t="shared" si="19"/>
        <v>3.0271847694562565E-2</v>
      </c>
    </row>
    <row r="993" spans="16:21" ht="13.95" customHeight="1" x14ac:dyDescent="0.3">
      <c r="P993" s="27"/>
      <c r="Q993" s="30"/>
      <c r="R993" s="30"/>
      <c r="S993" s="30">
        <f>ABS(Q993)/'İtme Analizi'!$C$17</f>
        <v>0</v>
      </c>
      <c r="T993" s="30">
        <f>ABS(R993)/'İtme Analizi'!$C$14</f>
        <v>0</v>
      </c>
      <c r="U993" s="30">
        <f t="shared" si="19"/>
        <v>3.0271847694562565E-2</v>
      </c>
    </row>
    <row r="994" spans="16:21" ht="13.95" customHeight="1" x14ac:dyDescent="0.3">
      <c r="P994" s="27"/>
      <c r="Q994" s="30"/>
      <c r="R994" s="30"/>
      <c r="S994" s="30">
        <f>ABS(Q994)/'İtme Analizi'!$C$17</f>
        <v>0</v>
      </c>
      <c r="T994" s="30">
        <f>ABS(R994)/'İtme Analizi'!$C$14</f>
        <v>0</v>
      </c>
      <c r="U994" s="30">
        <f t="shared" si="19"/>
        <v>3.0271847694562565E-2</v>
      </c>
    </row>
    <row r="995" spans="16:21" ht="13.95" customHeight="1" x14ac:dyDescent="0.3">
      <c r="P995" s="27"/>
      <c r="Q995" s="30"/>
      <c r="R995" s="30"/>
      <c r="S995" s="30">
        <f>ABS(Q995)/'İtme Analizi'!$C$17</f>
        <v>0</v>
      </c>
      <c r="T995" s="30">
        <f>ABS(R995)/'İtme Analizi'!$C$14</f>
        <v>0</v>
      </c>
      <c r="U995" s="30">
        <f t="shared" si="19"/>
        <v>3.0271847694562565E-2</v>
      </c>
    </row>
    <row r="996" spans="16:21" ht="13.95" customHeight="1" x14ac:dyDescent="0.3">
      <c r="P996" s="27"/>
      <c r="Q996" s="30"/>
      <c r="R996" s="30"/>
      <c r="S996" s="30">
        <f>ABS(Q996)/'İtme Analizi'!$C$17</f>
        <v>0</v>
      </c>
      <c r="T996" s="30">
        <f>ABS(R996)/'İtme Analizi'!$C$14</f>
        <v>0</v>
      </c>
      <c r="U996" s="30">
        <f t="shared" si="19"/>
        <v>3.0271847694562565E-2</v>
      </c>
    </row>
    <row r="997" spans="16:21" ht="13.95" customHeight="1" x14ac:dyDescent="0.3">
      <c r="P997" s="27"/>
      <c r="Q997" s="30"/>
      <c r="R997" s="30"/>
      <c r="S997" s="30">
        <f>ABS(Q997)/'İtme Analizi'!$C$17</f>
        <v>0</v>
      </c>
      <c r="T997" s="30">
        <f>ABS(R997)/'İtme Analizi'!$C$14</f>
        <v>0</v>
      </c>
      <c r="U997" s="30">
        <f t="shared" si="19"/>
        <v>3.0271847694562565E-2</v>
      </c>
    </row>
    <row r="998" spans="16:21" ht="13.95" customHeight="1" x14ac:dyDescent="0.3">
      <c r="P998" s="27"/>
      <c r="Q998" s="30"/>
      <c r="R998" s="30"/>
      <c r="S998" s="30">
        <f>ABS(Q998)/'İtme Analizi'!$C$17</f>
        <v>0</v>
      </c>
      <c r="T998" s="30">
        <f>ABS(R998)/'İtme Analizi'!$C$14</f>
        <v>0</v>
      </c>
      <c r="U998" s="30">
        <f t="shared" si="19"/>
        <v>3.0271847694562565E-2</v>
      </c>
    </row>
    <row r="999" spans="16:21" ht="13.95" customHeight="1" x14ac:dyDescent="0.3">
      <c r="P999" s="27"/>
      <c r="Q999" s="30"/>
      <c r="R999" s="30"/>
      <c r="S999" s="30">
        <f>ABS(Q999)/'İtme Analizi'!$C$17</f>
        <v>0</v>
      </c>
      <c r="T999" s="30">
        <f>ABS(R999)/'İtme Analizi'!$C$14</f>
        <v>0</v>
      </c>
      <c r="U999" s="30">
        <f t="shared" si="19"/>
        <v>3.0271847694562565E-2</v>
      </c>
    </row>
    <row r="1000" spans="16:21" ht="13.95" customHeight="1" x14ac:dyDescent="0.3">
      <c r="P1000" s="27"/>
      <c r="Q1000" s="30"/>
      <c r="R1000" s="30"/>
      <c r="S1000" s="30">
        <f>ABS(Q1000)/'İtme Analizi'!$C$17</f>
        <v>0</v>
      </c>
      <c r="T1000" s="30">
        <f>ABS(R1000)/'İtme Analizi'!$C$14</f>
        <v>0</v>
      </c>
      <c r="U1000" s="30">
        <f t="shared" si="19"/>
        <v>3.0271847694562565E-2</v>
      </c>
    </row>
  </sheetData>
  <mergeCells count="9">
    <mergeCell ref="P2:U3"/>
    <mergeCell ref="P4:P5"/>
    <mergeCell ref="U4:U5"/>
    <mergeCell ref="B4:B5"/>
    <mergeCell ref="K18:L18"/>
    <mergeCell ref="G4:G5"/>
    <mergeCell ref="B2:G3"/>
    <mergeCell ref="K2:L3"/>
    <mergeCell ref="K10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CE02-0073-4744-8A49-D234E473B6CC}">
  <sheetPr codeName="Sayfa4"/>
  <dimension ref="B2:U1000"/>
  <sheetViews>
    <sheetView zoomScale="80" zoomScaleNormal="80" workbookViewId="0"/>
  </sheetViews>
  <sheetFormatPr defaultColWidth="9.109375" defaultRowHeight="13.95" customHeight="1" x14ac:dyDescent="0.3"/>
  <cols>
    <col min="1" max="1" width="5.77734375" style="11" customWidth="1"/>
    <col min="2" max="2" width="9.109375" style="11"/>
    <col min="3" max="3" width="13.109375" style="11" customWidth="1"/>
    <col min="4" max="4" width="13.5546875" style="11" customWidth="1"/>
    <col min="5" max="7" width="9.109375" style="11"/>
    <col min="8" max="8" width="5.77734375" style="11" customWidth="1"/>
    <col min="9" max="9" width="10.77734375" style="11" customWidth="1"/>
    <col min="10" max="10" width="9.109375" style="11"/>
    <col min="11" max="12" width="13.77734375" style="11" customWidth="1"/>
    <col min="13" max="13" width="9.109375" style="11"/>
    <col min="14" max="14" width="10.77734375" style="11" customWidth="1"/>
    <col min="15" max="15" width="5.77734375" style="11" customWidth="1"/>
    <col min="16" max="16" width="9.109375" style="11"/>
    <col min="17" max="17" width="14.5546875" style="11" customWidth="1"/>
    <col min="18" max="18" width="13.33203125" style="11" customWidth="1"/>
    <col min="19" max="16384" width="9.109375" style="11"/>
  </cols>
  <sheetData>
    <row r="2" spans="2:21" ht="13.95" customHeight="1" x14ac:dyDescent="0.3">
      <c r="B2" s="81" t="s">
        <v>89</v>
      </c>
      <c r="C2" s="81"/>
      <c r="D2" s="81"/>
      <c r="E2" s="81"/>
      <c r="F2" s="81"/>
      <c r="G2" s="81"/>
      <c r="K2" s="82" t="s">
        <v>12</v>
      </c>
      <c r="L2" s="83"/>
      <c r="P2" s="81" t="s">
        <v>103</v>
      </c>
      <c r="Q2" s="81"/>
      <c r="R2" s="81"/>
      <c r="S2" s="81"/>
      <c r="T2" s="81"/>
      <c r="U2" s="81"/>
    </row>
    <row r="3" spans="2:21" ht="13.95" customHeight="1" x14ac:dyDescent="0.3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5" customHeight="1" x14ac:dyDescent="0.3">
      <c r="B4" s="54" t="s">
        <v>7</v>
      </c>
      <c r="C4" s="34" t="s">
        <v>8</v>
      </c>
      <c r="D4" s="34" t="s">
        <v>9</v>
      </c>
      <c r="E4" s="34" t="s">
        <v>954</v>
      </c>
      <c r="F4" s="34" t="s">
        <v>955</v>
      </c>
      <c r="G4" s="54" t="s">
        <v>11</v>
      </c>
      <c r="K4" s="34" t="s">
        <v>954</v>
      </c>
      <c r="L4" s="34" t="s">
        <v>955</v>
      </c>
      <c r="P4" s="54" t="s">
        <v>7</v>
      </c>
      <c r="Q4" s="34" t="s">
        <v>8</v>
      </c>
      <c r="R4" s="34" t="s">
        <v>9</v>
      </c>
      <c r="S4" s="34" t="s">
        <v>954</v>
      </c>
      <c r="T4" s="34" t="s">
        <v>955</v>
      </c>
      <c r="U4" s="54" t="s">
        <v>11</v>
      </c>
    </row>
    <row r="5" spans="2:21" ht="13.95" customHeight="1" x14ac:dyDescent="0.3">
      <c r="B5" s="54"/>
      <c r="C5" s="25" t="s">
        <v>6</v>
      </c>
      <c r="D5" s="25" t="s">
        <v>10</v>
      </c>
      <c r="E5" s="25" t="s">
        <v>6</v>
      </c>
      <c r="F5" s="25" t="s">
        <v>956</v>
      </c>
      <c r="G5" s="54"/>
      <c r="K5" s="25" t="s">
        <v>6</v>
      </c>
      <c r="L5" s="25" t="s">
        <v>956</v>
      </c>
      <c r="P5" s="54"/>
      <c r="Q5" s="25" t="s">
        <v>6</v>
      </c>
      <c r="R5" s="25" t="s">
        <v>10</v>
      </c>
      <c r="S5" s="25" t="s">
        <v>6</v>
      </c>
      <c r="T5" s="25" t="s">
        <v>956</v>
      </c>
      <c r="U5" s="54"/>
    </row>
    <row r="6" spans="2:21" ht="13.95" customHeight="1" x14ac:dyDescent="0.3">
      <c r="B6" s="27">
        <v>0</v>
      </c>
      <c r="C6" s="30">
        <v>-3.9530487862121556E-7</v>
      </c>
      <c r="D6" s="30">
        <v>2.9902366804890328E-11</v>
      </c>
      <c r="E6" s="30">
        <f>ABS(C6)/'İtme Analizi'!$G$17</f>
        <v>2.8668601954704886E-7</v>
      </c>
      <c r="F6" s="30">
        <f>ABS(D6)/'İtme Analizi'!$G$14</f>
        <v>1.7178160689924169E-14</v>
      </c>
      <c r="G6" s="30"/>
      <c r="K6" s="30">
        <v>0</v>
      </c>
      <c r="L6" s="30">
        <v>0</v>
      </c>
      <c r="P6" s="27">
        <v>0</v>
      </c>
      <c r="Q6" s="30">
        <v>-3.9530487862121556E-7</v>
      </c>
      <c r="R6" s="30">
        <v>2.9902366804890328E-11</v>
      </c>
      <c r="S6" s="30">
        <f>ABS(Q6)/'İtme Analizi'!$G$17</f>
        <v>2.8668601954704886E-7</v>
      </c>
      <c r="T6" s="30">
        <f>ABS(R6)/'İtme Analizi'!$G$14</f>
        <v>1.7178160689924169E-14</v>
      </c>
      <c r="U6" s="30"/>
    </row>
    <row r="7" spans="2:21" ht="13.95" customHeight="1" x14ac:dyDescent="0.3">
      <c r="B7" s="27">
        <v>1</v>
      </c>
      <c r="C7" s="30">
        <v>3.393808128454712E-3</v>
      </c>
      <c r="D7" s="30">
        <v>-98.037278426845887</v>
      </c>
      <c r="E7" s="30">
        <f>ABS(C7)/'İtme Analizi'!$G$17</f>
        <v>2.4612834196397477E-3</v>
      </c>
      <c r="F7" s="30">
        <f>ABS(D7)/'İtme Analizi'!$G$14</f>
        <v>5.6319960670931625E-2</v>
      </c>
      <c r="G7" s="30">
        <f>G6+(E7-E6)*((F7+F6)/2)</f>
        <v>6.9301619624411587E-5</v>
      </c>
      <c r="K7" s="30">
        <f>'İtme Analizi'!$G$24</f>
        <v>0.14769420610119027</v>
      </c>
      <c r="L7" s="30">
        <f>'İtme Analizi'!$G$21</f>
        <v>3.3996506423385973</v>
      </c>
      <c r="P7" s="27">
        <v>1</v>
      </c>
      <c r="Q7" s="30">
        <v>9.6937709512137887E-4</v>
      </c>
      <c r="R7" s="30">
        <v>-28.010650702366565</v>
      </c>
      <c r="S7" s="30">
        <f>ABS(Q7)/'İtme Analizi'!$G$17</f>
        <v>7.0301905154760748E-4</v>
      </c>
      <c r="T7" s="30">
        <f>ABS(R7)/'İtme Analizi'!$G$14</f>
        <v>1.6091417175576141E-2</v>
      </c>
      <c r="U7" s="30">
        <f>U6+(S7-S6)*((T7+T6)/2)</f>
        <v>5.6539798282517768E-6</v>
      </c>
    </row>
    <row r="8" spans="2:21" ht="13.95" customHeight="1" x14ac:dyDescent="0.3">
      <c r="B8" s="27">
        <v>2</v>
      </c>
      <c r="C8" s="30">
        <v>6.7880115617880458E-3</v>
      </c>
      <c r="D8" s="30">
        <v>-196.04037686033189</v>
      </c>
      <c r="E8" s="30">
        <f>ABS(C8)/'İtme Analizi'!$G$17</f>
        <v>4.9228535252990435E-3</v>
      </c>
      <c r="F8" s="30">
        <f>ABS(D8)/'İtme Analizi'!$G$14</f>
        <v>0.11262028579186992</v>
      </c>
      <c r="G8" s="30">
        <f>G7+(E8-E7)*((F8+F7)/2)</f>
        <v>2.772307497921845E-4</v>
      </c>
      <c r="H8" s="47"/>
      <c r="I8" s="47"/>
      <c r="J8" s="47"/>
      <c r="K8" s="30">
        <f>'İtme Analizi'!$G$24</f>
        <v>0.14769420610119027</v>
      </c>
      <c r="L8" s="30">
        <v>0</v>
      </c>
      <c r="P8" s="27">
        <v>2</v>
      </c>
      <c r="Q8" s="30">
        <v>1.9391494951213788E-3</v>
      </c>
      <c r="R8" s="30">
        <v>-56.019559958918855</v>
      </c>
      <c r="S8" s="30">
        <f>ABS(Q8)/'İtme Analizi'!$G$17</f>
        <v>1.4063247891147618E-3</v>
      </c>
      <c r="T8" s="30">
        <f>ABS(R8)/'İtme Analizi'!$G$14</f>
        <v>3.2181833934154337E-2</v>
      </c>
      <c r="U8" s="30">
        <f>U7+(S8-S7)*((T8+T7)/2)</f>
        <v>2.26294070664985E-5</v>
      </c>
    </row>
    <row r="9" spans="2:21" ht="13.95" customHeight="1" x14ac:dyDescent="0.3">
      <c r="B9" s="27">
        <v>3</v>
      </c>
      <c r="C9" s="30">
        <v>1.018221499512138E-2</v>
      </c>
      <c r="D9" s="30">
        <v>-293.98626838660527</v>
      </c>
      <c r="E9" s="30">
        <f>ABS(C9)/'İtme Analizi'!$G$17</f>
        <v>7.3844236309583379E-3</v>
      </c>
      <c r="F9" s="30">
        <f>ABS(D9)/'İtme Analizi'!$G$14</f>
        <v>0.16888774697761924</v>
      </c>
      <c r="G9" s="30">
        <f t="shared" ref="G9:G72" si="0">G8+(E9-E8)*((F9+F8)/2)</f>
        <v>6.2370662877635034E-4</v>
      </c>
      <c r="H9" s="47"/>
      <c r="I9" s="47"/>
      <c r="J9" s="47"/>
      <c r="P9" s="27">
        <v>3</v>
      </c>
      <c r="Q9" s="30">
        <v>2.9089218951213786E-3</v>
      </c>
      <c r="R9" s="30">
        <v>-84.02452042412061</v>
      </c>
      <c r="S9" s="30">
        <f>ABS(Q9)/'İtme Analizi'!$G$17</f>
        <v>2.1096305266819163E-3</v>
      </c>
      <c r="T9" s="30">
        <f>ABS(R9)/'İtme Analizi'!$G$14</f>
        <v>4.8269982211016922E-2</v>
      </c>
      <c r="U9" s="30">
        <f t="shared" ref="U9:U72" si="1">U8+(S9-S8)*((T9+T8)/2)</f>
        <v>5.0920519012796886E-5</v>
      </c>
    </row>
    <row r="10" spans="2:21" ht="13.95" customHeight="1" x14ac:dyDescent="0.3">
      <c r="B10" s="27">
        <v>4</v>
      </c>
      <c r="C10" s="30">
        <v>1.3576418428454713E-2</v>
      </c>
      <c r="D10" s="30">
        <v>-391.87149337631416</v>
      </c>
      <c r="E10" s="30">
        <f>ABS(C10)/'İtme Analizi'!$G$17</f>
        <v>9.8459937366176323E-3</v>
      </c>
      <c r="F10" s="30">
        <f>ABS(D10)/'İtme Analizi'!$G$14</f>
        <v>0.225120356757779</v>
      </c>
      <c r="G10" s="30">
        <f t="shared" si="0"/>
        <v>1.1086459135476315E-3</v>
      </c>
      <c r="H10" s="47"/>
      <c r="I10" s="47"/>
      <c r="J10" s="47"/>
      <c r="K10" s="82" t="s">
        <v>20</v>
      </c>
      <c r="L10" s="83"/>
      <c r="P10" s="27">
        <v>4</v>
      </c>
      <c r="Q10" s="30">
        <v>3.878694295121379E-3</v>
      </c>
      <c r="R10" s="30">
        <v>-112.02960695929968</v>
      </c>
      <c r="S10" s="30">
        <f>ABS(Q10)/'İtme Analizi'!$G$17</f>
        <v>2.8129362642490708E-3</v>
      </c>
      <c r="T10" s="30">
        <f>ABS(R10)/'İtme Analizi'!$G$14</f>
        <v>6.4358202911923484E-2</v>
      </c>
      <c r="U10" s="30">
        <f t="shared" si="1"/>
        <v>9.0526543417166687E-5</v>
      </c>
    </row>
    <row r="11" spans="2:21" ht="13.95" customHeight="1" x14ac:dyDescent="0.3">
      <c r="B11" s="27">
        <v>5</v>
      </c>
      <c r="C11" s="30">
        <v>1.6970621861788045E-2</v>
      </c>
      <c r="D11" s="30">
        <v>-489.70132792099849</v>
      </c>
      <c r="E11" s="30">
        <f>ABS(C11)/'İtme Analizi'!$G$17</f>
        <v>1.2307563842276928E-2</v>
      </c>
      <c r="F11" s="30">
        <f>ABS(D11)/'İtme Analizi'!$G$14</f>
        <v>0.28132114611477538</v>
      </c>
      <c r="G11" s="30">
        <f t="shared" si="0"/>
        <v>1.7319665454157546E-3</v>
      </c>
      <c r="H11" s="47"/>
      <c r="I11" s="47"/>
      <c r="J11" s="47"/>
      <c r="K11" s="84"/>
      <c r="L11" s="85"/>
      <c r="P11" s="27">
        <v>5</v>
      </c>
      <c r="Q11" s="30">
        <v>4.8484666951213789E-3</v>
      </c>
      <c r="R11" s="30">
        <v>-140.0336218878025</v>
      </c>
      <c r="S11" s="30">
        <f>ABS(Q11)/'İtme Analizi'!$G$17</f>
        <v>3.5162420018162253E-3</v>
      </c>
      <c r="T11" s="30">
        <f>ABS(R11)/'İtme Analizi'!$G$14</f>
        <v>8.0445808001637753E-2</v>
      </c>
      <c r="U11" s="30">
        <f t="shared" si="1"/>
        <v>1.4144728926628893E-4</v>
      </c>
    </row>
    <row r="12" spans="2:21" ht="13.95" customHeight="1" x14ac:dyDescent="0.3">
      <c r="B12" s="27">
        <v>6</v>
      </c>
      <c r="C12" s="30">
        <v>2.0364825295121382E-2</v>
      </c>
      <c r="D12" s="30">
        <v>-587.60057376974396</v>
      </c>
      <c r="E12" s="30">
        <f>ABS(C12)/'İtme Analizi'!$G$17</f>
        <v>1.4769133947936225E-2</v>
      </c>
      <c r="F12" s="30">
        <f>ABS(D12)/'İtme Analizi'!$G$14</f>
        <v>0.33756181052723605</v>
      </c>
      <c r="G12" s="30">
        <f t="shared" si="0"/>
        <v>2.4936784379017618E-3</v>
      </c>
      <c r="H12" s="47"/>
      <c r="I12" s="47"/>
      <c r="J12" s="47"/>
      <c r="K12" s="34" t="s">
        <v>954</v>
      </c>
      <c r="L12" s="34" t="s">
        <v>955</v>
      </c>
      <c r="P12" s="27">
        <v>6</v>
      </c>
      <c r="Q12" s="30">
        <v>5.8182390951213789E-3</v>
      </c>
      <c r="R12" s="30">
        <v>-168.03485158624687</v>
      </c>
      <c r="S12" s="30">
        <f>ABS(Q12)/'İtme Analizi'!$G$17</f>
        <v>4.2195477393833798E-3</v>
      </c>
      <c r="T12" s="30">
        <f>ABS(R12)/'İtme Analizi'!$G$14</f>
        <v>9.6531813046452072E-2</v>
      </c>
      <c r="U12" s="30">
        <f t="shared" si="1"/>
        <v>2.0368197741834254E-4</v>
      </c>
    </row>
    <row r="13" spans="2:21" ht="13.95" customHeight="1" x14ac:dyDescent="0.3">
      <c r="B13" s="27">
        <v>7</v>
      </c>
      <c r="C13" s="30">
        <v>2.3759028728454715E-2</v>
      </c>
      <c r="D13" s="30">
        <v>-685.53300711494626</v>
      </c>
      <c r="E13" s="30">
        <f>ABS(C13)/'İtme Analizi'!$G$17</f>
        <v>1.723070405359552E-2</v>
      </c>
      <c r="F13" s="30">
        <f>ABS(D13)/'İtme Analizi'!$G$14</f>
        <v>0.39382154032508082</v>
      </c>
      <c r="G13" s="30">
        <f t="shared" si="0"/>
        <v>3.3938541340192553E-3</v>
      </c>
      <c r="H13" s="47"/>
      <c r="I13" s="47"/>
      <c r="J13" s="47"/>
      <c r="K13" s="25" t="s">
        <v>6</v>
      </c>
      <c r="L13" s="25" t="s">
        <v>956</v>
      </c>
      <c r="P13" s="27">
        <v>7</v>
      </c>
      <c r="Q13" s="30">
        <v>6.7880114951213788E-3</v>
      </c>
      <c r="R13" s="30">
        <v>-196.02993556818689</v>
      </c>
      <c r="S13" s="30">
        <f>ABS(Q13)/'İtme Analizi'!$G$17</f>
        <v>4.9228534769505342E-3</v>
      </c>
      <c r="T13" s="30">
        <f>ABS(R13)/'İtme Analizi'!$G$14</f>
        <v>0.11261428753108181</v>
      </c>
      <c r="U13" s="30">
        <f t="shared" si="1"/>
        <v>2.7722880368133093E-4</v>
      </c>
    </row>
    <row r="14" spans="2:21" ht="13.95" customHeight="1" x14ac:dyDescent="0.3">
      <c r="B14" s="27">
        <v>8</v>
      </c>
      <c r="C14" s="30">
        <v>2.7153232161788051E-2</v>
      </c>
      <c r="D14" s="30">
        <v>-783.36283757052399</v>
      </c>
      <c r="E14" s="30">
        <f>ABS(C14)/'İtme Analizi'!$G$17</f>
        <v>1.9692274159254817E-2</v>
      </c>
      <c r="F14" s="30">
        <f>ABS(D14)/'İtme Analizi'!$G$14</f>
        <v>0.45002232733298786</v>
      </c>
      <c r="G14" s="30">
        <f t="shared" si="0"/>
        <v>4.4324445532547664E-3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7.7577838951213788E-3</v>
      </c>
      <c r="R14" s="30">
        <v>-224.01392632655035</v>
      </c>
      <c r="S14" s="30">
        <f>ABS(Q14)/'İtme Analizi'!$G$17</f>
        <v>5.6261592145176887E-3</v>
      </c>
      <c r="T14" s="30">
        <f>ABS(R14)/'İtme Analizi'!$G$14</f>
        <v>0.12869038923664655</v>
      </c>
      <c r="U14" s="30">
        <f t="shared" si="1"/>
        <v>3.6208428551759642E-4</v>
      </c>
    </row>
    <row r="15" spans="2:21" ht="13.95" customHeight="1" x14ac:dyDescent="0.3">
      <c r="B15" s="27">
        <v>9</v>
      </c>
      <c r="C15" s="30">
        <v>3.0547435595121387E-2</v>
      </c>
      <c r="D15" s="30">
        <v>-880.69838193437465</v>
      </c>
      <c r="E15" s="30">
        <f>ABS(C15)/'İtme Analizi'!$G$17</f>
        <v>2.2153844264914114E-2</v>
      </c>
      <c r="F15" s="30">
        <f>ABS(D15)/'İtme Analizi'!$G$14</f>
        <v>0.50593915936281963</v>
      </c>
      <c r="G15" s="30">
        <f t="shared" si="0"/>
        <v>5.6090276621607749E-3</v>
      </c>
      <c r="H15" s="47"/>
      <c r="I15" s="47"/>
      <c r="J15" s="47"/>
      <c r="K15" s="30"/>
      <c r="L15" s="30">
        <f>K15*'İtme Analizi'!$G$23</f>
        <v>0</v>
      </c>
      <c r="P15" s="27">
        <v>9</v>
      </c>
      <c r="Q15" s="30">
        <v>8.7275562951213779E-3</v>
      </c>
      <c r="R15" s="30">
        <v>-252.00001024948855</v>
      </c>
      <c r="S15" s="30">
        <f>ABS(Q15)/'İtme Analizi'!$G$17</f>
        <v>6.3294649520848423E-3</v>
      </c>
      <c r="T15" s="30">
        <f>ABS(R15)/'İtme Analizi'!$G$14</f>
        <v>0.14476769341282678</v>
      </c>
      <c r="U15" s="30">
        <f t="shared" si="1"/>
        <v>4.5824660477334017E-4</v>
      </c>
    </row>
    <row r="16" spans="2:21" ht="13.95" customHeight="1" x14ac:dyDescent="0.3">
      <c r="B16" s="27">
        <v>10</v>
      </c>
      <c r="C16" s="30">
        <v>3.394163902845472E-2</v>
      </c>
      <c r="D16" s="30">
        <v>-977.70434743846124</v>
      </c>
      <c r="E16" s="30">
        <f>ABS(C16)/'İtme Analizi'!$G$17</f>
        <v>2.4615414370573407E-2</v>
      </c>
      <c r="F16" s="30">
        <f>ABS(D16)/'İtme Analizi'!$G$14</f>
        <v>0.56166665659350423</v>
      </c>
      <c r="G16" s="30">
        <f t="shared" si="0"/>
        <v>6.9230209427538171E-3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9.6973286951213787E-3</v>
      </c>
      <c r="R16" s="30">
        <v>-279.97556703054119</v>
      </c>
      <c r="S16" s="30">
        <f>ABS(Q16)/'İtme Analizi'!$G$17</f>
        <v>7.0327706896519977E-3</v>
      </c>
      <c r="T16" s="30">
        <f>ABS(R16)/'İtme Analizi'!$G$14</f>
        <v>0.16083895000969342</v>
      </c>
      <c r="U16" s="30">
        <f t="shared" si="1"/>
        <v>5.6571405765218927E-4</v>
      </c>
    </row>
    <row r="17" spans="2:21" ht="13.95" customHeight="1" x14ac:dyDescent="0.3">
      <c r="B17" s="27">
        <v>11</v>
      </c>
      <c r="C17" s="30">
        <v>3.7335842461788046E-2</v>
      </c>
      <c r="D17" s="30">
        <v>-1072.5800506240078</v>
      </c>
      <c r="E17" s="30">
        <f>ABS(C17)/'İtme Analizi'!$G$17</f>
        <v>2.7076984476232697E-2</v>
      </c>
      <c r="F17" s="30">
        <f>ABS(D17)/'İtme Analizi'!$G$14</f>
        <v>0.61617037148420395</v>
      </c>
      <c r="G17" s="30">
        <f t="shared" si="0"/>
        <v>8.3726851515811516E-3</v>
      </c>
      <c r="H17" s="47"/>
      <c r="I17" s="47"/>
      <c r="J17" s="47"/>
      <c r="P17" s="27">
        <v>0</v>
      </c>
      <c r="Q17" s="30">
        <v>9.6973286951213787E-3</v>
      </c>
      <c r="R17" s="30">
        <v>-279.97556703054119</v>
      </c>
      <c r="S17" s="30">
        <f>ABS(Q17)/'İtme Analizi'!$G$17</f>
        <v>7.0327706896519977E-3</v>
      </c>
      <c r="T17" s="30">
        <f>ABS(R17)/'İtme Analizi'!$G$14</f>
        <v>0.16083895000969342</v>
      </c>
      <c r="U17" s="30">
        <f t="shared" si="1"/>
        <v>5.6571405765218927E-4</v>
      </c>
    </row>
    <row r="18" spans="2:21" ht="13.95" customHeight="1" x14ac:dyDescent="0.3">
      <c r="B18" s="27">
        <v>12</v>
      </c>
      <c r="C18" s="30">
        <v>4.0730045895121379E-2</v>
      </c>
      <c r="D18" s="30">
        <v>-1162.4780978018268</v>
      </c>
      <c r="E18" s="30">
        <f>ABS(C18)/'İtme Analizi'!$G$17</f>
        <v>2.9538554581891991E-2</v>
      </c>
      <c r="F18" s="30">
        <f>ABS(D18)/'İtme Analizi'!$G$14</f>
        <v>0.66781454768628323</v>
      </c>
      <c r="G18" s="30">
        <f t="shared" si="0"/>
        <v>9.9529945981548691E-3</v>
      </c>
      <c r="H18" s="47"/>
      <c r="I18" s="47"/>
      <c r="J18" s="47"/>
      <c r="K18" s="51" t="s">
        <v>13</v>
      </c>
      <c r="L18" s="52"/>
      <c r="P18" s="27">
        <v>1</v>
      </c>
      <c r="Q18" s="30">
        <v>1.0667101095121378E-2</v>
      </c>
      <c r="R18" s="30">
        <v>-307.96998490063436</v>
      </c>
      <c r="S18" s="30">
        <f>ABS(Q18)/'İtme Analizi'!$G$17</f>
        <v>7.7360764272191513E-3</v>
      </c>
      <c r="T18" s="30">
        <f>ABS(R18)/'İtme Analizi'!$G$14</f>
        <v>0.17692104182975291</v>
      </c>
      <c r="U18" s="30">
        <f t="shared" si="1"/>
        <v>6.8448832774284808E-4</v>
      </c>
    </row>
    <row r="19" spans="2:21" ht="13.95" customHeight="1" x14ac:dyDescent="0.3">
      <c r="B19" s="27">
        <v>13</v>
      </c>
      <c r="C19" s="30">
        <v>4.4124249328454712E-2</v>
      </c>
      <c r="D19" s="30">
        <v>-1254.0434271647521</v>
      </c>
      <c r="E19" s="30">
        <f>ABS(C19)/'İtme Analizi'!$G$17</f>
        <v>3.2000124687551285E-2</v>
      </c>
      <c r="F19" s="30">
        <f>ABS(D19)/'İtme Analizi'!$G$14</f>
        <v>0.72041653573911257</v>
      </c>
      <c r="G19" s="30">
        <f t="shared" si="0"/>
        <v>1.1661608665508352E-2</v>
      </c>
      <c r="H19" s="47"/>
      <c r="I19" s="47"/>
      <c r="J19" s="47"/>
      <c r="K19" s="30" t="s">
        <v>36</v>
      </c>
      <c r="L19" s="30">
        <f>VLOOKUP($L$16,$F$6:$G$100,2,FALSE)</f>
        <v>3.0079778666850521E-2</v>
      </c>
      <c r="P19" s="27">
        <v>2</v>
      </c>
      <c r="Q19" s="30">
        <v>1.1636873495121379E-2</v>
      </c>
      <c r="R19" s="30">
        <v>-335.95711027262354</v>
      </c>
      <c r="S19" s="30">
        <f>ABS(Q19)/'İtme Analizi'!$G$17</f>
        <v>8.4393821647863066E-3</v>
      </c>
      <c r="T19" s="30">
        <f>ABS(R19)/'İtme Analizi'!$G$14</f>
        <v>0.19299894429232511</v>
      </c>
      <c r="U19" s="30">
        <f t="shared" si="1"/>
        <v>8.1457175208305799E-4</v>
      </c>
    </row>
    <row r="20" spans="2:21" ht="13.95" customHeight="1" x14ac:dyDescent="0.3">
      <c r="B20" s="27">
        <v>14</v>
      </c>
      <c r="C20" s="30">
        <v>4.7518452761788038E-2</v>
      </c>
      <c r="D20" s="30">
        <v>-1341.6299602379627</v>
      </c>
      <c r="E20" s="30">
        <f>ABS(C20)/'İtme Analizi'!$G$17</f>
        <v>3.4461694793210575E-2</v>
      </c>
      <c r="F20" s="30">
        <f>ABS(D20)/'İtme Analizi'!$G$14</f>
        <v>0.77073280499037822</v>
      </c>
      <c r="G20" s="30">
        <f t="shared" si="0"/>
        <v>1.3496892985614989E-2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1.2606645895121378E-2</v>
      </c>
      <c r="R20" s="30">
        <v>-363.93616130780714</v>
      </c>
      <c r="S20" s="30">
        <f>ABS(Q20)/'İtme Analizi'!$G$17</f>
        <v>9.1426879023534611E-3</v>
      </c>
      <c r="T20" s="30">
        <f>ABS(R20)/'İtme Analizi'!$G$14</f>
        <v>0.20907220825066067</v>
      </c>
      <c r="U20" s="30">
        <f t="shared" si="1"/>
        <v>9.559612263299182E-4</v>
      </c>
    </row>
    <row r="21" spans="2:21" ht="13.95" customHeight="1" x14ac:dyDescent="0.3">
      <c r="B21" s="27">
        <v>15</v>
      </c>
      <c r="C21" s="30">
        <v>5.0912656195121371E-2</v>
      </c>
      <c r="D21" s="30">
        <v>-1430.8496794424389</v>
      </c>
      <c r="E21" s="30">
        <f>ABS(C21)/'İtme Analizi'!$G$17</f>
        <v>3.6923264898869872E-2</v>
      </c>
      <c r="F21" s="30">
        <f>ABS(D21)/'İtme Analizi'!$G$14</f>
        <v>0.82198729876355181</v>
      </c>
      <c r="G21" s="30">
        <f t="shared" si="0"/>
        <v>1.5457189082656614E-2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1.3576418295121379E-2</v>
      </c>
      <c r="R21" s="30">
        <v>-391.91359250305112</v>
      </c>
      <c r="S21" s="30">
        <f>ABS(Q21)/'İtme Analizi'!$G$17</f>
        <v>9.8459936399206156E-3</v>
      </c>
      <c r="T21" s="30">
        <f>ABS(R21)/'İtme Analizi'!$G$14</f>
        <v>0.22514454165152709</v>
      </c>
      <c r="U21" s="30">
        <f t="shared" si="1"/>
        <v>1.1086547921069037E-3</v>
      </c>
    </row>
    <row r="22" spans="2:21" ht="13.95" customHeight="1" x14ac:dyDescent="0.3">
      <c r="B22" s="27">
        <v>16</v>
      </c>
      <c r="C22" s="30">
        <v>5.4306859628454704E-2</v>
      </c>
      <c r="D22" s="30">
        <v>-1519.0175073590237</v>
      </c>
      <c r="E22" s="30">
        <f>ABS(C22)/'İtme Analizi'!$G$17</f>
        <v>3.9384835004529169E-2</v>
      </c>
      <c r="F22" s="30">
        <f>ABS(D22)/'İtme Analizi'!$G$14</f>
        <v>0.87263750734118783</v>
      </c>
      <c r="G22" s="30">
        <f t="shared" si="0"/>
        <v>1.7542907964164668E-2</v>
      </c>
      <c r="H22" s="47"/>
      <c r="I22" s="47"/>
      <c r="J22" s="47"/>
      <c r="P22" s="27">
        <v>5</v>
      </c>
      <c r="Q22" s="30">
        <v>1.4546190695121379E-2</v>
      </c>
      <c r="R22" s="30">
        <v>-419.89494633176429</v>
      </c>
      <c r="S22" s="30">
        <f>ABS(Q22)/'İtme Analizi'!$G$17</f>
        <v>1.054929937748777E-2</v>
      </c>
      <c r="T22" s="30">
        <f>ABS(R22)/'İtme Analizi'!$G$14</f>
        <v>0.24121912850706154</v>
      </c>
      <c r="U22" s="30">
        <f t="shared" si="1"/>
        <v>1.2726529146146093E-3</v>
      </c>
    </row>
    <row r="23" spans="2:21" ht="13.95" customHeight="1" x14ac:dyDescent="0.3">
      <c r="B23" s="27">
        <v>17</v>
      </c>
      <c r="C23" s="30">
        <v>5.7701063061788037E-2</v>
      </c>
      <c r="D23" s="30">
        <v>-1606.5176100516412</v>
      </c>
      <c r="E23" s="30">
        <f>ABS(C23)/'İtme Analizi'!$G$17</f>
        <v>4.1846405110188459E-2</v>
      </c>
      <c r="F23" s="30">
        <f>ABS(D23)/'İtme Analizi'!$G$14</f>
        <v>0.92290412450384096</v>
      </c>
      <c r="G23" s="30">
        <f t="shared" si="0"/>
        <v>1.9752833766372879E-2</v>
      </c>
      <c r="H23" s="47"/>
      <c r="I23" s="47"/>
      <c r="J23" s="47"/>
      <c r="K23" s="7" t="s">
        <v>957</v>
      </c>
      <c r="L23" s="30" t="e">
        <f>Spektrum!$C$4*9.8067/$L$15</f>
        <v>#DIV/0!</v>
      </c>
      <c r="P23" s="27">
        <v>6</v>
      </c>
      <c r="Q23" s="30">
        <v>1.5515963095121378E-2</v>
      </c>
      <c r="R23" s="30">
        <v>-447.87692668370266</v>
      </c>
      <c r="S23" s="30">
        <f>ABS(Q23)/'İtme Analizi'!$G$17</f>
        <v>1.1252605115054925E-2</v>
      </c>
      <c r="T23" s="30">
        <f>ABS(R23)/'İtme Analizi'!$G$14</f>
        <v>0.25729407528449477</v>
      </c>
      <c r="U23" s="30">
        <f t="shared" si="1"/>
        <v>1.4479565128544022E-3</v>
      </c>
    </row>
    <row r="24" spans="2:21" ht="13.95" customHeight="1" x14ac:dyDescent="0.3">
      <c r="B24" s="27">
        <v>18</v>
      </c>
      <c r="C24" s="30">
        <v>6.1095266495121377E-2</v>
      </c>
      <c r="D24" s="30">
        <v>-1689.9645393210287</v>
      </c>
      <c r="E24" s="30">
        <f>ABS(C24)/'İtme Analizi'!$G$17</f>
        <v>4.4307975215847763E-2</v>
      </c>
      <c r="F24" s="30">
        <f>ABS(D24)/'İtme Analizi'!$G$14</f>
        <v>0.97084229506483621</v>
      </c>
      <c r="G24" s="30">
        <f t="shared" si="0"/>
        <v>2.208362855342768E-2</v>
      </c>
      <c r="H24" s="47"/>
      <c r="I24" s="47"/>
      <c r="J24" s="47"/>
      <c r="K24" s="7" t="s">
        <v>958</v>
      </c>
      <c r="L24" s="30" t="e">
        <f>(1+($L$23-1)*'İtme Analizi'!$G$20/'İtme Analizi'!$G$18)/$L$23</f>
        <v>#DIV/0!</v>
      </c>
      <c r="P24" s="27">
        <v>7</v>
      </c>
      <c r="Q24" s="30">
        <v>1.6485735495121379E-2</v>
      </c>
      <c r="R24" s="30">
        <v>-475.85981391988446</v>
      </c>
      <c r="S24" s="30">
        <f>ABS(Q24)/'İtme Analizi'!$G$17</f>
        <v>1.1955910852622079E-2</v>
      </c>
      <c r="T24" s="30">
        <f>ABS(R24)/'İtme Analizi'!$G$14</f>
        <v>0.27336954304420885</v>
      </c>
      <c r="U24" s="30">
        <f t="shared" si="1"/>
        <v>1.6345658965987641E-3</v>
      </c>
    </row>
    <row r="25" spans="2:21" ht="13.95" customHeight="1" x14ac:dyDescent="0.3">
      <c r="B25" s="27">
        <v>19</v>
      </c>
      <c r="C25" s="30">
        <v>6.448946992845471E-2</v>
      </c>
      <c r="D25" s="30">
        <v>-1772.2222921554144</v>
      </c>
      <c r="E25" s="30">
        <f>ABS(C25)/'İtme Analizi'!$G$17</f>
        <v>4.6769545321507053E-2</v>
      </c>
      <c r="F25" s="30">
        <f>ABS(D25)/'İtme Analizi'!$G$14</f>
        <v>1.018097313552204</v>
      </c>
      <c r="G25" s="30">
        <f t="shared" si="0"/>
        <v>2.4531585694694377E-2</v>
      </c>
      <c r="H25" s="47"/>
      <c r="I25" s="47"/>
      <c r="J25" s="47"/>
      <c r="P25" s="27">
        <v>8</v>
      </c>
      <c r="Q25" s="30">
        <v>1.7455507895121378E-2</v>
      </c>
      <c r="R25" s="30">
        <v>-503.84219219640704</v>
      </c>
      <c r="S25" s="30">
        <f>ABS(Q25)/'İtme Analizi'!$G$17</f>
        <v>1.2659216590189233E-2</v>
      </c>
      <c r="T25" s="30">
        <f>ABS(R25)/'İtme Analizi'!$G$14</f>
        <v>0.28944471841934788</v>
      </c>
      <c r="U25" s="30">
        <f t="shared" si="1"/>
        <v>1.8324811462347341E-3</v>
      </c>
    </row>
    <row r="26" spans="2:21" ht="13.95" customHeight="1" x14ac:dyDescent="0.3">
      <c r="B26" s="27">
        <v>20</v>
      </c>
      <c r="C26" s="30">
        <v>6.7883673361788049E-2</v>
      </c>
      <c r="D26" s="30">
        <v>-1849.9967631117154</v>
      </c>
      <c r="E26" s="30">
        <f>ABS(C26)/'İtme Analizi'!$G$17</f>
        <v>4.9231115427166357E-2</v>
      </c>
      <c r="F26" s="30">
        <f>ABS(D26)/'İtme Analizi'!$G$14</f>
        <v>1.0627767989046035</v>
      </c>
      <c r="G26" s="30">
        <f t="shared" si="0"/>
        <v>2.7092694449126382E-2</v>
      </c>
      <c r="H26" s="47"/>
      <c r="I26" s="47"/>
      <c r="J26" s="47"/>
      <c r="P26" s="27">
        <v>9</v>
      </c>
      <c r="Q26" s="30">
        <v>1.8425280295121377E-2</v>
      </c>
      <c r="R26" s="30">
        <v>-531.83781567103608</v>
      </c>
      <c r="S26" s="30">
        <f>ABS(Q26)/'İtme Analizi'!$G$17</f>
        <v>1.3362522327756386E-2</v>
      </c>
      <c r="T26" s="30">
        <f>ABS(R26)/'İtme Analizi'!$G$14</f>
        <v>0.30552750282901342</v>
      </c>
      <c r="U26" s="30">
        <f t="shared" si="1"/>
        <v>2.0417048346832571E-3</v>
      </c>
    </row>
    <row r="27" spans="2:21" ht="13.95" customHeight="1" x14ac:dyDescent="0.3">
      <c r="B27" s="27">
        <v>21</v>
      </c>
      <c r="C27" s="30">
        <v>7.1277876795121375E-2</v>
      </c>
      <c r="D27" s="30">
        <v>-1934.0398067174397</v>
      </c>
      <c r="E27" s="30">
        <f>ABS(C27)/'İtme Analizi'!$G$17</f>
        <v>5.1692685532825647E-2</v>
      </c>
      <c r="F27" s="30">
        <f>ABS(D27)/'İtme Analizi'!$G$14</f>
        <v>1.1110574222194554</v>
      </c>
      <c r="G27" s="30">
        <f t="shared" si="0"/>
        <v>2.9768217115815447E-2</v>
      </c>
      <c r="H27" s="47"/>
      <c r="I27" s="47"/>
      <c r="J27" s="47"/>
      <c r="P27" s="27">
        <v>10</v>
      </c>
      <c r="Q27" s="30">
        <v>1.939505269512138E-2</v>
      </c>
      <c r="R27" s="30">
        <v>-559.82671729060894</v>
      </c>
      <c r="S27" s="30">
        <f>ABS(Q27)/'İtme Analizi'!$G$17</f>
        <v>1.4065828065323542E-2</v>
      </c>
      <c r="T27" s="30">
        <f>ABS(R27)/'İtme Analizi'!$G$14</f>
        <v>0.32160642570132836</v>
      </c>
      <c r="U27" s="30">
        <f t="shared" si="1"/>
        <v>2.2622382797624673E-3</v>
      </c>
    </row>
    <row r="28" spans="2:21" ht="13.95" customHeight="1" x14ac:dyDescent="0.3">
      <c r="B28" s="27">
        <v>22</v>
      </c>
      <c r="C28" s="30">
        <v>7.4672080228454701E-2</v>
      </c>
      <c r="D28" s="30">
        <v>-2016.6795184483713</v>
      </c>
      <c r="E28" s="30">
        <f>ABS(C28)/'İtme Analizi'!$G$17</f>
        <v>5.415425563848493E-2</v>
      </c>
      <c r="F28" s="30">
        <f>ABS(D28)/'İtme Analizi'!$G$14</f>
        <v>1.1585318665250073</v>
      </c>
      <c r="G28" s="30">
        <f t="shared" si="0"/>
        <v>3.2561593688464389E-2</v>
      </c>
      <c r="H28" s="47"/>
      <c r="I28" s="47"/>
      <c r="J28" s="47"/>
      <c r="P28" s="27">
        <v>0</v>
      </c>
      <c r="Q28" s="30">
        <v>1.939505269512138E-2</v>
      </c>
      <c r="R28" s="30">
        <v>-559.82671729060894</v>
      </c>
      <c r="S28" s="30">
        <f>ABS(Q28)/'İtme Analizi'!$G$17</f>
        <v>1.4065828065323542E-2</v>
      </c>
      <c r="T28" s="30">
        <f>ABS(R28)/'İtme Analizi'!$G$14</f>
        <v>0.32160642570132836</v>
      </c>
      <c r="U28" s="30">
        <f t="shared" si="1"/>
        <v>2.2622382797624673E-3</v>
      </c>
    </row>
    <row r="29" spans="2:21" ht="13.95" customHeight="1" x14ac:dyDescent="0.3">
      <c r="B29" s="27">
        <v>23</v>
      </c>
      <c r="C29" s="30">
        <v>7.8066283661788041E-2</v>
      </c>
      <c r="D29" s="30">
        <v>-2096.289004970949</v>
      </c>
      <c r="E29" s="30">
        <f>ABS(C29)/'İtme Analizi'!$G$17</f>
        <v>5.6615825744144234E-2</v>
      </c>
      <c r="F29" s="30">
        <f>ABS(D29)/'İtme Analizi'!$G$14</f>
        <v>1.2042655223540015</v>
      </c>
      <c r="G29" s="30">
        <f t="shared" si="0"/>
        <v>3.5469689397561607E-2</v>
      </c>
      <c r="H29" s="47"/>
      <c r="I29" s="47"/>
      <c r="J29" s="47"/>
      <c r="P29" s="27">
        <v>1</v>
      </c>
      <c r="Q29" s="30">
        <v>2.0364825095121379E-2</v>
      </c>
      <c r="R29" s="30">
        <v>-587.81569560903256</v>
      </c>
      <c r="S29" s="30">
        <f>ABS(Q29)/'İtme Analizi'!$G$17</f>
        <v>1.4769133802890697E-2</v>
      </c>
      <c r="T29" s="30">
        <f>ABS(R29)/'İtme Analizi'!$G$14</f>
        <v>0.33768539263521175</v>
      </c>
      <c r="U29" s="30">
        <f t="shared" si="1"/>
        <v>2.4940801390460525E-3</v>
      </c>
    </row>
    <row r="30" spans="2:21" ht="13.95" customHeight="1" x14ac:dyDescent="0.3">
      <c r="B30" s="27">
        <v>24</v>
      </c>
      <c r="C30" s="30">
        <v>8.1460487095121367E-2</v>
      </c>
      <c r="D30" s="30">
        <v>-2175.3539373406802</v>
      </c>
      <c r="E30" s="30">
        <f>ABS(C30)/'İtme Analizi'!$G$17</f>
        <v>5.9077395849803524E-2</v>
      </c>
      <c r="F30" s="30">
        <f>ABS(D30)/'İtme Analizi'!$G$14</f>
        <v>1.2496863454629972</v>
      </c>
      <c r="G30" s="30">
        <f t="shared" si="0"/>
        <v>3.848997667683416E-2</v>
      </c>
      <c r="H30" s="47"/>
      <c r="I30" s="47"/>
      <c r="J30" s="47"/>
      <c r="P30" s="27">
        <v>2</v>
      </c>
      <c r="Q30" s="30">
        <v>2.1334597495121378E-2</v>
      </c>
      <c r="R30" s="30">
        <v>-615.81593650239245</v>
      </c>
      <c r="S30" s="30">
        <f>ABS(Q30)/'İtme Analizi'!$G$17</f>
        <v>1.5472439540457851E-2</v>
      </c>
      <c r="T30" s="30">
        <f>ABS(R30)/'İtme Analizi'!$G$14</f>
        <v>0.35377082963627415</v>
      </c>
      <c r="U30" s="30">
        <f t="shared" si="1"/>
        <v>2.7372327032460756E-3</v>
      </c>
    </row>
    <row r="31" spans="2:21" ht="13.95" customHeight="1" x14ac:dyDescent="0.3">
      <c r="B31" s="27">
        <v>25</v>
      </c>
      <c r="C31" s="30">
        <v>8.4854690528454693E-2</v>
      </c>
      <c r="D31" s="30">
        <v>-2247.0607957967536</v>
      </c>
      <c r="E31" s="30">
        <f>ABS(C31)/'İtme Analizi'!$G$17</f>
        <v>6.1538965955462814E-2</v>
      </c>
      <c r="F31" s="30">
        <f>ABS(D31)/'İtme Analizi'!$G$14</f>
        <v>1.2908801394247054</v>
      </c>
      <c r="G31" s="30">
        <f t="shared" si="0"/>
        <v>4.1616867932153898E-2</v>
      </c>
      <c r="H31" s="47"/>
      <c r="I31" s="47"/>
      <c r="J31" s="47"/>
      <c r="P31" s="27">
        <v>3</v>
      </c>
      <c r="Q31" s="30">
        <v>2.2304369895121381E-2</v>
      </c>
      <c r="R31" s="30">
        <v>-643.81140837592068</v>
      </c>
      <c r="S31" s="30">
        <f>ABS(Q31)/'İtme Analizi'!$G$17</f>
        <v>1.6175745278025008E-2</v>
      </c>
      <c r="T31" s="30">
        <f>ABS(R31)/'İtme Analizi'!$G$14</f>
        <v>0.36985352695490481</v>
      </c>
      <c r="U31" s="30">
        <f t="shared" si="1"/>
        <v>2.9916972841630344E-3</v>
      </c>
    </row>
    <row r="32" spans="2:21" ht="13.95" customHeight="1" x14ac:dyDescent="0.3">
      <c r="B32" s="27">
        <v>26</v>
      </c>
      <c r="C32" s="30">
        <v>8.8248893961788033E-2</v>
      </c>
      <c r="D32" s="30">
        <v>-2316.6112940446969</v>
      </c>
      <c r="E32" s="30">
        <f>ABS(C32)/'İtme Analizi'!$G$17</f>
        <v>6.4000536061122118E-2</v>
      </c>
      <c r="F32" s="30">
        <f>ABS(D32)/'İtme Analizi'!$G$14</f>
        <v>1.3308351584625986</v>
      </c>
      <c r="G32" s="30">
        <f t="shared" si="0"/>
        <v>4.4843635933568431E-2</v>
      </c>
      <c r="H32" s="47"/>
      <c r="I32" s="47"/>
      <c r="J32" s="47"/>
      <c r="P32" s="27">
        <v>4</v>
      </c>
      <c r="Q32" s="30">
        <v>2.327414229512138E-2</v>
      </c>
      <c r="R32" s="30">
        <v>-671.80216364901594</v>
      </c>
      <c r="S32" s="30">
        <f>ABS(Q32)/'İtme Analizi'!$G$17</f>
        <v>1.6879051015592162E-2</v>
      </c>
      <c r="T32" s="30">
        <f>ABS(R32)/'İtme Analizi'!$G$14</f>
        <v>0.38593351470473525</v>
      </c>
      <c r="U32" s="30">
        <f t="shared" si="1"/>
        <v>3.2574719655520997E-3</v>
      </c>
    </row>
    <row r="33" spans="2:21" ht="13.95" customHeight="1" x14ac:dyDescent="0.3">
      <c r="B33" s="27">
        <v>27</v>
      </c>
      <c r="C33" s="30">
        <v>9.1643097395121359E-2</v>
      </c>
      <c r="D33" s="30">
        <v>-2379.7134444783665</v>
      </c>
      <c r="E33" s="30">
        <f>ABS(C33)/'İtme Analizi'!$G$17</f>
        <v>6.6462106166781401E-2</v>
      </c>
      <c r="F33" s="30">
        <f>ABS(D33)/'İtme Analizi'!$G$14</f>
        <v>1.367085763209112</v>
      </c>
      <c r="G33" s="30">
        <f t="shared" si="0"/>
        <v>4.8164196677678343E-2</v>
      </c>
      <c r="H33" s="47"/>
      <c r="I33" s="47"/>
      <c r="J33" s="47"/>
      <c r="P33" s="27">
        <v>5</v>
      </c>
      <c r="Q33" s="30">
        <v>2.4243914695121379E-2</v>
      </c>
      <c r="R33" s="30">
        <v>-699.7694656231721</v>
      </c>
      <c r="S33" s="30">
        <f>ABS(Q33)/'İtme Analizi'!$G$17</f>
        <v>1.7582356753159313E-2</v>
      </c>
      <c r="T33" s="30">
        <f>ABS(R33)/'İtme Analizi'!$G$14</f>
        <v>0.4020000291218187</v>
      </c>
      <c r="U33" s="30">
        <f t="shared" si="1"/>
        <v>3.5345510566495166E-3</v>
      </c>
    </row>
    <row r="34" spans="2:21" ht="13.95" customHeight="1" x14ac:dyDescent="0.3">
      <c r="B34" s="27">
        <v>28</v>
      </c>
      <c r="C34" s="30">
        <v>9.5037300828454685E-2</v>
      </c>
      <c r="D34" s="30">
        <v>-2441.1622527871109</v>
      </c>
      <c r="E34" s="30">
        <f>ABS(C34)/'İtme Analizi'!$G$17</f>
        <v>6.8923676272440684E-2</v>
      </c>
      <c r="F34" s="30">
        <f>ABS(D34)/'İtme Analizi'!$G$14</f>
        <v>1.4023865643202578</v>
      </c>
      <c r="G34" s="30">
        <f t="shared" si="0"/>
        <v>5.1572821822626812E-2</v>
      </c>
      <c r="H34" s="47"/>
      <c r="I34" s="47"/>
      <c r="J34" s="47"/>
      <c r="P34" s="27">
        <v>6</v>
      </c>
      <c r="Q34" s="30">
        <v>2.5213687095121382E-2</v>
      </c>
      <c r="R34" s="30">
        <v>-727.74541165796677</v>
      </c>
      <c r="S34" s="30">
        <f>ABS(Q34)/'İtme Analizi'!$G$17</f>
        <v>1.8285662490726471E-2</v>
      </c>
      <c r="T34" s="30">
        <f>ABS(R34)/'İtme Analizi'!$G$14</f>
        <v>0.41807150933520953</v>
      </c>
      <c r="U34" s="30">
        <f t="shared" si="1"/>
        <v>3.8229315657556939E-3</v>
      </c>
    </row>
    <row r="35" spans="2:21" ht="13.95" customHeight="1" x14ac:dyDescent="0.3">
      <c r="B35" s="27">
        <v>29</v>
      </c>
      <c r="C35" s="30">
        <v>9.8431504261788039E-2</v>
      </c>
      <c r="D35" s="30">
        <v>-2508.1545306860494</v>
      </c>
      <c r="E35" s="30">
        <f>ABS(C35)/'İtme Analizi'!$G$17</f>
        <v>7.1385246378099995E-2</v>
      </c>
      <c r="F35" s="30">
        <f>ABS(D35)/'İtme Analizi'!$G$14</f>
        <v>1.440871949849801</v>
      </c>
      <c r="G35" s="30">
        <f t="shared" si="0"/>
        <v>5.5072261903197972E-2</v>
      </c>
      <c r="H35" s="47"/>
      <c r="I35" s="47"/>
      <c r="J35" s="47"/>
      <c r="P35" s="27">
        <v>7</v>
      </c>
      <c r="Q35" s="30">
        <v>2.6183459495121381E-2</v>
      </c>
      <c r="R35" s="30">
        <v>-755.65117869508936</v>
      </c>
      <c r="S35" s="30">
        <f>ABS(Q35)/'İtme Analizi'!$G$17</f>
        <v>1.8988968228293625E-2</v>
      </c>
      <c r="T35" s="30">
        <f>ABS(R35)/'İtme Analizi'!$G$14</f>
        <v>0.4341026734723869</v>
      </c>
      <c r="U35" s="30">
        <f t="shared" si="1"/>
        <v>4.1226010618432857E-3</v>
      </c>
    </row>
    <row r="36" spans="2:21" ht="13.95" customHeight="1" x14ac:dyDescent="0.3">
      <c r="B36" s="27">
        <v>30</v>
      </c>
      <c r="C36" s="30">
        <v>0.10182570769512136</v>
      </c>
      <c r="D36" s="30">
        <v>-2568.5375084260627</v>
      </c>
      <c r="E36" s="30">
        <f>ABS(C36)/'İtme Analizi'!$G$17</f>
        <v>7.3846816483759292E-2</v>
      </c>
      <c r="F36" s="30">
        <f>ABS(D36)/'İtme Analizi'!$G$14</f>
        <v>1.4755604579977388</v>
      </c>
      <c r="G36" s="30">
        <f t="shared" si="0"/>
        <v>5.8661763318364708E-2</v>
      </c>
      <c r="H36" s="47"/>
      <c r="I36" s="47"/>
      <c r="J36" s="47"/>
      <c r="P36" s="27">
        <v>8</v>
      </c>
      <c r="Q36" s="30">
        <v>2.715323189512138E-2</v>
      </c>
      <c r="R36" s="30">
        <v>-783.50730691426099</v>
      </c>
      <c r="S36" s="30">
        <f>ABS(Q36)/'İtme Analizi'!$G$17</f>
        <v>1.969227396586078E-2</v>
      </c>
      <c r="T36" s="30">
        <f>ABS(R36)/'İtme Analizi'!$G$14</f>
        <v>0.45010532135207926</v>
      </c>
      <c r="U36" s="30">
        <f t="shared" si="1"/>
        <v>4.4335353398246838E-3</v>
      </c>
    </row>
    <row r="37" spans="2:21" ht="13.95" customHeight="1" x14ac:dyDescent="0.3">
      <c r="B37" s="27">
        <v>31</v>
      </c>
      <c r="C37" s="30">
        <v>0.10521991112845472</v>
      </c>
      <c r="D37" s="30">
        <v>-2631.0729778185555</v>
      </c>
      <c r="E37" s="30">
        <f>ABS(C37)/'İtme Analizi'!$G$17</f>
        <v>7.6308386589418603E-2</v>
      </c>
      <c r="F37" s="30">
        <f>ABS(D37)/'İtme Analizi'!$G$14</f>
        <v>1.5114855186811758</v>
      </c>
      <c r="G37" s="30">
        <f t="shared" si="0"/>
        <v>6.2338174858576074E-2</v>
      </c>
      <c r="H37" s="47"/>
      <c r="I37" s="47"/>
      <c r="J37" s="47"/>
      <c r="P37" s="27">
        <v>9</v>
      </c>
      <c r="Q37" s="30">
        <v>2.8123004295121379E-2</v>
      </c>
      <c r="R37" s="30">
        <v>-811.3919591337883</v>
      </c>
      <c r="S37" s="30">
        <f>ABS(Q37)/'İtme Analizi'!$G$17</f>
        <v>2.0395579703427931E-2</v>
      </c>
      <c r="T37" s="30">
        <f>ABS(R37)/'İtme Analizi'!$G$14</f>
        <v>0.46612435555546383</v>
      </c>
      <c r="U37" s="30">
        <f t="shared" si="1"/>
        <v>4.7557301341738696E-3</v>
      </c>
    </row>
    <row r="38" spans="2:21" ht="13.95" customHeight="1" x14ac:dyDescent="0.3">
      <c r="B38" s="27">
        <v>32</v>
      </c>
      <c r="C38" s="30">
        <v>0.10861411456178804</v>
      </c>
      <c r="D38" s="30">
        <v>-2694.0886859764869</v>
      </c>
      <c r="E38" s="30">
        <f>ABS(C38)/'İtme Analizi'!$G$17</f>
        <v>7.8769956695077886E-2</v>
      </c>
      <c r="F38" s="30">
        <f>ABS(D38)/'İtme Analizi'!$G$14</f>
        <v>1.5476864645056139</v>
      </c>
      <c r="G38" s="30">
        <f t="shared" si="0"/>
        <v>6.6103358009517582E-2</v>
      </c>
      <c r="H38" s="47"/>
      <c r="I38" s="47"/>
      <c r="J38" s="47"/>
      <c r="P38" s="27">
        <v>10</v>
      </c>
      <c r="Q38" s="30">
        <v>2.9092776695121381E-2</v>
      </c>
      <c r="R38" s="30">
        <v>-839.23150552458389</v>
      </c>
      <c r="S38" s="30">
        <f>ABS(Q38)/'İtme Analizi'!$G$17</f>
        <v>2.1098885440995089E-2</v>
      </c>
      <c r="T38" s="30">
        <f>ABS(R38)/'İtme Analizi'!$G$14</f>
        <v>0.48211747759012075</v>
      </c>
      <c r="U38" s="30">
        <f t="shared" si="1"/>
        <v>5.0891820951001147E-3</v>
      </c>
    </row>
    <row r="39" spans="2:21" ht="13.95" customHeight="1" x14ac:dyDescent="0.3">
      <c r="B39" s="27">
        <v>33</v>
      </c>
      <c r="C39" s="30">
        <v>0.1120083179951214</v>
      </c>
      <c r="D39" s="30">
        <v>-2758.0689302662013</v>
      </c>
      <c r="E39" s="30">
        <f>ABS(C39)/'İtme Analizi'!$G$17</f>
        <v>8.1231526800737197E-2</v>
      </c>
      <c r="F39" s="30">
        <f>ABS(D39)/'İtme Analizi'!$G$14</f>
        <v>1.5844415121766087</v>
      </c>
      <c r="G39" s="30">
        <f t="shared" si="0"/>
        <v>6.995833430676765E-2</v>
      </c>
      <c r="H39" s="47"/>
      <c r="I39" s="47"/>
      <c r="J39" s="47"/>
      <c r="P39" s="27">
        <v>0</v>
      </c>
      <c r="Q39" s="30">
        <v>2.9092776695121381E-2</v>
      </c>
      <c r="R39" s="30">
        <v>-839.23150552458389</v>
      </c>
      <c r="S39" s="30">
        <f>ABS(Q39)/'İtme Analizi'!$G$17</f>
        <v>2.1098885440995089E-2</v>
      </c>
      <c r="T39" s="30">
        <f>ABS(R39)/'İtme Analizi'!$G$14</f>
        <v>0.48211747759012075</v>
      </c>
      <c r="U39" s="30">
        <f t="shared" si="1"/>
        <v>5.0891820951001147E-3</v>
      </c>
    </row>
    <row r="40" spans="2:21" ht="13.95" customHeight="1" x14ac:dyDescent="0.3">
      <c r="B40" s="27">
        <v>34</v>
      </c>
      <c r="C40" s="30">
        <v>0.11540252142845475</v>
      </c>
      <c r="D40" s="30">
        <v>-2821.1776335097024</v>
      </c>
      <c r="E40" s="30">
        <f>ABS(C40)/'İtme Analizi'!$G$17</f>
        <v>8.3693096906396508E-2</v>
      </c>
      <c r="F40" s="30">
        <f>ABS(D40)/'İtme Analizi'!$G$14</f>
        <v>1.6206958813482257</v>
      </c>
      <c r="G40" s="30">
        <f t="shared" si="0"/>
        <v>7.3903169502983423E-2</v>
      </c>
      <c r="H40" s="47"/>
      <c r="I40" s="47"/>
      <c r="J40" s="47"/>
      <c r="P40" s="27">
        <v>1</v>
      </c>
      <c r="Q40" s="30">
        <v>3.006254909512138E-2</v>
      </c>
      <c r="R40" s="30">
        <v>-867.07615956105906</v>
      </c>
      <c r="S40" s="30">
        <f>ABS(Q40)/'İtme Analizi'!$G$17</f>
        <v>2.1802191178562243E-2</v>
      </c>
      <c r="T40" s="30">
        <f>ABS(R40)/'İtme Analizi'!$G$14</f>
        <v>0.49811353383927659</v>
      </c>
      <c r="U40" s="30">
        <f t="shared" si="1"/>
        <v>5.4338831423398895E-3</v>
      </c>
    </row>
    <row r="41" spans="2:21" ht="13.95" customHeight="1" x14ac:dyDescent="0.3">
      <c r="B41" s="27">
        <v>35</v>
      </c>
      <c r="C41" s="30">
        <v>0.11879672486178808</v>
      </c>
      <c r="D41" s="30">
        <v>-2878.0112768281288</v>
      </c>
      <c r="E41" s="30">
        <f>ABS(C41)/'İtme Analizi'!$G$17</f>
        <v>8.6154667012055805E-2</v>
      </c>
      <c r="F41" s="30">
        <f>ABS(D41)/'İtme Analizi'!$G$14</f>
        <v>1.653345385780032</v>
      </c>
      <c r="G41" s="30">
        <f t="shared" si="0"/>
        <v>7.7932810556912327E-2</v>
      </c>
      <c r="H41" s="47"/>
      <c r="I41" s="47"/>
      <c r="J41" s="47"/>
      <c r="P41" s="27">
        <v>2</v>
      </c>
      <c r="Q41" s="30">
        <v>3.103232149512138E-2</v>
      </c>
      <c r="R41" s="30">
        <v>-894.91172517934604</v>
      </c>
      <c r="S41" s="30">
        <f>ABS(Q41)/'İtme Analizi'!$G$17</f>
        <v>2.2505496916129398E-2</v>
      </c>
      <c r="T41" s="30">
        <f>ABS(R41)/'İtme Analizi'!$G$14</f>
        <v>0.51410436901984369</v>
      </c>
      <c r="U41" s="30">
        <f t="shared" si="1"/>
        <v>5.7898324717143958E-3</v>
      </c>
    </row>
    <row r="42" spans="2:21" ht="13.95" customHeight="1" x14ac:dyDescent="0.3">
      <c r="B42" s="27">
        <v>36</v>
      </c>
      <c r="C42" s="30">
        <v>0.12219092829512143</v>
      </c>
      <c r="D42" s="30">
        <v>-2936.459463169328</v>
      </c>
      <c r="E42" s="30">
        <f>ABS(C42)/'İtme Analizi'!$G$17</f>
        <v>8.8616237117715102E-2</v>
      </c>
      <c r="F42" s="30">
        <f>ABS(D42)/'İtme Analizi'!$G$14</f>
        <v>1.6869224047349178</v>
      </c>
      <c r="G42" s="30">
        <f t="shared" si="0"/>
        <v>8.2043962225926442E-2</v>
      </c>
      <c r="H42" s="47"/>
      <c r="I42" s="47"/>
      <c r="J42" s="47"/>
      <c r="P42" s="27">
        <v>3</v>
      </c>
      <c r="Q42" s="30">
        <v>3.2002093895121375E-2</v>
      </c>
      <c r="R42" s="30">
        <v>-922.67243524738672</v>
      </c>
      <c r="S42" s="30">
        <f>ABS(Q42)/'İtme Analizi'!$G$17</f>
        <v>2.3208802653696549E-2</v>
      </c>
      <c r="T42" s="30">
        <f>ABS(R42)/'İtme Analizi'!$G$14</f>
        <v>0.53005220156188881</v>
      </c>
      <c r="U42" s="30">
        <f t="shared" si="1"/>
        <v>6.157013125218682E-3</v>
      </c>
    </row>
    <row r="43" spans="2:21" ht="13.95" customHeight="1" x14ac:dyDescent="0.3">
      <c r="B43" s="27">
        <v>37</v>
      </c>
      <c r="C43" s="30">
        <v>0.12558513172845476</v>
      </c>
      <c r="D43" s="30">
        <v>-2994.3543191294352</v>
      </c>
      <c r="E43" s="30">
        <f>ABS(C43)/'İtme Analizi'!$G$17</f>
        <v>9.1077807223374399E-2</v>
      </c>
      <c r="F43" s="30">
        <f>ABS(D43)/'İtme Analizi'!$G$14</f>
        <v>1.7201815492465184</v>
      </c>
      <c r="G43" s="30">
        <f t="shared" si="0"/>
        <v>8.6237374845923587E-2</v>
      </c>
      <c r="H43" s="47"/>
      <c r="I43" s="47"/>
      <c r="J43" s="47"/>
      <c r="P43" s="27">
        <v>4</v>
      </c>
      <c r="Q43" s="30">
        <v>3.2971866295121374E-2</v>
      </c>
      <c r="R43" s="30">
        <v>-950.33204805680964</v>
      </c>
      <c r="S43" s="30">
        <f>ABS(Q43)/'İtme Analizi'!$G$17</f>
        <v>2.39121083912637E-2</v>
      </c>
      <c r="T43" s="30">
        <f>ABS(R43)/'İtme Analizi'!$G$14</f>
        <v>0.54594195626129427</v>
      </c>
      <c r="U43" s="30">
        <f t="shared" si="1"/>
        <v>6.5353895576115715E-3</v>
      </c>
    </row>
    <row r="44" spans="2:21" ht="13.95" customHeight="1" x14ac:dyDescent="0.3">
      <c r="B44" s="27">
        <v>38</v>
      </c>
      <c r="C44" s="30">
        <v>0.12897933516178811</v>
      </c>
      <c r="D44" s="30">
        <v>-3051.2617679441419</v>
      </c>
      <c r="E44" s="30">
        <f>ABS(C44)/'İtme Analizi'!$G$17</f>
        <v>9.353937732903371E-2</v>
      </c>
      <c r="F44" s="30">
        <f>ABS(D44)/'İtme Analizi'!$G$14</f>
        <v>1.7528734530871466</v>
      </c>
      <c r="G44" s="30">
        <f t="shared" si="0"/>
        <v>9.0511959030451131E-2</v>
      </c>
      <c r="H44" s="47"/>
      <c r="I44" s="47"/>
      <c r="J44" s="47"/>
      <c r="P44" s="27">
        <v>5</v>
      </c>
      <c r="Q44" s="30">
        <v>3.3941638695121373E-2</v>
      </c>
      <c r="R44" s="30">
        <v>-977.62703129176339</v>
      </c>
      <c r="S44" s="30">
        <f>ABS(Q44)/'İtme Analizi'!$G$17</f>
        <v>2.4615414128830854E-2</v>
      </c>
      <c r="T44" s="30">
        <f>ABS(R44)/'İtme Analizi'!$G$14</f>
        <v>0.56162224040395747</v>
      </c>
      <c r="U44" s="30">
        <f t="shared" si="1"/>
        <v>6.9248676847308852E-3</v>
      </c>
    </row>
    <row r="45" spans="2:21" ht="13.95" customHeight="1" x14ac:dyDescent="0.3">
      <c r="B45" s="27">
        <v>39</v>
      </c>
      <c r="C45" s="30">
        <v>0.13237353859512146</v>
      </c>
      <c r="D45" s="30">
        <v>-3106.8642305980648</v>
      </c>
      <c r="E45" s="30">
        <f>ABS(C45)/'İtme Analizi'!$G$17</f>
        <v>9.6000947434693021E-2</v>
      </c>
      <c r="F45" s="30">
        <f>ABS(D45)/'İtme Analizi'!$G$14</f>
        <v>1.7848156750676618</v>
      </c>
      <c r="G45" s="30">
        <f t="shared" si="0"/>
        <v>9.4866093930942044E-2</v>
      </c>
      <c r="H45" s="47"/>
      <c r="I45" s="47"/>
      <c r="J45" s="47"/>
      <c r="P45" s="27">
        <v>6</v>
      </c>
      <c r="Q45" s="30">
        <v>3.4911411095121365E-2</v>
      </c>
      <c r="R45" s="30">
        <v>-1004.8263551435412</v>
      </c>
      <c r="S45" s="30">
        <f>ABS(Q45)/'İtme Analizi'!$G$17</f>
        <v>2.5318719866398005E-2</v>
      </c>
      <c r="T45" s="30">
        <f>ABS(R45)/'İtme Analizi'!$G$14</f>
        <v>0.57724757062720633</v>
      </c>
      <c r="U45" s="30">
        <f t="shared" si="1"/>
        <v>7.325354520951002E-3</v>
      </c>
    </row>
    <row r="46" spans="2:21" ht="13.95" customHeight="1" x14ac:dyDescent="0.3">
      <c r="B46" s="27">
        <v>40</v>
      </c>
      <c r="C46" s="30">
        <v>0.13576774202845479</v>
      </c>
      <c r="D46" s="30">
        <v>-3160.5866156571469</v>
      </c>
      <c r="E46" s="30">
        <f>ABS(C46)/'İtme Analizi'!$G$17</f>
        <v>9.8462517540352304E-2</v>
      </c>
      <c r="F46" s="30">
        <f>ABS(D46)/'İtme Analizi'!$G$14</f>
        <v>1.815677839564954</v>
      </c>
      <c r="G46" s="30">
        <f t="shared" si="0"/>
        <v>9.929752753156193E-2</v>
      </c>
      <c r="H46" s="47"/>
      <c r="I46" s="47"/>
      <c r="J46" s="47"/>
      <c r="P46" s="27">
        <v>7</v>
      </c>
      <c r="Q46" s="30">
        <v>3.5881183495121365E-2</v>
      </c>
      <c r="R46" s="30">
        <v>-1031.0189273413075</v>
      </c>
      <c r="S46" s="30">
        <f>ABS(Q46)/'İtme Analizi'!$G$17</f>
        <v>2.6022025603965156E-2</v>
      </c>
      <c r="T46" s="30">
        <f>ABS(R46)/'İtme Analizi'!$G$14</f>
        <v>0.59229454724385611</v>
      </c>
      <c r="U46" s="30">
        <f t="shared" si="1"/>
        <v>7.7366273618635802E-3</v>
      </c>
    </row>
    <row r="47" spans="2:21" ht="13.95" customHeight="1" x14ac:dyDescent="0.3">
      <c r="B47" s="27">
        <v>41</v>
      </c>
      <c r="C47" s="30">
        <v>0.13916194546178814</v>
      </c>
      <c r="D47" s="30">
        <v>-3212.3957309364737</v>
      </c>
      <c r="E47" s="30">
        <f>ABS(C47)/'İtme Analizi'!$G$17</f>
        <v>0.10092408764601161</v>
      </c>
      <c r="F47" s="30">
        <f>ABS(D47)/'İtme Analizi'!$G$14</f>
        <v>1.8454408785002374</v>
      </c>
      <c r="G47" s="30">
        <f t="shared" si="0"/>
        <v>0.10380357772639144</v>
      </c>
      <c r="H47" s="47"/>
      <c r="I47" s="47"/>
      <c r="J47" s="47"/>
      <c r="P47" s="27">
        <v>8</v>
      </c>
      <c r="Q47" s="30">
        <v>3.6850955895121357E-2</v>
      </c>
      <c r="R47" s="30">
        <v>-1057.4577230511811</v>
      </c>
      <c r="S47" s="30">
        <f>ABS(Q47)/'İtme Analizi'!$G$17</f>
        <v>2.6725331341532307E-2</v>
      </c>
      <c r="T47" s="30">
        <f>ABS(R47)/'İtme Analizi'!$G$14</f>
        <v>0.60748297310043453</v>
      </c>
      <c r="U47" s="30">
        <f t="shared" si="1"/>
        <v>8.158532568794695E-3</v>
      </c>
    </row>
    <row r="48" spans="2:21" ht="13.95" customHeight="1" x14ac:dyDescent="0.3">
      <c r="B48" s="27">
        <v>42</v>
      </c>
      <c r="C48" s="30">
        <v>0.14255614889512147</v>
      </c>
      <c r="D48" s="30">
        <v>-3262.9517644572652</v>
      </c>
      <c r="E48" s="30">
        <f>ABS(C48)/'İtme Analizi'!$G$17</f>
        <v>0.10338565775167091</v>
      </c>
      <c r="F48" s="30">
        <f>ABS(D48)/'İtme Analizi'!$G$14</f>
        <v>1.8744840533543201</v>
      </c>
      <c r="G48" s="30">
        <f t="shared" si="0"/>
        <v>0.10838200573016638</v>
      </c>
      <c r="H48" s="47"/>
      <c r="I48" s="47"/>
      <c r="J48" s="47"/>
      <c r="P48" s="27">
        <v>9</v>
      </c>
      <c r="Q48" s="30">
        <v>3.7820728295121356E-2</v>
      </c>
      <c r="R48" s="30">
        <v>-1083.9596107764057</v>
      </c>
      <c r="S48" s="30">
        <f>ABS(Q48)/'İtme Analizi'!$G$17</f>
        <v>2.7428637079099462E-2</v>
      </c>
      <c r="T48" s="30">
        <f>ABS(R48)/'İtme Analizi'!$G$14</f>
        <v>0.62270764373940823</v>
      </c>
      <c r="U48" s="30">
        <f t="shared" si="1"/>
        <v>8.5911326283570639E-3</v>
      </c>
    </row>
    <row r="49" spans="2:21" ht="13.95" customHeight="1" x14ac:dyDescent="0.3">
      <c r="B49" s="27">
        <v>43</v>
      </c>
      <c r="C49" s="30">
        <v>0.14595035232845482</v>
      </c>
      <c r="D49" s="30">
        <v>-3310.059266960312</v>
      </c>
      <c r="E49" s="30">
        <f>ABS(C49)/'İtme Analizi'!$G$17</f>
        <v>0.10584722785733021</v>
      </c>
      <c r="F49" s="30">
        <f>ABS(D49)/'İtme Analizi'!$G$14</f>
        <v>1.9015461335227035</v>
      </c>
      <c r="G49" s="30">
        <f t="shared" si="0"/>
        <v>0.11302948724320816</v>
      </c>
      <c r="H49" s="47"/>
      <c r="I49" s="47"/>
      <c r="J49" s="47"/>
      <c r="P49" s="27">
        <v>10</v>
      </c>
      <c r="Q49" s="30">
        <v>3.8790500695121355E-2</v>
      </c>
      <c r="R49" s="30">
        <v>-1110.4610730369182</v>
      </c>
      <c r="S49" s="30">
        <f>ABS(Q49)/'İtme Analizi'!$G$17</f>
        <v>2.8131942816666613E-2</v>
      </c>
      <c r="T49" s="30">
        <f>ABS(R49)/'İtme Analizi'!$G$14</f>
        <v>0.63793206995956253</v>
      </c>
      <c r="U49" s="30">
        <f t="shared" si="1"/>
        <v>9.0344402001818116E-3</v>
      </c>
    </row>
    <row r="50" spans="2:21" ht="13.95" customHeight="1" x14ac:dyDescent="0.3">
      <c r="B50" s="27">
        <v>44</v>
      </c>
      <c r="C50" s="30">
        <v>0.14934455576178818</v>
      </c>
      <c r="D50" s="30">
        <v>-3357.0272589260185</v>
      </c>
      <c r="E50" s="30">
        <f>ABS(C50)/'İtme Analizi'!$G$17</f>
        <v>0.10830879796298952</v>
      </c>
      <c r="F50" s="30">
        <f>ABS(D50)/'İtme Analizi'!$G$14</f>
        <v>1.9285280683820545</v>
      </c>
      <c r="G50" s="30">
        <f t="shared" si="0"/>
        <v>0.117743485322141</v>
      </c>
      <c r="H50" s="47"/>
      <c r="I50" s="47"/>
      <c r="J50" s="47"/>
      <c r="P50" s="27">
        <v>0</v>
      </c>
      <c r="Q50" s="30">
        <v>3.8790500695121355E-2</v>
      </c>
      <c r="R50" s="30">
        <v>-1110.4610730369182</v>
      </c>
      <c r="S50" s="30">
        <f>ABS(Q50)/'İtme Analizi'!$G$17</f>
        <v>2.8131942816666613E-2</v>
      </c>
      <c r="T50" s="30">
        <f>ABS(R50)/'İtme Analizi'!$G$14</f>
        <v>0.63793206995956253</v>
      </c>
      <c r="U50" s="30">
        <f t="shared" si="1"/>
        <v>9.0344402001818116E-3</v>
      </c>
    </row>
    <row r="51" spans="2:21" ht="13.95" customHeight="1" x14ac:dyDescent="0.3">
      <c r="B51" s="27">
        <v>45</v>
      </c>
      <c r="C51" s="30">
        <v>0.1527387591951215</v>
      </c>
      <c r="D51" s="30">
        <v>-3403.0446417928638</v>
      </c>
      <c r="E51" s="30">
        <f>ABS(C51)/'İtme Analizi'!$G$17</f>
        <v>0.11077036806864882</v>
      </c>
      <c r="F51" s="30">
        <f>ABS(D51)/'İtme Analizi'!$G$14</f>
        <v>1.9549639021263971</v>
      </c>
      <c r="G51" s="30">
        <f t="shared" si="0"/>
        <v>0.12252322919222676</v>
      </c>
      <c r="H51" s="47"/>
      <c r="I51" s="47"/>
      <c r="J51" s="47"/>
      <c r="P51" s="27">
        <v>1</v>
      </c>
      <c r="Q51" s="30">
        <v>3.9760273095121347E-2</v>
      </c>
      <c r="R51" s="30">
        <v>-1137.2744134353366</v>
      </c>
      <c r="S51" s="30">
        <f>ABS(Q51)/'İtme Analizi'!$G$17</f>
        <v>2.8835248554233764E-2</v>
      </c>
      <c r="T51" s="30">
        <f>ABS(R51)/'İtme Analizi'!$G$14</f>
        <v>0.65333566235755081</v>
      </c>
      <c r="U51" s="30">
        <f t="shared" si="1"/>
        <v>9.4885182026187859E-3</v>
      </c>
    </row>
    <row r="52" spans="2:21" ht="13.95" customHeight="1" x14ac:dyDescent="0.3">
      <c r="B52" s="27">
        <v>46</v>
      </c>
      <c r="C52" s="30">
        <v>0.15613296262845486</v>
      </c>
      <c r="D52" s="30">
        <v>-3448.3824270691844</v>
      </c>
      <c r="E52" s="30">
        <f>ABS(C52)/'İtme Analizi'!$G$17</f>
        <v>0.11323193817430813</v>
      </c>
      <c r="F52" s="30">
        <f>ABS(D52)/'İtme Analizi'!$G$14</f>
        <v>1.9810093240785667</v>
      </c>
      <c r="G52" s="30">
        <f t="shared" si="0"/>
        <v>0.12736756620737755</v>
      </c>
      <c r="H52" s="47"/>
      <c r="I52" s="47"/>
      <c r="J52" s="47"/>
      <c r="P52" s="27">
        <v>2</v>
      </c>
      <c r="Q52" s="30">
        <v>4.0730045495121346E-2</v>
      </c>
      <c r="R52" s="30">
        <v>-1164.0870061814676</v>
      </c>
      <c r="S52" s="30">
        <f>ABS(Q52)/'İtme Analizi'!$G$17</f>
        <v>2.9538554291800918E-2</v>
      </c>
      <c r="T52" s="30">
        <f>ABS(R52)/'İtme Analizi'!$G$14</f>
        <v>0.66873882524802841</v>
      </c>
      <c r="U52" s="30">
        <f t="shared" si="1"/>
        <v>9.953429488930866E-3</v>
      </c>
    </row>
    <row r="53" spans="2:21" ht="13.95" customHeight="1" x14ac:dyDescent="0.3">
      <c r="B53" s="27">
        <v>47</v>
      </c>
      <c r="C53" s="30">
        <v>0.15952716606178818</v>
      </c>
      <c r="D53" s="30">
        <v>-3493.2761296492199</v>
      </c>
      <c r="E53" s="30">
        <f>ABS(C53)/'İtme Analizi'!$G$17</f>
        <v>0.11569350827996741</v>
      </c>
      <c r="F53" s="30">
        <f>ABS(D53)/'İtme Analizi'!$G$14</f>
        <v>2.0067996316457721</v>
      </c>
      <c r="G53" s="30">
        <f t="shared" si="0"/>
        <v>0.13227570186362325</v>
      </c>
      <c r="H53" s="47"/>
      <c r="I53" s="47"/>
      <c r="J53" s="47"/>
      <c r="P53" s="27">
        <v>3</v>
      </c>
      <c r="Q53" s="30">
        <v>4.1699817895121345E-2</v>
      </c>
      <c r="R53" s="30">
        <v>-1190.4367236884566</v>
      </c>
      <c r="S53" s="30">
        <f>ABS(Q53)/'İtme Analizi'!$G$17</f>
        <v>3.0241860029368069E-2</v>
      </c>
      <c r="T53" s="30">
        <f>ABS(R53)/'İtme Analizi'!$G$14</f>
        <v>0.68387607790841443</v>
      </c>
      <c r="U53" s="30">
        <f t="shared" si="1"/>
        <v>1.0429080399985247E-2</v>
      </c>
    </row>
    <row r="54" spans="2:21" ht="13.95" customHeight="1" x14ac:dyDescent="0.3">
      <c r="B54" s="27">
        <v>48</v>
      </c>
      <c r="C54" s="30">
        <v>0.16292136949512154</v>
      </c>
      <c r="D54" s="30">
        <v>-3537.178232116612</v>
      </c>
      <c r="E54" s="30">
        <f>ABS(C54)/'İtme Analizi'!$G$17</f>
        <v>0.11815507838562672</v>
      </c>
      <c r="F54" s="30">
        <f>ABS(D54)/'İtme Analizi'!$G$14</f>
        <v>2.0320202897873556</v>
      </c>
      <c r="G54" s="30">
        <f t="shared" si="0"/>
        <v>0.13724662105399379</v>
      </c>
      <c r="H54" s="47"/>
      <c r="I54" s="47"/>
      <c r="J54" s="47"/>
      <c r="P54" s="27">
        <v>4</v>
      </c>
      <c r="Q54" s="30">
        <v>4.2669590295121337E-2</v>
      </c>
      <c r="R54" s="30">
        <v>-1216.0698049479915</v>
      </c>
      <c r="S54" s="30">
        <f>ABS(Q54)/'İtme Analizi'!$G$17</f>
        <v>3.094516576693522E-2</v>
      </c>
      <c r="T54" s="30">
        <f>ABS(R54)/'İtme Analizi'!$G$14</f>
        <v>0.69860164099602129</v>
      </c>
      <c r="U54" s="30">
        <f t="shared" si="1"/>
        <v>1.0915232655867364E-2</v>
      </c>
    </row>
    <row r="55" spans="2:21" ht="13.95" customHeight="1" x14ac:dyDescent="0.3">
      <c r="B55" s="27">
        <v>49</v>
      </c>
      <c r="C55" s="30">
        <v>0.16631557292845489</v>
      </c>
      <c r="D55" s="30">
        <v>-3579.1093260456023</v>
      </c>
      <c r="E55" s="30">
        <f>ABS(C55)/'İtme Analizi'!$G$17</f>
        <v>0.12061664849128603</v>
      </c>
      <c r="F55" s="30">
        <f>ABS(D55)/'İtme Analizi'!$G$14</f>
        <v>2.0561086528964156</v>
      </c>
      <c r="G55" s="30">
        <f t="shared" si="0"/>
        <v>0.14227822905068929</v>
      </c>
      <c r="H55" s="47"/>
      <c r="I55" s="47"/>
      <c r="J55" s="47"/>
      <c r="P55" s="27">
        <v>5</v>
      </c>
      <c r="Q55" s="30">
        <v>4.3639362695121336E-2</v>
      </c>
      <c r="R55" s="30">
        <v>-1242.0478119676575</v>
      </c>
      <c r="S55" s="30">
        <f>ABS(Q55)/'İtme Analizi'!$G$17</f>
        <v>3.1648471504502375E-2</v>
      </c>
      <c r="T55" s="30">
        <f>ABS(R55)/'İtme Analizi'!$G$14</f>
        <v>0.71352535529260397</v>
      </c>
      <c r="U55" s="30">
        <f t="shared" si="1"/>
        <v>1.1411811165198996E-2</v>
      </c>
    </row>
    <row r="56" spans="2:21" ht="13.95" customHeight="1" x14ac:dyDescent="0.3">
      <c r="B56" s="27">
        <v>50</v>
      </c>
      <c r="C56" s="30">
        <v>0.16970977636178822</v>
      </c>
      <c r="D56" s="30">
        <v>-3623.1066632161792</v>
      </c>
      <c r="E56" s="30">
        <f>ABS(C56)/'İtme Analizi'!$G$17</f>
        <v>0.12307821859694533</v>
      </c>
      <c r="F56" s="30">
        <f>ABS(D56)/'İtme Analizi'!$G$14</f>
        <v>2.0813840209893968</v>
      </c>
      <c r="G56" s="30">
        <f t="shared" si="0"/>
        <v>0.14737059318990012</v>
      </c>
      <c r="H56" s="47"/>
      <c r="I56" s="47"/>
      <c r="J56" s="47"/>
      <c r="P56" s="27">
        <v>6</v>
      </c>
      <c r="Q56" s="30">
        <v>4.4609135095121336E-2</v>
      </c>
      <c r="R56" s="30">
        <v>-1267.9174616320029</v>
      </c>
      <c r="S56" s="30">
        <f>ABS(Q56)/'İtme Analizi'!$G$17</f>
        <v>3.2351777242069529E-2</v>
      </c>
      <c r="T56" s="30">
        <f>ABS(R56)/'İtme Analizi'!$G$14</f>
        <v>0.72838682100285301</v>
      </c>
      <c r="U56" s="30">
        <f t="shared" si="1"/>
        <v>1.1918863718527264E-2</v>
      </c>
    </row>
    <row r="57" spans="2:21" ht="13.95" customHeight="1" x14ac:dyDescent="0.3">
      <c r="B57" s="27">
        <v>51</v>
      </c>
      <c r="C57" s="30">
        <v>0.17310397979512157</v>
      </c>
      <c r="D57" s="30">
        <v>-3665.6020576134279</v>
      </c>
      <c r="E57" s="30">
        <f>ABS(C57)/'İtme Analizi'!$G$17</f>
        <v>0.12553978870260463</v>
      </c>
      <c r="F57" s="30">
        <f>ABS(D57)/'İtme Analizi'!$G$14</f>
        <v>2.1057965605820237</v>
      </c>
      <c r="G57" s="30">
        <f t="shared" si="0"/>
        <v>0.15252411246319678</v>
      </c>
      <c r="H57" s="47"/>
      <c r="I57" s="47"/>
      <c r="J57" s="47"/>
      <c r="P57" s="27">
        <v>7</v>
      </c>
      <c r="Q57" s="30">
        <v>4.5578907495121328E-2</v>
      </c>
      <c r="R57" s="30">
        <v>-1293.7662064982858</v>
      </c>
      <c r="S57" s="30">
        <f>ABS(Q57)/'İtme Analizi'!$G$17</f>
        <v>3.3055082979636677E-2</v>
      </c>
      <c r="T57" s="30">
        <f>ABS(R57)/'İtme Analizi'!$G$14</f>
        <v>0.7432362774302701</v>
      </c>
      <c r="U57" s="30">
        <f t="shared" si="1"/>
        <v>1.2436364202859443E-2</v>
      </c>
    </row>
    <row r="58" spans="2:21" ht="13.95" customHeight="1" x14ac:dyDescent="0.3">
      <c r="B58" s="27">
        <v>52</v>
      </c>
      <c r="C58" s="30">
        <v>0.1764981832284549</v>
      </c>
      <c r="D58" s="30">
        <v>-3708.0976816324523</v>
      </c>
      <c r="E58" s="30">
        <f>ABS(C58)/'İtme Analizi'!$G$17</f>
        <v>0.12800135880826391</v>
      </c>
      <c r="F58" s="30">
        <f>ABS(D58)/'İtme Analizi'!$G$14</f>
        <v>2.1302092320866088</v>
      </c>
      <c r="G58" s="30">
        <f t="shared" si="0"/>
        <v>0.1577377250765131</v>
      </c>
      <c r="H58" s="47"/>
      <c r="I58" s="47"/>
      <c r="J58" s="47"/>
      <c r="P58" s="27">
        <v>8</v>
      </c>
      <c r="Q58" s="30">
        <v>4.6548679895121327E-2</v>
      </c>
      <c r="R58" s="30">
        <v>-1319.6232892991777</v>
      </c>
      <c r="S58" s="30">
        <f>ABS(Q58)/'İtme Analizi'!$G$17</f>
        <v>3.3758388717203831E-2</v>
      </c>
      <c r="T58" s="30">
        <f>ABS(R58)/'İtme Analizi'!$G$14</f>
        <v>0.75809052379225883</v>
      </c>
      <c r="U58" s="30">
        <f t="shared" si="1"/>
        <v>1.2964310079491016E-2</v>
      </c>
    </row>
    <row r="59" spans="2:21" ht="13.95" customHeight="1" x14ac:dyDescent="0.3">
      <c r="B59" s="27">
        <v>53</v>
      </c>
      <c r="C59" s="30">
        <v>0.17989238666178828</v>
      </c>
      <c r="D59" s="30">
        <v>-3750.945362173336</v>
      </c>
      <c r="E59" s="30">
        <f>ABS(C59)/'İtme Analizi'!$G$17</f>
        <v>0.13046292891392325</v>
      </c>
      <c r="F59" s="30">
        <f>ABS(D59)/'İtme Analizi'!$G$14</f>
        <v>2.1548241512441608</v>
      </c>
      <c r="G59" s="30">
        <f t="shared" si="0"/>
        <v>0.16301168011559275</v>
      </c>
      <c r="H59" s="47"/>
      <c r="I59" s="47"/>
      <c r="J59" s="47"/>
      <c r="P59" s="27">
        <v>9</v>
      </c>
      <c r="Q59" s="30">
        <v>4.7518452295121319E-2</v>
      </c>
      <c r="R59" s="30">
        <v>-1345.4823790541018</v>
      </c>
      <c r="S59" s="30">
        <f>ABS(Q59)/'İtme Analizi'!$G$17</f>
        <v>3.4461694454770979E-2</v>
      </c>
      <c r="T59" s="30">
        <f>ABS(R59)/'İtme Analizi'!$G$14</f>
        <v>0.77294592309906585</v>
      </c>
      <c r="U59" s="30">
        <f t="shared" si="1"/>
        <v>1.3502703438252561E-2</v>
      </c>
    </row>
    <row r="60" spans="2:21" ht="13.95" customHeight="1" x14ac:dyDescent="0.3">
      <c r="B60" s="27">
        <v>54</v>
      </c>
      <c r="C60" s="30">
        <v>0.1832865900951216</v>
      </c>
      <c r="D60" s="30">
        <v>-3793.7507648703354</v>
      </c>
      <c r="E60" s="30">
        <f>ABS(C60)/'İtme Analizi'!$G$17</f>
        <v>0.13292449901958253</v>
      </c>
      <c r="F60" s="30">
        <f>ABS(D60)/'İtme Analizi'!$G$14</f>
        <v>2.1794147828394403</v>
      </c>
      <c r="G60" s="30">
        <f t="shared" si="0"/>
        <v>0.16834619661105513</v>
      </c>
      <c r="H60" s="47"/>
      <c r="I60" s="47"/>
      <c r="J60" s="47"/>
      <c r="P60" s="27">
        <v>10</v>
      </c>
      <c r="Q60" s="30">
        <v>4.8488224695121318E-2</v>
      </c>
      <c r="R60" s="30">
        <v>-1371.3508213834659</v>
      </c>
      <c r="S60" s="30">
        <f>ABS(Q60)/'İtme Analizi'!$G$17</f>
        <v>3.5165000192338133E-2</v>
      </c>
      <c r="T60" s="30">
        <f>ABS(R60)/'İtme Analizi'!$G$14</f>
        <v>0.78780669522561142</v>
      </c>
      <c r="U60" s="30">
        <f t="shared" si="1"/>
        <v>1.4051546573947913E-2</v>
      </c>
    </row>
    <row r="61" spans="2:21" ht="13.95" customHeight="1" x14ac:dyDescent="0.3">
      <c r="B61" s="27">
        <v>55</v>
      </c>
      <c r="C61" s="30">
        <v>0.18668079352845493</v>
      </c>
      <c r="D61" s="30">
        <v>-3836.282725061702</v>
      </c>
      <c r="E61" s="30">
        <f>ABS(C61)/'İtme Analizi'!$G$17</f>
        <v>0.13538606912524184</v>
      </c>
      <c r="F61" s="30">
        <f>ABS(D61)/'İtme Analizi'!$G$14</f>
        <v>2.2038483285648329</v>
      </c>
      <c r="G61" s="30">
        <f t="shared" si="0"/>
        <v>0.17374105133119111</v>
      </c>
      <c r="H61" s="47"/>
      <c r="I61" s="47"/>
      <c r="J61" s="47"/>
      <c r="P61" s="27">
        <v>0</v>
      </c>
      <c r="Q61" s="30">
        <v>4.8488224695121318E-2</v>
      </c>
      <c r="R61" s="30">
        <v>-1371.3508213834659</v>
      </c>
      <c r="S61" s="30">
        <f>ABS(Q61)/'İtme Analizi'!$G$17</f>
        <v>3.5165000192338133E-2</v>
      </c>
      <c r="T61" s="30">
        <f>ABS(R61)/'İtme Analizi'!$G$14</f>
        <v>0.78780669522561142</v>
      </c>
      <c r="U61" s="30">
        <f t="shared" si="1"/>
        <v>1.4051546573947913E-2</v>
      </c>
    </row>
    <row r="62" spans="2:21" ht="13.95" customHeight="1" x14ac:dyDescent="0.3">
      <c r="B62" s="27">
        <v>56</v>
      </c>
      <c r="C62" s="30">
        <v>0.19007499696178831</v>
      </c>
      <c r="D62" s="30">
        <v>-3877.4386240442291</v>
      </c>
      <c r="E62" s="30">
        <f>ABS(C62)/'İtme Analizi'!$G$17</f>
        <v>0.13784763923090115</v>
      </c>
      <c r="F62" s="30">
        <f>ABS(D62)/'İtme Analizi'!$G$14</f>
        <v>2.2274913615953995</v>
      </c>
      <c r="G62" s="30">
        <f t="shared" si="0"/>
        <v>0.17919507798585113</v>
      </c>
      <c r="H62" s="47"/>
      <c r="I62" s="47"/>
      <c r="J62" s="47"/>
      <c r="P62" s="27">
        <v>1</v>
      </c>
      <c r="Q62" s="30">
        <v>4.9457997095121317E-2</v>
      </c>
      <c r="R62" s="30">
        <v>-1397.3507051227941</v>
      </c>
      <c r="S62" s="30">
        <f>ABS(Q62)/'İtme Analizi'!$G$17</f>
        <v>3.5868305929905288E-2</v>
      </c>
      <c r="T62" s="30">
        <f>ABS(R62)/'İtme Analizi'!$G$14</f>
        <v>0.80274297714963894</v>
      </c>
      <c r="U62" s="30">
        <f t="shared" si="1"/>
        <v>1.4610867929181448E-2</v>
      </c>
    </row>
    <row r="63" spans="2:21" ht="13.95" customHeight="1" x14ac:dyDescent="0.3">
      <c r="B63" s="27">
        <v>57</v>
      </c>
      <c r="C63" s="30">
        <v>0.19346920039512164</v>
      </c>
      <c r="D63" s="30">
        <v>-3918.5231788875149</v>
      </c>
      <c r="E63" s="30">
        <f>ABS(C63)/'İtme Analizi'!$G$17</f>
        <v>0.14030920933656046</v>
      </c>
      <c r="F63" s="30">
        <f>ABS(D63)/'İtme Analizi'!$G$14</f>
        <v>2.2510934092051071</v>
      </c>
      <c r="G63" s="30">
        <f t="shared" si="0"/>
        <v>0.18470725317958292</v>
      </c>
      <c r="H63" s="47"/>
      <c r="I63" s="47"/>
      <c r="J63" s="47"/>
      <c r="P63" s="27">
        <v>2</v>
      </c>
      <c r="Q63" s="30">
        <v>5.0427769495121309E-2</v>
      </c>
      <c r="R63" s="30">
        <v>-1423.2884347070112</v>
      </c>
      <c r="S63" s="30">
        <f>ABS(Q63)/'İtme Analizi'!$G$17</f>
        <v>3.6571611667472435E-2</v>
      </c>
      <c r="T63" s="30">
        <f>ABS(R63)/'İtme Analizi'!$G$14</f>
        <v>0.81764355306848602</v>
      </c>
      <c r="U63" s="30">
        <f t="shared" si="1"/>
        <v>1.5180681501070914E-2</v>
      </c>
    </row>
    <row r="64" spans="2:21" ht="13.95" customHeight="1" x14ac:dyDescent="0.3">
      <c r="B64" s="27">
        <v>58</v>
      </c>
      <c r="C64" s="30">
        <v>0.19686340382845499</v>
      </c>
      <c r="D64" s="30">
        <v>-3960.5704543076658</v>
      </c>
      <c r="E64" s="30">
        <f>ABS(C64)/'İtme Analizi'!$G$17</f>
        <v>0.14277077944221975</v>
      </c>
      <c r="F64" s="30">
        <f>ABS(D64)/'İtme Analizi'!$G$14</f>
        <v>2.2752485156705502</v>
      </c>
      <c r="G64" s="30">
        <f t="shared" si="0"/>
        <v>0.19027820716471602</v>
      </c>
      <c r="H64" s="47"/>
      <c r="I64" s="47"/>
      <c r="J64" s="47"/>
      <c r="P64" s="27">
        <v>3</v>
      </c>
      <c r="Q64" s="30">
        <v>5.1397541895121308E-2</v>
      </c>
      <c r="R64" s="30">
        <v>-1449.1126472426204</v>
      </c>
      <c r="S64" s="30">
        <f>ABS(Q64)/'İtme Analizi'!$G$17</f>
        <v>3.727491740503959E-2</v>
      </c>
      <c r="T64" s="30">
        <f>ABS(R64)/'İtme Analizi'!$G$14</f>
        <v>0.83247891628645376</v>
      </c>
      <c r="U64" s="30">
        <f t="shared" si="1"/>
        <v>1.5760951801263818E-2</v>
      </c>
    </row>
    <row r="65" spans="2:21" ht="13.95" customHeight="1" x14ac:dyDescent="0.3">
      <c r="B65" s="27">
        <v>59</v>
      </c>
      <c r="C65" s="30">
        <v>0.20025760726178835</v>
      </c>
      <c r="D65" s="30">
        <v>-4002.0578766190829</v>
      </c>
      <c r="E65" s="30">
        <f>ABS(C65)/'İtme Analizi'!$G$17</f>
        <v>0.14523234954787906</v>
      </c>
      <c r="F65" s="30">
        <f>ABS(D65)/'İtme Analizi'!$G$14</f>
        <v>2.2990820005490686</v>
      </c>
      <c r="G65" s="30">
        <f t="shared" si="0"/>
        <v>0.19590822479078168</v>
      </c>
      <c r="H65" s="47"/>
      <c r="I65" s="47"/>
      <c r="J65" s="47"/>
      <c r="P65" s="27">
        <v>4</v>
      </c>
      <c r="Q65" s="30">
        <v>5.2367314295121307E-2</v>
      </c>
      <c r="R65" s="30">
        <v>-1474.9033999236051</v>
      </c>
      <c r="S65" s="30">
        <f>ABS(Q65)/'İtme Analizi'!$G$17</f>
        <v>3.7978223142606744E-2</v>
      </c>
      <c r="T65" s="30">
        <f>ABS(R65)/'İtme Analizi'!$G$14</f>
        <v>0.84729505765609248</v>
      </c>
      <c r="U65" s="30">
        <f t="shared" si="1"/>
        <v>1.6351649138108704E-2</v>
      </c>
    </row>
    <row r="66" spans="2:21" ht="13.95" customHeight="1" x14ac:dyDescent="0.3">
      <c r="B66" s="27">
        <v>60</v>
      </c>
      <c r="C66" s="30">
        <v>0.20365181069512139</v>
      </c>
      <c r="D66" s="30">
        <v>-4042.9911975454679</v>
      </c>
      <c r="E66" s="30">
        <f>ABS(C66)/'İtme Analizi'!$G$17</f>
        <v>0.14769391965353815</v>
      </c>
      <c r="F66" s="30">
        <f>ABS(D66)/'İtme Analizi'!$G$14</f>
        <v>2.3225971680618516</v>
      </c>
      <c r="G66" s="30">
        <f t="shared" si="0"/>
        <v>0.20159651843048168</v>
      </c>
      <c r="H66" s="47"/>
      <c r="I66" s="47"/>
      <c r="J66" s="47"/>
      <c r="P66" s="27">
        <v>5</v>
      </c>
      <c r="Q66" s="30">
        <v>5.33370866951213E-2</v>
      </c>
      <c r="R66" s="30">
        <v>-1500.6568172864238</v>
      </c>
      <c r="S66" s="30">
        <f>ABS(Q66)/'İtme Analizi'!$G$17</f>
        <v>3.8681528880173892E-2</v>
      </c>
      <c r="T66" s="30">
        <f>ABS(R66)/'İtme Analizi'!$G$14</f>
        <v>0.86208975082067607</v>
      </c>
      <c r="U66" s="30">
        <f t="shared" si="1"/>
        <v>1.695275920986462E-2</v>
      </c>
    </row>
    <row r="67" spans="2:21" ht="13.95" customHeight="1" x14ac:dyDescent="0.3">
      <c r="B67" s="27"/>
      <c r="C67" s="30"/>
      <c r="D67" s="30"/>
      <c r="E67" s="30">
        <f>ABS(C67)/'İtme Analizi'!$G$17</f>
        <v>0</v>
      </c>
      <c r="F67" s="30">
        <f>ABS(D67)/'İtme Analizi'!$G$14</f>
        <v>0</v>
      </c>
      <c r="G67" s="30">
        <f t="shared" si="0"/>
        <v>3.0079778666850521E-2</v>
      </c>
      <c r="H67" s="47"/>
      <c r="I67" s="47"/>
      <c r="J67" s="47"/>
      <c r="P67" s="27">
        <v>6</v>
      </c>
      <c r="Q67" s="30">
        <v>5.4306859095121299E-2</v>
      </c>
      <c r="R67" s="30">
        <v>-1526.2615985275522</v>
      </c>
      <c r="S67" s="30">
        <f>ABS(Q67)/'İtme Analizi'!$G$17</f>
        <v>3.9384834617741046E-2</v>
      </c>
      <c r="T67" s="30">
        <f>ABS(R67)/'İtme Analizi'!$G$14</f>
        <v>0.87679905625660992</v>
      </c>
      <c r="U67" s="30">
        <f t="shared" si="1"/>
        <v>1.7564244447368999E-2</v>
      </c>
    </row>
    <row r="68" spans="2:21" ht="13.95" customHeight="1" x14ac:dyDescent="0.3">
      <c r="B68" s="27"/>
      <c r="C68" s="30"/>
      <c r="D68" s="30"/>
      <c r="E68" s="30">
        <f>ABS(C68)/'İtme Analizi'!$G$17</f>
        <v>0</v>
      </c>
      <c r="F68" s="30">
        <f>ABS(D68)/'İtme Analizi'!$G$14</f>
        <v>0</v>
      </c>
      <c r="G68" s="30">
        <f t="shared" si="0"/>
        <v>3.0079778666850521E-2</v>
      </c>
      <c r="H68" s="47"/>
      <c r="I68" s="47"/>
      <c r="J68" s="47"/>
      <c r="P68" s="27">
        <v>7</v>
      </c>
      <c r="Q68" s="30">
        <v>5.5276631495121298E-2</v>
      </c>
      <c r="R68" s="30">
        <v>-1551.8242039795887</v>
      </c>
      <c r="S68" s="30">
        <f>ABS(Q68)/'İtme Analizi'!$G$17</f>
        <v>4.0088140355308201E-2</v>
      </c>
      <c r="T68" s="30">
        <f>ABS(R68)/'İtme Analizi'!$G$14</f>
        <v>0.89148413275819305</v>
      </c>
      <c r="U68" s="30">
        <f t="shared" si="1"/>
        <v>1.8186066303607827E-2</v>
      </c>
    </row>
    <row r="69" spans="2:21" ht="13.95" customHeight="1" x14ac:dyDescent="0.3">
      <c r="B69" s="27"/>
      <c r="C69" s="30"/>
      <c r="D69" s="30"/>
      <c r="E69" s="30">
        <f>ABS(C69)/'İtme Analizi'!$G$17</f>
        <v>0</v>
      </c>
      <c r="F69" s="30">
        <f>ABS(D69)/'İtme Analizi'!$G$14</f>
        <v>0</v>
      </c>
      <c r="G69" s="30">
        <f t="shared" si="0"/>
        <v>3.0079778666850521E-2</v>
      </c>
      <c r="H69" s="47"/>
      <c r="I69" s="47"/>
      <c r="J69" s="47"/>
      <c r="P69" s="27">
        <v>8</v>
      </c>
      <c r="Q69" s="30">
        <v>5.624640389512129E-2</v>
      </c>
      <c r="R69" s="30">
        <v>-1577.3394625462213</v>
      </c>
      <c r="S69" s="30">
        <f>ABS(Q69)/'İtme Analizi'!$G$17</f>
        <v>4.0791446092875348E-2</v>
      </c>
      <c r="T69" s="30">
        <f>ABS(R69)/'İtme Analizi'!$G$14</f>
        <v>0.9061420096601277</v>
      </c>
      <c r="U69" s="30">
        <f t="shared" si="1"/>
        <v>1.8818206693589579E-2</v>
      </c>
    </row>
    <row r="70" spans="2:21" ht="13.95" customHeight="1" x14ac:dyDescent="0.3">
      <c r="B70" s="27"/>
      <c r="C70" s="30"/>
      <c r="D70" s="30"/>
      <c r="E70" s="30">
        <f>ABS(C70)/'İtme Analizi'!$G$17</f>
        <v>0</v>
      </c>
      <c r="F70" s="30">
        <f>ABS(D70)/'İtme Analizi'!$G$14</f>
        <v>0</v>
      </c>
      <c r="G70" s="30">
        <f t="shared" si="0"/>
        <v>3.0079778666850521E-2</v>
      </c>
      <c r="H70" s="47"/>
      <c r="I70" s="47"/>
      <c r="J70" s="47"/>
      <c r="P70" s="27">
        <v>9</v>
      </c>
      <c r="Q70" s="30">
        <v>5.7216176295121289E-2</v>
      </c>
      <c r="R70" s="30">
        <v>-1602.8221450220087</v>
      </c>
      <c r="S70" s="30">
        <f>ABS(Q70)/'İtme Analizi'!$G$17</f>
        <v>4.1494751830442503E-2</v>
      </c>
      <c r="T70" s="30">
        <f>ABS(R70)/'İtme Analizi'!$G$14</f>
        <v>0.92078117241388668</v>
      </c>
      <c r="U70" s="30">
        <f t="shared" si="1"/>
        <v>1.9460649471613127E-2</v>
      </c>
    </row>
    <row r="71" spans="2:21" ht="13.95" customHeight="1" x14ac:dyDescent="0.3">
      <c r="B71" s="27"/>
      <c r="C71" s="30"/>
      <c r="D71" s="30"/>
      <c r="E71" s="30">
        <f>ABS(C71)/'İtme Analizi'!$G$17</f>
        <v>0</v>
      </c>
      <c r="F71" s="30">
        <f>ABS(D71)/'İtme Analizi'!$G$14</f>
        <v>0</v>
      </c>
      <c r="G71" s="30">
        <f t="shared" si="0"/>
        <v>3.0079778666850521E-2</v>
      </c>
      <c r="H71" s="47"/>
      <c r="I71" s="47"/>
      <c r="J71" s="47"/>
      <c r="P71" s="27">
        <v>10</v>
      </c>
      <c r="Q71" s="30">
        <v>5.8185948695121281E-2</v>
      </c>
      <c r="R71" s="30">
        <v>-1628.2621833205446</v>
      </c>
      <c r="S71" s="30">
        <f>ABS(Q71)/'İtme Analizi'!$G$17</f>
        <v>4.219805756800965E-2</v>
      </c>
      <c r="T71" s="30">
        <f>ABS(R71)/'İtme Analizi'!$G$14</f>
        <v>0.93539583715603025</v>
      </c>
      <c r="U71" s="30">
        <f t="shared" si="1"/>
        <v>2.0113379441998504E-2</v>
      </c>
    </row>
    <row r="72" spans="2:21" ht="13.95" customHeight="1" x14ac:dyDescent="0.3">
      <c r="B72" s="27"/>
      <c r="C72" s="30"/>
      <c r="D72" s="30"/>
      <c r="E72" s="30">
        <f>ABS(C72)/'İtme Analizi'!$G$17</f>
        <v>0</v>
      </c>
      <c r="F72" s="30">
        <f>ABS(D72)/'İtme Analizi'!$G$14</f>
        <v>0</v>
      </c>
      <c r="G72" s="30">
        <f t="shared" si="0"/>
        <v>3.0079778666850521E-2</v>
      </c>
      <c r="H72" s="47"/>
      <c r="I72" s="47"/>
      <c r="J72" s="47"/>
      <c r="P72" s="27">
        <v>0</v>
      </c>
      <c r="Q72" s="30">
        <v>5.8185948695121281E-2</v>
      </c>
      <c r="R72" s="30">
        <v>-1628.2621833205446</v>
      </c>
      <c r="S72" s="30">
        <f>ABS(Q72)/'İtme Analizi'!$G$17</f>
        <v>4.219805756800965E-2</v>
      </c>
      <c r="T72" s="30">
        <f>ABS(R72)/'İtme Analizi'!$G$14</f>
        <v>0.93539583715603025</v>
      </c>
      <c r="U72" s="30">
        <f t="shared" si="1"/>
        <v>2.0113379441998504E-2</v>
      </c>
    </row>
    <row r="73" spans="2:21" ht="13.95" customHeight="1" x14ac:dyDescent="0.3">
      <c r="B73" s="27"/>
      <c r="C73" s="30"/>
      <c r="D73" s="30"/>
      <c r="E73" s="30">
        <f>ABS(C73)/'İtme Analizi'!$G$17</f>
        <v>0</v>
      </c>
      <c r="F73" s="30">
        <f>ABS(D73)/'İtme Analizi'!$G$14</f>
        <v>0</v>
      </c>
      <c r="G73" s="30">
        <f t="shared" ref="G73:G100" si="2">G72+(E73-E72)*((F73+F72)/2)</f>
        <v>3.0079778666850521E-2</v>
      </c>
      <c r="H73" s="47"/>
      <c r="I73" s="47"/>
      <c r="J73" s="47"/>
      <c r="P73" s="27">
        <v>1</v>
      </c>
      <c r="Q73" s="30">
        <v>5.915572109512128E-2</v>
      </c>
      <c r="R73" s="30">
        <v>-1653.6263387368228</v>
      </c>
      <c r="S73" s="30">
        <f>ABS(Q73)/'İtme Analizi'!$G$17</f>
        <v>4.2901363305576805E-2</v>
      </c>
      <c r="T73" s="30">
        <f>ABS(R73)/'İtme Analizi'!$G$14</f>
        <v>0.94996690908314541</v>
      </c>
      <c r="U73" s="30">
        <f t="shared" ref="U73:U136" si="3">U72+(S73-S72)*((T73+T72)/2)</f>
        <v>2.0776372660411192E-2</v>
      </c>
    </row>
    <row r="74" spans="2:21" ht="13.95" customHeight="1" x14ac:dyDescent="0.3">
      <c r="B74" s="27"/>
      <c r="C74" s="30"/>
      <c r="D74" s="30"/>
      <c r="E74" s="30">
        <f>ABS(C74)/'İtme Analizi'!$G$17</f>
        <v>0</v>
      </c>
      <c r="F74" s="30">
        <f>ABS(D74)/'İtme Analizi'!$G$14</f>
        <v>0</v>
      </c>
      <c r="G74" s="30">
        <f t="shared" si="2"/>
        <v>3.0079778666850521E-2</v>
      </c>
      <c r="H74" s="47"/>
      <c r="I74" s="47"/>
      <c r="J74" s="47"/>
      <c r="P74" s="27">
        <v>2</v>
      </c>
      <c r="Q74" s="30">
        <v>6.0125493495121279E-2</v>
      </c>
      <c r="R74" s="30">
        <v>-1677.1671041535492</v>
      </c>
      <c r="S74" s="30">
        <f>ABS(Q74)/'İtme Analizi'!$G$17</f>
        <v>4.3604669043143959E-2</v>
      </c>
      <c r="T74" s="30">
        <f>ABS(R74)/'İtme Analizi'!$G$14</f>
        <v>0.96349048913053481</v>
      </c>
      <c r="U74" s="30">
        <f t="shared" si="3"/>
        <v>2.1449245443788192E-2</v>
      </c>
    </row>
    <row r="75" spans="2:21" ht="13.95" customHeight="1" x14ac:dyDescent="0.3">
      <c r="B75" s="27"/>
      <c r="C75" s="30"/>
      <c r="D75" s="30"/>
      <c r="E75" s="30">
        <f>ABS(C75)/'İtme Analizi'!$G$17</f>
        <v>0</v>
      </c>
      <c r="F75" s="30">
        <f>ABS(D75)/'İtme Analizi'!$G$14</f>
        <v>0</v>
      </c>
      <c r="G75" s="30">
        <f t="shared" si="2"/>
        <v>3.0079778666850521E-2</v>
      </c>
      <c r="H75" s="47"/>
      <c r="I75" s="47"/>
      <c r="J75" s="47"/>
      <c r="P75" s="27">
        <v>3</v>
      </c>
      <c r="Q75" s="30">
        <v>6.1095265895121272E-2</v>
      </c>
      <c r="R75" s="30">
        <v>-1701.2267892708953</v>
      </c>
      <c r="S75" s="30">
        <f>ABS(Q75)/'İtme Analizi'!$G$17</f>
        <v>4.4307974780711107E-2</v>
      </c>
      <c r="T75" s="30">
        <f>ABS(R75)/'İtme Analizi'!$G$14</f>
        <v>0.9773121755472487</v>
      </c>
      <c r="U75" s="30">
        <f t="shared" si="3"/>
        <v>2.2131734268564938E-2</v>
      </c>
    </row>
    <row r="76" spans="2:21" ht="13.95" customHeight="1" x14ac:dyDescent="0.3">
      <c r="B76" s="27"/>
      <c r="C76" s="30"/>
      <c r="D76" s="30"/>
      <c r="E76" s="30">
        <f>ABS(C76)/'İtme Analizi'!$G$17</f>
        <v>0</v>
      </c>
      <c r="F76" s="30">
        <f>ABS(D76)/'İtme Analizi'!$G$14</f>
        <v>0</v>
      </c>
      <c r="G76" s="30">
        <f t="shared" si="2"/>
        <v>3.0079778666850521E-2</v>
      </c>
      <c r="H76" s="47"/>
      <c r="I76" s="47"/>
      <c r="J76" s="47"/>
      <c r="P76" s="27">
        <v>4</v>
      </c>
      <c r="Q76" s="30">
        <v>6.2065038295121271E-2</v>
      </c>
      <c r="R76" s="30">
        <v>-1725.3542471623362</v>
      </c>
      <c r="S76" s="30">
        <f>ABS(Q76)/'İtme Analizi'!$G$17</f>
        <v>4.5011280518278261E-2</v>
      </c>
      <c r="T76" s="30">
        <f>ABS(R76)/'İtme Analizi'!$G$14</f>
        <v>0.99117279572500561</v>
      </c>
      <c r="U76" s="30">
        <f t="shared" si="3"/>
        <v>2.2823957655870183E-2</v>
      </c>
    </row>
    <row r="77" spans="2:21" ht="13.95" customHeight="1" x14ac:dyDescent="0.3">
      <c r="B77" s="27"/>
      <c r="C77" s="30"/>
      <c r="D77" s="30"/>
      <c r="E77" s="30">
        <f>ABS(C77)/'İtme Analizi'!$G$17</f>
        <v>0</v>
      </c>
      <c r="F77" s="30">
        <f>ABS(D77)/'İtme Analizi'!$G$14</f>
        <v>0</v>
      </c>
      <c r="G77" s="30">
        <f t="shared" si="2"/>
        <v>3.0079778666850521E-2</v>
      </c>
      <c r="H77" s="47"/>
      <c r="I77" s="47"/>
      <c r="J77" s="47"/>
      <c r="P77" s="27">
        <v>5</v>
      </c>
      <c r="Q77" s="30">
        <v>6.3034810695121263E-2</v>
      </c>
      <c r="R77" s="30">
        <v>-1749.1385269156144</v>
      </c>
      <c r="S77" s="30">
        <f>ABS(Q77)/'İtme Analizi'!$G$17</f>
        <v>4.5714586255845409E-2</v>
      </c>
      <c r="T77" s="30">
        <f>ABS(R77)/'İtme Analizi'!$G$14</f>
        <v>1.0048362686588306</v>
      </c>
      <c r="U77" s="30">
        <f t="shared" si="3"/>
        <v>2.3525859969478778E-2</v>
      </c>
    </row>
    <row r="78" spans="2:21" ht="13.95" customHeight="1" x14ac:dyDescent="0.3">
      <c r="B78" s="27"/>
      <c r="C78" s="30"/>
      <c r="D78" s="30"/>
      <c r="E78" s="30">
        <f>ABS(C78)/'İtme Analizi'!$G$17</f>
        <v>0</v>
      </c>
      <c r="F78" s="30">
        <f>ABS(D78)/'İtme Analizi'!$G$14</f>
        <v>0</v>
      </c>
      <c r="G78" s="30">
        <f t="shared" si="2"/>
        <v>3.0079778666850521E-2</v>
      </c>
      <c r="H78" s="47"/>
      <c r="I78" s="47"/>
      <c r="J78" s="47"/>
      <c r="P78" s="27">
        <v>6</v>
      </c>
      <c r="Q78" s="30">
        <v>6.4004583095121262E-2</v>
      </c>
      <c r="R78" s="30">
        <v>-1772.6948983749649</v>
      </c>
      <c r="S78" s="30">
        <f>ABS(Q78)/'İtme Analizi'!$G$17</f>
        <v>4.6417891993412563E-2</v>
      </c>
      <c r="T78" s="30">
        <f>ABS(R78)/'İtme Analizi'!$G$14</f>
        <v>1.0183688139867839</v>
      </c>
      <c r="U78" s="30">
        <f t="shared" si="3"/>
        <v>2.4237325840928622E-2</v>
      </c>
    </row>
    <row r="79" spans="2:21" ht="13.95" customHeight="1" x14ac:dyDescent="0.3">
      <c r="B79" s="27"/>
      <c r="C79" s="30"/>
      <c r="D79" s="30"/>
      <c r="E79" s="30">
        <f>ABS(C79)/'İtme Analizi'!$G$17</f>
        <v>0</v>
      </c>
      <c r="F79" s="30">
        <f>ABS(D79)/'İtme Analizi'!$G$14</f>
        <v>0</v>
      </c>
      <c r="G79" s="30">
        <f t="shared" si="2"/>
        <v>3.0079778666850521E-2</v>
      </c>
      <c r="H79" s="47"/>
      <c r="I79" s="47"/>
      <c r="J79" s="47"/>
      <c r="P79" s="27">
        <v>7</v>
      </c>
      <c r="Q79" s="30">
        <v>6.4974355495121261E-2</v>
      </c>
      <c r="R79" s="30">
        <v>-1794.8298236392272</v>
      </c>
      <c r="S79" s="30">
        <f>ABS(Q79)/'İtme Analizi'!$G$17</f>
        <v>4.7121197730979718E-2</v>
      </c>
      <c r="T79" s="30">
        <f>ABS(R79)/'İtme Analizi'!$G$14</f>
        <v>1.0310847740821827</v>
      </c>
      <c r="U79" s="30">
        <f t="shared" si="3"/>
        <v>2.4958022074611869E-2</v>
      </c>
    </row>
    <row r="80" spans="2:21" ht="13.95" customHeight="1" x14ac:dyDescent="0.3">
      <c r="B80" s="27"/>
      <c r="C80" s="30"/>
      <c r="D80" s="30"/>
      <c r="E80" s="30">
        <f>ABS(C80)/'İtme Analizi'!$G$17</f>
        <v>0</v>
      </c>
      <c r="F80" s="30">
        <f>ABS(D80)/'İtme Analizi'!$G$14</f>
        <v>0</v>
      </c>
      <c r="G80" s="30">
        <f t="shared" si="2"/>
        <v>3.0079778666850521E-2</v>
      </c>
      <c r="H80" s="47"/>
      <c r="I80" s="47"/>
      <c r="J80" s="47"/>
      <c r="P80" s="27">
        <v>8</v>
      </c>
      <c r="Q80" s="30">
        <v>6.594412789512126E-2</v>
      </c>
      <c r="R80" s="30">
        <v>-1817.8661236655894</v>
      </c>
      <c r="S80" s="30">
        <f>ABS(Q80)/'İtme Analizi'!$G$17</f>
        <v>4.7824503468546872E-2</v>
      </c>
      <c r="T80" s="30">
        <f>ABS(R80)/'İtme Analizi'!$G$14</f>
        <v>1.044318551399416</v>
      </c>
      <c r="U80" s="30">
        <f t="shared" si="3"/>
        <v>2.5687843607900451E-2</v>
      </c>
    </row>
    <row r="81" spans="2:21" ht="13.95" customHeight="1" x14ac:dyDescent="0.3">
      <c r="B81" s="27"/>
      <c r="C81" s="30"/>
      <c r="D81" s="30"/>
      <c r="E81" s="30">
        <f>ABS(C81)/'İtme Analizi'!$G$17</f>
        <v>0</v>
      </c>
      <c r="F81" s="30">
        <f>ABS(D81)/'İtme Analizi'!$G$14</f>
        <v>0</v>
      </c>
      <c r="G81" s="30">
        <f t="shared" si="2"/>
        <v>3.0079778666850521E-2</v>
      </c>
      <c r="H81" s="47"/>
      <c r="I81" s="47"/>
      <c r="J81" s="47"/>
      <c r="P81" s="27">
        <v>9</v>
      </c>
      <c r="Q81" s="30">
        <v>6.6913900295121259E-2</v>
      </c>
      <c r="R81" s="30">
        <v>-1841.6614870744679</v>
      </c>
      <c r="S81" s="30">
        <f>ABS(Q81)/'İtme Analizi'!$G$17</f>
        <v>4.8527809206114027E-2</v>
      </c>
      <c r="T81" s="30">
        <f>ABS(R81)/'İtme Analizi'!$G$14</f>
        <v>1.0579883916157433</v>
      </c>
      <c r="U81" s="30">
        <f t="shared" si="3"/>
        <v>2.6427125875475365E-2</v>
      </c>
    </row>
    <row r="82" spans="2:21" ht="13.95" customHeight="1" x14ac:dyDescent="0.3">
      <c r="B82" s="27"/>
      <c r="C82" s="30"/>
      <c r="D82" s="30"/>
      <c r="E82" s="30">
        <f>ABS(C82)/'İtme Analizi'!$G$17</f>
        <v>0</v>
      </c>
      <c r="F82" s="30">
        <f>ABS(D82)/'İtme Analizi'!$G$14</f>
        <v>0</v>
      </c>
      <c r="G82" s="30">
        <f t="shared" si="2"/>
        <v>3.0079778666850521E-2</v>
      </c>
      <c r="H82" s="47"/>
      <c r="I82" s="47"/>
      <c r="J82" s="47"/>
      <c r="P82" s="27">
        <v>10</v>
      </c>
      <c r="Q82" s="30">
        <v>6.7883672695121244E-2</v>
      </c>
      <c r="R82" s="30">
        <v>-1866.3130028943413</v>
      </c>
      <c r="S82" s="30">
        <f>ABS(Q82)/'İtme Analizi'!$G$17</f>
        <v>4.9231114943681167E-2</v>
      </c>
      <c r="T82" s="30">
        <f>ABS(R82)/'İtme Analizi'!$G$14</f>
        <v>1.0721500699459929</v>
      </c>
      <c r="U82" s="30">
        <f t="shared" si="3"/>
        <v>2.7176195176389771E-2</v>
      </c>
    </row>
    <row r="83" spans="2:21" ht="13.95" customHeight="1" x14ac:dyDescent="0.3">
      <c r="B83" s="27"/>
      <c r="C83" s="30"/>
      <c r="D83" s="30"/>
      <c r="E83" s="30">
        <f>ABS(C83)/'İtme Analizi'!$G$17</f>
        <v>0</v>
      </c>
      <c r="F83" s="30">
        <f>ABS(D83)/'İtme Analizi'!$G$14</f>
        <v>0</v>
      </c>
      <c r="G83" s="30">
        <f t="shared" si="2"/>
        <v>3.0079778666850521E-2</v>
      </c>
      <c r="H83" s="47"/>
      <c r="I83" s="47"/>
      <c r="J83" s="47"/>
      <c r="P83" s="27">
        <v>0</v>
      </c>
      <c r="Q83" s="30">
        <v>6.7883672695121244E-2</v>
      </c>
      <c r="R83" s="30">
        <v>-1866.3130028943413</v>
      </c>
      <c r="S83" s="30">
        <f>ABS(Q83)/'İtme Analizi'!$G$17</f>
        <v>4.9231114943681167E-2</v>
      </c>
      <c r="T83" s="30">
        <f>ABS(R83)/'İtme Analizi'!$G$14</f>
        <v>1.0721500699459929</v>
      </c>
      <c r="U83" s="30">
        <f t="shared" si="3"/>
        <v>2.7176195176389771E-2</v>
      </c>
    </row>
    <row r="84" spans="2:21" ht="13.95" customHeight="1" x14ac:dyDescent="0.3">
      <c r="B84" s="27"/>
      <c r="C84" s="30"/>
      <c r="D84" s="30"/>
      <c r="E84" s="30">
        <f>ABS(C84)/'İtme Analizi'!$G$17</f>
        <v>0</v>
      </c>
      <c r="F84" s="30">
        <f>ABS(D84)/'İtme Analizi'!$G$14</f>
        <v>0</v>
      </c>
      <c r="G84" s="30">
        <f t="shared" si="2"/>
        <v>3.0079778666850521E-2</v>
      </c>
      <c r="H84" s="47"/>
      <c r="I84" s="47"/>
      <c r="J84" s="47"/>
      <c r="P84" s="27">
        <v>1</v>
      </c>
      <c r="Q84" s="30">
        <v>6.8853445095121243E-2</v>
      </c>
      <c r="R84" s="30">
        <v>-1890.856159710137</v>
      </c>
      <c r="S84" s="30">
        <f>ABS(Q84)/'İtme Analizi'!$G$17</f>
        <v>4.9934420681248322E-2</v>
      </c>
      <c r="T84" s="30">
        <f>ABS(R84)/'İtme Analizi'!$G$14</f>
        <v>1.0862494987427394</v>
      </c>
      <c r="U84" s="30">
        <f t="shared" si="3"/>
        <v>2.7935202576700398E-2</v>
      </c>
    </row>
    <row r="85" spans="2:21" ht="13.95" customHeight="1" x14ac:dyDescent="0.3">
      <c r="B85" s="27"/>
      <c r="C85" s="30"/>
      <c r="D85" s="30"/>
      <c r="E85" s="30">
        <f>ABS(C85)/'İtme Analizi'!$G$17</f>
        <v>0</v>
      </c>
      <c r="F85" s="30">
        <f>ABS(D85)/'İtme Analizi'!$G$14</f>
        <v>0</v>
      </c>
      <c r="G85" s="30">
        <f t="shared" si="2"/>
        <v>3.0079778666850521E-2</v>
      </c>
      <c r="H85" s="47"/>
      <c r="I85" s="47"/>
      <c r="J85" s="47"/>
      <c r="P85" s="27">
        <v>2</v>
      </c>
      <c r="Q85" s="30">
        <v>6.9823217495121243E-2</v>
      </c>
      <c r="R85" s="30">
        <v>-1915.3457556155327</v>
      </c>
      <c r="S85" s="30">
        <f>ABS(Q85)/'İtme Analizi'!$G$17</f>
        <v>5.0637726418815476E-2</v>
      </c>
      <c r="T85" s="30">
        <f>ABS(R85)/'İtme Analizi'!$G$14</f>
        <v>1.1003181581381354</v>
      </c>
      <c r="U85" s="30">
        <f t="shared" si="3"/>
        <v>2.8704115366031943E-2</v>
      </c>
    </row>
    <row r="86" spans="2:21" ht="13.95" customHeight="1" x14ac:dyDescent="0.3">
      <c r="B86" s="27"/>
      <c r="C86" s="30"/>
      <c r="D86" s="30"/>
      <c r="E86" s="30">
        <f>ABS(C86)/'İtme Analizi'!$G$17</f>
        <v>0</v>
      </c>
      <c r="F86" s="30">
        <f>ABS(D86)/'İtme Analizi'!$G$14</f>
        <v>0</v>
      </c>
      <c r="G86" s="30">
        <f t="shared" si="2"/>
        <v>3.0079778666850521E-2</v>
      </c>
      <c r="H86" s="47"/>
      <c r="I86" s="47"/>
      <c r="J86" s="47"/>
      <c r="P86" s="27">
        <v>3</v>
      </c>
      <c r="Q86" s="30">
        <v>7.0792989895121242E-2</v>
      </c>
      <c r="R86" s="30">
        <v>-1939.7692713628278</v>
      </c>
      <c r="S86" s="30">
        <f>ABS(Q86)/'İtme Analizi'!$G$17</f>
        <v>5.1341032156382631E-2</v>
      </c>
      <c r="T86" s="30">
        <f>ABS(R86)/'İtme Analizi'!$G$14</f>
        <v>1.1143488561379777</v>
      </c>
      <c r="U86" s="30">
        <f t="shared" si="3"/>
        <v>2.9482909375002499E-2</v>
      </c>
    </row>
    <row r="87" spans="2:21" ht="13.95" customHeight="1" x14ac:dyDescent="0.3">
      <c r="B87" s="27"/>
      <c r="C87" s="30"/>
      <c r="D87" s="30"/>
      <c r="E87" s="30">
        <f>ABS(C87)/'İtme Analizi'!$G$17</f>
        <v>0</v>
      </c>
      <c r="F87" s="30">
        <f>ABS(D87)/'İtme Analizi'!$G$14</f>
        <v>0</v>
      </c>
      <c r="G87" s="30">
        <f t="shared" si="2"/>
        <v>3.0079778666850521E-2</v>
      </c>
      <c r="P87" s="27">
        <v>4</v>
      </c>
      <c r="Q87" s="30">
        <v>7.1762762295121241E-2</v>
      </c>
      <c r="R87" s="30">
        <v>-1964.1698275947665</v>
      </c>
      <c r="S87" s="30">
        <f>ABS(Q87)/'İtme Analizi'!$G$17</f>
        <v>5.2044337893949785E-2</v>
      </c>
      <c r="T87" s="30">
        <f>ABS(R87)/'İtme Analizi'!$G$14</f>
        <v>1.1283663644713724</v>
      </c>
      <c r="U87" s="30">
        <f t="shared" si="3"/>
        <v>3.027156661619437E-2</v>
      </c>
    </row>
    <row r="88" spans="2:21" ht="13.95" customHeight="1" x14ac:dyDescent="0.3">
      <c r="B88" s="27"/>
      <c r="C88" s="30"/>
      <c r="D88" s="30"/>
      <c r="E88" s="30">
        <f>ABS(C88)/'İtme Analizi'!$G$17</f>
        <v>0</v>
      </c>
      <c r="F88" s="30">
        <f>ABS(D88)/'İtme Analizi'!$G$14</f>
        <v>0</v>
      </c>
      <c r="G88" s="30">
        <f t="shared" si="2"/>
        <v>3.0079778666850521E-2</v>
      </c>
      <c r="P88" s="27">
        <v>5</v>
      </c>
      <c r="Q88" s="30">
        <v>7.2732534695121226E-2</v>
      </c>
      <c r="R88" s="30">
        <v>-1988.0608733573706</v>
      </c>
      <c r="S88" s="30">
        <f>ABS(Q88)/'İtme Analizi'!$G$17</f>
        <v>5.2747643631516926E-2</v>
      </c>
      <c r="T88" s="30">
        <f>ABS(R88)/'İtme Analizi'!$G$14</f>
        <v>1.1420911718031193</v>
      </c>
      <c r="U88" s="30">
        <f t="shared" si="3"/>
        <v>3.106997952227657E-2</v>
      </c>
    </row>
    <row r="89" spans="2:21" ht="13.95" customHeight="1" x14ac:dyDescent="0.3">
      <c r="B89" s="27"/>
      <c r="C89" s="30"/>
      <c r="D89" s="30"/>
      <c r="E89" s="30">
        <f>ABS(C89)/'İtme Analizi'!$G$17</f>
        <v>0</v>
      </c>
      <c r="F89" s="30">
        <f>ABS(D89)/'İtme Analizi'!$G$14</f>
        <v>0</v>
      </c>
      <c r="G89" s="30">
        <f t="shared" si="2"/>
        <v>3.0079778666850521E-2</v>
      </c>
      <c r="P89" s="27">
        <v>6</v>
      </c>
      <c r="Q89" s="30">
        <v>7.3702307095121225E-2</v>
      </c>
      <c r="R89" s="30">
        <v>-2012.150212810805</v>
      </c>
      <c r="S89" s="30">
        <f>ABS(Q89)/'İtme Analizi'!$G$17</f>
        <v>5.345094936908408E-2</v>
      </c>
      <c r="T89" s="30">
        <f>ABS(R89)/'İtme Analizi'!$G$14</f>
        <v>1.1559298938930895</v>
      </c>
      <c r="U89" s="30">
        <f t="shared" si="3"/>
        <v>3.1878085222553733E-2</v>
      </c>
    </row>
    <row r="90" spans="2:21" ht="13.95" customHeight="1" x14ac:dyDescent="0.3">
      <c r="B90" s="27"/>
      <c r="C90" s="30"/>
      <c r="D90" s="30"/>
      <c r="E90" s="30">
        <f>ABS(C90)/'İtme Analizi'!$G$17</f>
        <v>0</v>
      </c>
      <c r="F90" s="30">
        <f>ABS(D90)/'İtme Analizi'!$G$14</f>
        <v>0</v>
      </c>
      <c r="G90" s="30">
        <f t="shared" si="2"/>
        <v>3.0079778666850521E-2</v>
      </c>
      <c r="P90" s="27">
        <v>7</v>
      </c>
      <c r="Q90" s="30">
        <v>7.4672079495121224E-2</v>
      </c>
      <c r="R90" s="30">
        <v>-2036.2145183009236</v>
      </c>
      <c r="S90" s="30">
        <f>ABS(Q90)/'İtme Analizi'!$G$17</f>
        <v>5.4154255106651235E-2</v>
      </c>
      <c r="T90" s="30">
        <f>ABS(R90)/'İtme Analizi'!$G$14</f>
        <v>1.169754234598223</v>
      </c>
      <c r="U90" s="30">
        <f t="shared" si="3"/>
        <v>3.2695918718222139E-2</v>
      </c>
    </row>
    <row r="91" spans="2:21" ht="13.95" customHeight="1" x14ac:dyDescent="0.3">
      <c r="B91" s="27"/>
      <c r="C91" s="30"/>
      <c r="D91" s="30"/>
      <c r="E91" s="30">
        <f>ABS(C91)/'İtme Analizi'!$G$17</f>
        <v>0</v>
      </c>
      <c r="F91" s="30">
        <f>ABS(D91)/'İtme Analizi'!$G$14</f>
        <v>0</v>
      </c>
      <c r="G91" s="30">
        <f t="shared" si="2"/>
        <v>3.0079778666850521E-2</v>
      </c>
      <c r="P91" s="27">
        <v>8</v>
      </c>
      <c r="Q91" s="30">
        <v>7.5641851895121223E-2</v>
      </c>
      <c r="R91" s="30">
        <v>-2060.1616430525669</v>
      </c>
      <c r="S91" s="30">
        <f>ABS(Q91)/'İtme Analizi'!$G$17</f>
        <v>5.4857560844218389E-2</v>
      </c>
      <c r="T91" s="30">
        <f>ABS(R91)/'İtme Analizi'!$G$14</f>
        <v>1.1835112579044222</v>
      </c>
      <c r="U91" s="30">
        <f t="shared" si="3"/>
        <v>3.3523451279670088E-2</v>
      </c>
    </row>
    <row r="92" spans="2:21" ht="13.95" customHeight="1" x14ac:dyDescent="0.3">
      <c r="B92" s="27"/>
      <c r="C92" s="30"/>
      <c r="D92" s="30"/>
      <c r="E92" s="30">
        <f>ABS(C92)/'İtme Analizi'!$G$17</f>
        <v>0</v>
      </c>
      <c r="F92" s="30">
        <f>ABS(D92)/'İtme Analizi'!$G$14</f>
        <v>0</v>
      </c>
      <c r="G92" s="30">
        <f t="shared" si="2"/>
        <v>3.0079778666850521E-2</v>
      </c>
      <c r="P92" s="27">
        <v>9</v>
      </c>
      <c r="Q92" s="30">
        <v>7.6611624295121222E-2</v>
      </c>
      <c r="R92" s="30">
        <v>-2083.7876947130358</v>
      </c>
      <c r="S92" s="30">
        <f>ABS(Q92)/'İtme Analizi'!$G$17</f>
        <v>5.5560866581785544E-2</v>
      </c>
      <c r="T92" s="30">
        <f>ABS(R92)/'İtme Analizi'!$G$14</f>
        <v>1.1970838327624636</v>
      </c>
      <c r="U92" s="30">
        <f t="shared" si="3"/>
        <v>3.43605943727152E-2</v>
      </c>
    </row>
    <row r="93" spans="2:21" ht="13.95" customHeight="1" x14ac:dyDescent="0.3">
      <c r="B93" s="27"/>
      <c r="C93" s="30"/>
      <c r="D93" s="30"/>
      <c r="E93" s="30">
        <f>ABS(C93)/'İtme Analizi'!$G$17</f>
        <v>0</v>
      </c>
      <c r="F93" s="30">
        <f>ABS(D93)/'İtme Analizi'!$G$14</f>
        <v>0</v>
      </c>
      <c r="G93" s="30">
        <f t="shared" si="2"/>
        <v>3.0079778666850521E-2</v>
      </c>
      <c r="P93" s="27">
        <v>10</v>
      </c>
      <c r="Q93" s="30">
        <v>7.7581396695121221E-2</v>
      </c>
      <c r="R93" s="30">
        <v>-2107.3668710097504</v>
      </c>
      <c r="S93" s="30">
        <f>ABS(Q93)/'İtme Analizi'!$G$17</f>
        <v>5.6264172319352698E-2</v>
      </c>
      <c r="T93" s="30">
        <f>ABS(R93)/'İtme Analizi'!$G$14</f>
        <v>1.2106294788982326</v>
      </c>
      <c r="U93" s="30">
        <f t="shared" si="3"/>
        <v>3.520727366596909E-2</v>
      </c>
    </row>
    <row r="94" spans="2:21" ht="13.95" customHeight="1" x14ac:dyDescent="0.3">
      <c r="B94" s="27"/>
      <c r="C94" s="30"/>
      <c r="D94" s="30"/>
      <c r="E94" s="30">
        <f>ABS(C94)/'İtme Analizi'!$G$17</f>
        <v>0</v>
      </c>
      <c r="F94" s="30">
        <f>ABS(D94)/'İtme Analizi'!$G$14</f>
        <v>0</v>
      </c>
      <c r="G94" s="30">
        <f t="shared" si="2"/>
        <v>3.0079778666850521E-2</v>
      </c>
      <c r="P94" s="27">
        <v>0</v>
      </c>
      <c r="Q94" s="30">
        <v>7.7581396695121221E-2</v>
      </c>
      <c r="R94" s="30">
        <v>-2107.3668710097504</v>
      </c>
      <c r="S94" s="30">
        <f>ABS(Q94)/'İtme Analizi'!$G$17</f>
        <v>5.6264172319352698E-2</v>
      </c>
      <c r="T94" s="30">
        <f>ABS(R94)/'İtme Analizi'!$G$14</f>
        <v>1.2106294788982326</v>
      </c>
      <c r="U94" s="30">
        <f t="shared" si="3"/>
        <v>3.520727366596909E-2</v>
      </c>
    </row>
    <row r="95" spans="2:21" ht="13.95" customHeight="1" x14ac:dyDescent="0.3">
      <c r="B95" s="27"/>
      <c r="C95" s="30"/>
      <c r="D95" s="30"/>
      <c r="E95" s="30">
        <f>ABS(C95)/'İtme Analizi'!$G$17</f>
        <v>0</v>
      </c>
      <c r="F95" s="30">
        <f>ABS(D95)/'İtme Analizi'!$G$14</f>
        <v>0</v>
      </c>
      <c r="G95" s="30">
        <f t="shared" si="2"/>
        <v>3.0079778666850521E-2</v>
      </c>
      <c r="P95" s="27">
        <v>1</v>
      </c>
      <c r="Q95" s="30">
        <v>7.8551169095121207E-2</v>
      </c>
      <c r="R95" s="30">
        <v>-2130.7950053031486</v>
      </c>
      <c r="S95" s="30">
        <f>ABS(Q95)/'İtme Analizi'!$G$17</f>
        <v>5.6967478056919839E-2</v>
      </c>
      <c r="T95" s="30">
        <f>ABS(R95)/'İtme Analizi'!$G$14</f>
        <v>1.224088355186624</v>
      </c>
      <c r="U95" s="30">
        <f t="shared" si="3"/>
        <v>3.6063449177003548E-2</v>
      </c>
    </row>
    <row r="96" spans="2:21" ht="13.95" customHeight="1" x14ac:dyDescent="0.3">
      <c r="B96" s="27"/>
      <c r="C96" s="30"/>
      <c r="D96" s="30"/>
      <c r="E96" s="30">
        <f>ABS(C96)/'İtme Analizi'!$G$17</f>
        <v>0</v>
      </c>
      <c r="F96" s="30">
        <f>ABS(D96)/'İtme Analizi'!$G$14</f>
        <v>0</v>
      </c>
      <c r="G96" s="30">
        <f t="shared" si="2"/>
        <v>3.0079778666850521E-2</v>
      </c>
      <c r="P96" s="27">
        <v>2</v>
      </c>
      <c r="Q96" s="30">
        <v>7.9520941495121206E-2</v>
      </c>
      <c r="R96" s="30">
        <v>-2153.2982484771387</v>
      </c>
      <c r="S96" s="30">
        <f>ABS(Q96)/'İtme Analizi'!$G$17</f>
        <v>5.7670783794486993E-2</v>
      </c>
      <c r="T96" s="30">
        <f>ABS(R96)/'İtme Analizi'!$G$14</f>
        <v>1.23701590469498</v>
      </c>
      <c r="U96" s="30">
        <f t="shared" si="3"/>
        <v>3.6928903550366397E-2</v>
      </c>
    </row>
    <row r="97" spans="2:21" ht="13.95" customHeight="1" x14ac:dyDescent="0.3">
      <c r="B97" s="27"/>
      <c r="C97" s="30"/>
      <c r="D97" s="30"/>
      <c r="E97" s="30">
        <f>ABS(C97)/'İtme Analizi'!$G$17</f>
        <v>0</v>
      </c>
      <c r="F97" s="30">
        <f>ABS(D97)/'İtme Analizi'!$G$14</f>
        <v>0</v>
      </c>
      <c r="G97" s="30">
        <f t="shared" si="2"/>
        <v>3.0079778666850521E-2</v>
      </c>
      <c r="P97" s="27">
        <v>3</v>
      </c>
      <c r="Q97" s="30">
        <v>8.0490713895121205E-2</v>
      </c>
      <c r="R97" s="30">
        <v>-2175.6872800715764</v>
      </c>
      <c r="S97" s="30">
        <f>ABS(Q97)/'İtme Analizi'!$G$17</f>
        <v>5.8374089532054148E-2</v>
      </c>
      <c r="T97" s="30">
        <f>ABS(R97)/'İtme Analizi'!$G$14</f>
        <v>1.2498778425118267</v>
      </c>
      <c r="U97" s="30">
        <f t="shared" si="3"/>
        <v>3.7803426870931613E-2</v>
      </c>
    </row>
    <row r="98" spans="2:21" ht="13.95" customHeight="1" x14ac:dyDescent="0.3">
      <c r="B98" s="27"/>
      <c r="C98" s="30"/>
      <c r="D98" s="30"/>
      <c r="E98" s="30">
        <f>ABS(C98)/'İtme Analizi'!$G$17</f>
        <v>0</v>
      </c>
      <c r="F98" s="30">
        <f>ABS(D98)/'İtme Analizi'!$G$14</f>
        <v>0</v>
      </c>
      <c r="G98" s="30">
        <f t="shared" si="2"/>
        <v>3.0079778666850521E-2</v>
      </c>
      <c r="P98" s="27">
        <v>4</v>
      </c>
      <c r="Q98" s="30">
        <v>8.1460486295121204E-2</v>
      </c>
      <c r="R98" s="30">
        <v>-2197.4142905785266</v>
      </c>
      <c r="S98" s="30">
        <f>ABS(Q98)/'İtme Analizi'!$G$17</f>
        <v>5.9077395269621302E-2</v>
      </c>
      <c r="T98" s="30">
        <f>ABS(R98)/'İtme Analizi'!$G$14</f>
        <v>1.2623594657972124</v>
      </c>
      <c r="U98" s="30">
        <f t="shared" si="3"/>
        <v>3.8686862327463621E-2</v>
      </c>
    </row>
    <row r="99" spans="2:21" ht="13.95" customHeight="1" x14ac:dyDescent="0.3">
      <c r="B99" s="27"/>
      <c r="C99" s="30"/>
      <c r="D99" s="30"/>
      <c r="E99" s="30">
        <f>ABS(C99)/'İtme Analizi'!$G$17</f>
        <v>0</v>
      </c>
      <c r="F99" s="30">
        <f>ABS(D99)/'İtme Analizi'!$G$14</f>
        <v>0</v>
      </c>
      <c r="G99" s="30">
        <f t="shared" si="2"/>
        <v>3.0079778666850521E-2</v>
      </c>
      <c r="P99" s="27">
        <v>5</v>
      </c>
      <c r="Q99" s="30">
        <v>8.2430258695121203E-2</v>
      </c>
      <c r="R99" s="30">
        <v>-2218.3300648358213</v>
      </c>
      <c r="S99" s="30">
        <f>ABS(Q99)/'İtme Analizi'!$G$17</f>
        <v>5.9780701007188457E-2</v>
      </c>
      <c r="T99" s="30">
        <f>ABS(R99)/'İtme Analizi'!$G$14</f>
        <v>1.2743750541782373</v>
      </c>
      <c r="U99" s="30">
        <f t="shared" si="3"/>
        <v>3.957891229875532E-2</v>
      </c>
    </row>
    <row r="100" spans="2:21" ht="13.95" customHeight="1" x14ac:dyDescent="0.3">
      <c r="B100" s="27"/>
      <c r="C100" s="30"/>
      <c r="D100" s="30"/>
      <c r="E100" s="30">
        <f>ABS(C100)/'İtme Analizi'!$G$17</f>
        <v>0</v>
      </c>
      <c r="F100" s="30">
        <f>ABS(D100)/'İtme Analizi'!$G$14</f>
        <v>0</v>
      </c>
      <c r="G100" s="30">
        <f t="shared" si="2"/>
        <v>3.0079778666850521E-2</v>
      </c>
      <c r="P100" s="27">
        <v>6</v>
      </c>
      <c r="Q100" s="30">
        <v>8.3400031095121188E-2</v>
      </c>
      <c r="R100" s="30">
        <v>-2239.7441274647117</v>
      </c>
      <c r="S100" s="30">
        <f>ABS(Q100)/'İtme Analizi'!$G$17</f>
        <v>6.0484006744755597E-2</v>
      </c>
      <c r="T100" s="30">
        <f>ABS(R100)/'İtme Analizi'!$G$14</f>
        <v>1.2866768967468669</v>
      </c>
      <c r="U100" s="30">
        <f t="shared" si="3"/>
        <v>4.0479513564401895E-2</v>
      </c>
    </row>
    <row r="101" spans="2:21" ht="13.95" customHeight="1" x14ac:dyDescent="0.3">
      <c r="P101" s="27">
        <v>7</v>
      </c>
      <c r="Q101" s="30">
        <v>8.4369803495121187E-2</v>
      </c>
      <c r="R101" s="30">
        <v>-2261.0273802224547</v>
      </c>
      <c r="S101" s="30">
        <f>ABS(Q101)/'İtme Analizi'!$G$17</f>
        <v>6.1187312482322752E-2</v>
      </c>
      <c r="T101" s="30">
        <f>ABS(R101)/'İtme Analizi'!$G$14</f>
        <v>1.2989035923212449</v>
      </c>
      <c r="U101" s="30">
        <f t="shared" si="3"/>
        <v>4.1388740360853542E-2</v>
      </c>
    </row>
    <row r="102" spans="2:21" ht="13.95" customHeight="1" x14ac:dyDescent="0.3">
      <c r="P102" s="27">
        <v>8</v>
      </c>
      <c r="Q102" s="30">
        <v>8.5339575895121186E-2</v>
      </c>
      <c r="R102" s="30">
        <v>-2282.2866816027345</v>
      </c>
      <c r="S102" s="30">
        <f>ABS(Q102)/'İtme Analizi'!$G$17</f>
        <v>6.1890618219889906E-2</v>
      </c>
      <c r="T102" s="30">
        <f>ABS(R102)/'İtme Analizi'!$G$14</f>
        <v>1.3111165284292405</v>
      </c>
      <c r="U102" s="30">
        <f t="shared" si="3"/>
        <v>4.2306561423898312E-2</v>
      </c>
    </row>
    <row r="103" spans="2:21" ht="13.95" customHeight="1" x14ac:dyDescent="0.3">
      <c r="P103" s="27">
        <v>9</v>
      </c>
      <c r="Q103" s="30">
        <v>8.6309348295121185E-2</v>
      </c>
      <c r="R103" s="30">
        <v>-2303.4186105949038</v>
      </c>
      <c r="S103" s="30">
        <f>ABS(Q103)/'İtme Analizi'!$G$17</f>
        <v>6.2593923957457054E-2</v>
      </c>
      <c r="T103" s="30">
        <f>ABS(R103)/'İtme Analizi'!$G$14</f>
        <v>1.3232562922908819</v>
      </c>
      <c r="U103" s="30">
        <f t="shared" si="3"/>
        <v>4.3232946183750016E-2</v>
      </c>
    </row>
    <row r="104" spans="2:21" ht="13.95" customHeight="1" x14ac:dyDescent="0.3">
      <c r="P104" s="27">
        <v>10</v>
      </c>
      <c r="Q104" s="30">
        <v>8.7279120695121185E-2</v>
      </c>
      <c r="R104" s="30">
        <v>-2324.2169687474816</v>
      </c>
      <c r="S104" s="30">
        <f>ABS(Q104)/'İtme Analizi'!$G$17</f>
        <v>6.3297229695024215E-2</v>
      </c>
      <c r="T104" s="30">
        <f>ABS(R104)/'İtme Analizi'!$G$14</f>
        <v>1.3352044280609623</v>
      </c>
      <c r="U104" s="30">
        <f t="shared" si="3"/>
        <v>4.4167801522610205E-2</v>
      </c>
    </row>
    <row r="105" spans="2:21" ht="13.95" customHeight="1" x14ac:dyDescent="0.3">
      <c r="P105" s="27">
        <v>0</v>
      </c>
      <c r="Q105" s="30">
        <v>8.7279120695121185E-2</v>
      </c>
      <c r="R105" s="30">
        <v>-2324.2169687474816</v>
      </c>
      <c r="S105" s="30">
        <f>ABS(Q105)/'İtme Analizi'!$G$17</f>
        <v>6.3297229695024215E-2</v>
      </c>
      <c r="T105" s="30">
        <f>ABS(R105)/'İtme Analizi'!$G$14</f>
        <v>1.3352044280609623</v>
      </c>
      <c r="U105" s="30">
        <f t="shared" si="3"/>
        <v>4.4167801522610205E-2</v>
      </c>
    </row>
    <row r="106" spans="2:21" ht="13.95" customHeight="1" x14ac:dyDescent="0.3">
      <c r="P106" s="27">
        <v>1</v>
      </c>
      <c r="Q106" s="30">
        <v>8.8248893095121184E-2</v>
      </c>
      <c r="R106" s="30">
        <v>-2344.5974220642179</v>
      </c>
      <c r="S106" s="30">
        <f>ABS(Q106)/'İtme Analizi'!$G$17</f>
        <v>6.4000535432591363E-2</v>
      </c>
      <c r="T106" s="30">
        <f>ABS(R106)/'İtme Analizi'!$G$14</f>
        <v>1.3469124879711611</v>
      </c>
      <c r="U106" s="30">
        <f t="shared" si="3"/>
        <v>4.5110975630545849E-2</v>
      </c>
    </row>
    <row r="107" spans="2:21" ht="13.95" customHeight="1" x14ac:dyDescent="0.3">
      <c r="P107" s="27">
        <v>2</v>
      </c>
      <c r="Q107" s="30">
        <v>8.9218665495121169E-2</v>
      </c>
      <c r="R107" s="30">
        <v>-2362.9482059073875</v>
      </c>
      <c r="S107" s="30">
        <f>ABS(Q107)/'İtme Analizi'!$G$17</f>
        <v>6.470384117015851E-2</v>
      </c>
      <c r="T107" s="30">
        <f>ABS(R107)/'İtme Analizi'!$G$14</f>
        <v>1.3574545536110112</v>
      </c>
      <c r="U107" s="30">
        <f t="shared" si="3"/>
        <v>4.6061974058961966E-2</v>
      </c>
    </row>
    <row r="108" spans="2:21" ht="13.95" customHeight="1" x14ac:dyDescent="0.3">
      <c r="P108" s="27">
        <v>3</v>
      </c>
      <c r="Q108" s="30">
        <v>9.0188437895121168E-2</v>
      </c>
      <c r="R108" s="30">
        <v>-2382.4231620728328</v>
      </c>
      <c r="S108" s="30">
        <f>ABS(Q108)/'İtme Analizi'!$G$17</f>
        <v>6.5407146907725672E-2</v>
      </c>
      <c r="T108" s="30">
        <f>ABS(R108)/'İtme Analizi'!$G$14</f>
        <v>1.3686424280900487</v>
      </c>
      <c r="U108" s="30">
        <f t="shared" si="3"/>
        <v>4.7020613883159403E-2</v>
      </c>
    </row>
    <row r="109" spans="2:21" ht="13.95" customHeight="1" x14ac:dyDescent="0.3">
      <c r="P109" s="27">
        <v>4</v>
      </c>
      <c r="Q109" s="30">
        <v>9.1158210295121167E-2</v>
      </c>
      <c r="R109" s="30">
        <v>-2400.9520437957217</v>
      </c>
      <c r="S109" s="30">
        <f>ABS(Q109)/'İtme Analizi'!$G$17</f>
        <v>6.6110452645292819E-2</v>
      </c>
      <c r="T109" s="30">
        <f>ABS(R109)/'İtme Analizi'!$G$14</f>
        <v>1.3792868065005339</v>
      </c>
      <c r="U109" s="30">
        <f t="shared" si="3"/>
        <v>4.7986931081717428E-2</v>
      </c>
    </row>
    <row r="110" spans="2:21" ht="13.95" customHeight="1" x14ac:dyDescent="0.3">
      <c r="P110" s="27">
        <v>5</v>
      </c>
      <c r="Q110" s="30">
        <v>9.2127982695121166E-2</v>
      </c>
      <c r="R110" s="30">
        <v>-2420.4940610731583</v>
      </c>
      <c r="S110" s="30">
        <f>ABS(Q110)/'İtme Analizi'!$G$17</f>
        <v>6.6813758382859967E-2</v>
      </c>
      <c r="T110" s="30">
        <f>ABS(R110)/'İtme Analizi'!$G$14</f>
        <v>1.3905132059085628</v>
      </c>
      <c r="U110" s="30">
        <f t="shared" si="3"/>
        <v>4.8960939202037868E-2</v>
      </c>
    </row>
    <row r="111" spans="2:21" ht="13.95" customHeight="1" x14ac:dyDescent="0.3">
      <c r="P111" s="27">
        <v>6</v>
      </c>
      <c r="Q111" s="30">
        <v>9.3097755095121165E-2</v>
      </c>
      <c r="R111" s="30">
        <v>-2440.2541035485465</v>
      </c>
      <c r="S111" s="30">
        <f>ABS(Q111)/'İtme Analizi'!$G$17</f>
        <v>6.7517064120427128E-2</v>
      </c>
      <c r="T111" s="30">
        <f>ABS(R111)/'İtme Analizi'!$G$14</f>
        <v>1.4018648553313915</v>
      </c>
      <c r="U111" s="30">
        <f t="shared" si="3"/>
        <v>4.9942886958001233E-2</v>
      </c>
    </row>
    <row r="112" spans="2:21" ht="13.95" customHeight="1" x14ac:dyDescent="0.3">
      <c r="P112" s="27">
        <v>7</v>
      </c>
      <c r="Q112" s="30">
        <v>9.406752749512115E-2</v>
      </c>
      <c r="R112" s="30">
        <v>-2459.3567872824128</v>
      </c>
      <c r="S112" s="30">
        <f>ABS(Q112)/'İtme Analizi'!$G$17</f>
        <v>6.8220369857994276E-2</v>
      </c>
      <c r="T112" s="30">
        <f>ABS(R112)/'İtme Analizi'!$G$14</f>
        <v>1.4128388686237268</v>
      </c>
      <c r="U112" s="30">
        <f t="shared" si="3"/>
        <v>5.0932685597305856E-2</v>
      </c>
    </row>
    <row r="113" spans="16:21" ht="13.95" customHeight="1" x14ac:dyDescent="0.3">
      <c r="P113" s="27">
        <v>8</v>
      </c>
      <c r="Q113" s="30">
        <v>9.503729989512115E-2</v>
      </c>
      <c r="R113" s="30">
        <v>-2479.1958797670168</v>
      </c>
      <c r="S113" s="30">
        <f>ABS(Q113)/'İtme Analizi'!$G$17</f>
        <v>6.8923675595561423E-2</v>
      </c>
      <c r="T113" s="30">
        <f>ABS(R113)/'İtme Analizi'!$G$14</f>
        <v>1.4242359302966865</v>
      </c>
      <c r="U113" s="30">
        <f t="shared" si="3"/>
        <v>5.1930351089299803E-2</v>
      </c>
    </row>
    <row r="114" spans="16:21" ht="13.95" customHeight="1" x14ac:dyDescent="0.3">
      <c r="P114" s="27">
        <v>9</v>
      </c>
      <c r="Q114" s="30">
        <v>9.6007072295121149E-2</v>
      </c>
      <c r="R114" s="30">
        <v>-2498.9252179358623</v>
      </c>
      <c r="S114" s="30">
        <f>ABS(Q114)/'İtme Analizi'!$G$17</f>
        <v>6.9626981333128585E-2</v>
      </c>
      <c r="T114" s="30">
        <f>ABS(R114)/'İtme Analizi'!$G$14</f>
        <v>1.4355699408645339</v>
      </c>
      <c r="U114" s="30">
        <f t="shared" si="3"/>
        <v>5.293601002805777E-2</v>
      </c>
    </row>
    <row r="115" spans="16:21" ht="13.95" customHeight="1" x14ac:dyDescent="0.3">
      <c r="P115" s="27">
        <v>10</v>
      </c>
      <c r="Q115" s="30">
        <v>9.6976844695121148E-2</v>
      </c>
      <c r="R115" s="30">
        <v>-2517.8244824897142</v>
      </c>
      <c r="S115" s="30">
        <f>ABS(Q115)/'İtme Analizi'!$G$17</f>
        <v>7.0330287070695732E-2</v>
      </c>
      <c r="T115" s="30">
        <f>ABS(R115)/'İtme Analizi'!$G$14</f>
        <v>1.446427094933501</v>
      </c>
      <c r="U115" s="30">
        <f t="shared" si="3"/>
        <v>5.3949472553521907E-2</v>
      </c>
    </row>
    <row r="116" spans="16:21" ht="13.95" customHeight="1" x14ac:dyDescent="0.3">
      <c r="P116" s="27">
        <v>0</v>
      </c>
      <c r="Q116" s="30">
        <v>9.6976844695121148E-2</v>
      </c>
      <c r="R116" s="30">
        <v>-2517.8244824897142</v>
      </c>
      <c r="S116" s="30">
        <f>ABS(Q116)/'İtme Analizi'!$G$17</f>
        <v>7.0330287070695732E-2</v>
      </c>
      <c r="T116" s="30">
        <f>ABS(R116)/'İtme Analizi'!$G$14</f>
        <v>1.446427094933501</v>
      </c>
      <c r="U116" s="30">
        <f t="shared" si="3"/>
        <v>5.3949472553521907E-2</v>
      </c>
    </row>
    <row r="117" spans="16:21" ht="13.95" customHeight="1" x14ac:dyDescent="0.3">
      <c r="P117" s="27">
        <v>1</v>
      </c>
      <c r="Q117" s="30">
        <v>9.7946617095121147E-2</v>
      </c>
      <c r="R117" s="30">
        <v>-2536.6838440224792</v>
      </c>
      <c r="S117" s="30">
        <f>ABS(Q117)/'İtme Analizi'!$G$17</f>
        <v>7.103359280826288E-2</v>
      </c>
      <c r="T117" s="30">
        <f>ABS(R117)/'İtme Analizi'!$G$14</f>
        <v>1.4572613257164044</v>
      </c>
      <c r="U117" s="30">
        <f t="shared" si="3"/>
        <v>5.4970562916697094E-2</v>
      </c>
    </row>
    <row r="118" spans="16:21" ht="13.95" customHeight="1" x14ac:dyDescent="0.3">
      <c r="P118" s="27">
        <v>2</v>
      </c>
      <c r="Q118" s="30">
        <v>9.8916389495121146E-2</v>
      </c>
      <c r="R118" s="30">
        <v>-2555.7664828877173</v>
      </c>
      <c r="S118" s="30">
        <f>ABS(Q118)/'İtme Analizi'!$G$17</f>
        <v>7.1736898545830041E-2</v>
      </c>
      <c r="T118" s="30">
        <f>ABS(R118)/'İtme Analizi'!$G$14</f>
        <v>1.468223823733827</v>
      </c>
      <c r="U118" s="30">
        <f t="shared" si="3"/>
        <v>5.5999318162085032E-2</v>
      </c>
    </row>
    <row r="119" spans="16:21" ht="13.95" customHeight="1" x14ac:dyDescent="0.3">
      <c r="P119" s="27">
        <v>3</v>
      </c>
      <c r="Q119" s="30">
        <v>9.9886161895121131E-2</v>
      </c>
      <c r="R119" s="30">
        <v>-2574.1912819093159</v>
      </c>
      <c r="S119" s="30">
        <f>ABS(Q119)/'İtme Analizi'!$G$17</f>
        <v>7.2440204283397189E-2</v>
      </c>
      <c r="T119" s="30">
        <f>ABS(R119)/'İtme Analizi'!$G$14</f>
        <v>1.478808409239641</v>
      </c>
      <c r="U119" s="30">
        <f t="shared" si="3"/>
        <v>5.7035650501207812E-2</v>
      </c>
    </row>
    <row r="120" spans="16:21" ht="13.95" customHeight="1" x14ac:dyDescent="0.3">
      <c r="P120" s="27">
        <v>4</v>
      </c>
      <c r="Q120" s="30">
        <v>0.10085593429512113</v>
      </c>
      <c r="R120" s="30">
        <v>-2592.8494162607758</v>
      </c>
      <c r="S120" s="30">
        <f>ABS(Q120)/'İtme Analizi'!$G$17</f>
        <v>7.3143510020964336E-2</v>
      </c>
      <c r="T120" s="30">
        <f>ABS(R120)/'İtme Analizi'!$G$14</f>
        <v>1.4895270400475258</v>
      </c>
      <c r="U120" s="30">
        <f t="shared" si="3"/>
        <v>5.8079474177461621E-2</v>
      </c>
    </row>
    <row r="121" spans="16:21" ht="13.95" customHeight="1" x14ac:dyDescent="0.3">
      <c r="P121" s="27">
        <v>5</v>
      </c>
      <c r="Q121" s="30">
        <v>0.10182570669512113</v>
      </c>
      <c r="R121" s="30">
        <v>-2611.3452340198069</v>
      </c>
      <c r="S121" s="30">
        <f>ABS(Q121)/'İtme Analizi'!$G$17</f>
        <v>7.3846815758531498E-2</v>
      </c>
      <c r="T121" s="30">
        <f>ABS(R121)/'İtme Analizi'!$G$14</f>
        <v>1.5001524240390107</v>
      </c>
      <c r="U121" s="30">
        <f t="shared" si="3"/>
        <v>5.9130803537751006E-2</v>
      </c>
    </row>
    <row r="122" spans="16:21" ht="13.95" customHeight="1" x14ac:dyDescent="0.3">
      <c r="P122" s="27">
        <v>6</v>
      </c>
      <c r="Q122" s="30">
        <v>0.10279547909512114</v>
      </c>
      <c r="R122" s="30">
        <v>-2630.9820627410822</v>
      </c>
      <c r="S122" s="30">
        <f>ABS(Q122)/'İtme Analizi'!$G$17</f>
        <v>7.4550121496098659E-2</v>
      </c>
      <c r="T122" s="30">
        <f>ABS(R122)/'İtme Analizi'!$G$14</f>
        <v>1.511433290246545</v>
      </c>
      <c r="U122" s="30">
        <f t="shared" si="3"/>
        <v>6.0189836293767174E-2</v>
      </c>
    </row>
    <row r="123" spans="16:21" ht="13.95" customHeight="1" x14ac:dyDescent="0.3">
      <c r="P123" s="27">
        <v>7</v>
      </c>
      <c r="Q123" s="30">
        <v>0.10376525149512114</v>
      </c>
      <c r="R123" s="30">
        <v>-2650.3289053781145</v>
      </c>
      <c r="S123" s="30">
        <f>ABS(Q123)/'İtme Analizi'!$G$17</f>
        <v>7.5253427233665807E-2</v>
      </c>
      <c r="T123" s="30">
        <f>ABS(R123)/'İtme Analizi'!$G$14</f>
        <v>1.5225475667126898</v>
      </c>
      <c r="U123" s="30">
        <f t="shared" si="3"/>
        <v>6.1256744365951334E-2</v>
      </c>
    </row>
    <row r="124" spans="16:21" ht="13.95" customHeight="1" x14ac:dyDescent="0.3">
      <c r="P124" s="27">
        <v>8</v>
      </c>
      <c r="Q124" s="30">
        <v>0.10473502389512113</v>
      </c>
      <c r="R124" s="30">
        <v>-2669.4713476609159</v>
      </c>
      <c r="S124" s="30">
        <f>ABS(Q124)/'İtme Analizi'!$G$17</f>
        <v>7.5956732971232954E-2</v>
      </c>
      <c r="T124" s="30">
        <f>ABS(R124)/'İtme Analizi'!$G$14</f>
        <v>1.5335444202954565</v>
      </c>
      <c r="U124" s="30">
        <f t="shared" si="3"/>
        <v>6.2331427880449243E-2</v>
      </c>
    </row>
    <row r="125" spans="16:21" ht="13.95" customHeight="1" x14ac:dyDescent="0.3">
      <c r="P125" s="27">
        <v>9</v>
      </c>
      <c r="Q125" s="30">
        <v>0.10570479629512113</v>
      </c>
      <c r="R125" s="30">
        <v>-2688.8385627622838</v>
      </c>
      <c r="S125" s="30">
        <f>ABS(Q125)/'İtme Analizi'!$G$17</f>
        <v>7.6660038708800102E-2</v>
      </c>
      <c r="T125" s="30">
        <f>ABS(R125)/'İtme Analizi'!$G$14</f>
        <v>1.5446704002320417</v>
      </c>
      <c r="U125" s="30">
        <f t="shared" si="3"/>
        <v>6.3413890952819851E-2</v>
      </c>
    </row>
    <row r="126" spans="16:21" ht="13.95" customHeight="1" x14ac:dyDescent="0.3">
      <c r="P126" s="27">
        <v>10</v>
      </c>
      <c r="Q126" s="30">
        <v>0.10667456869512112</v>
      </c>
      <c r="R126" s="30">
        <v>-2708.1792436709093</v>
      </c>
      <c r="S126" s="30">
        <f>ABS(Q126)/'İtme Analizi'!$G$17</f>
        <v>7.7363344446367263E-2</v>
      </c>
      <c r="T126" s="30">
        <f>ABS(R126)/'İtme Analizi'!$G$14</f>
        <v>1.5557811369395649</v>
      </c>
      <c r="U126" s="30">
        <f t="shared" si="3"/>
        <v>6.450417363039071E-2</v>
      </c>
    </row>
    <row r="127" spans="16:21" ht="13.95" customHeight="1" x14ac:dyDescent="0.3">
      <c r="P127" s="27">
        <v>0</v>
      </c>
      <c r="Q127" s="30">
        <v>0.10667456869512112</v>
      </c>
      <c r="R127" s="30">
        <v>-2708.1792436709093</v>
      </c>
      <c r="S127" s="30">
        <f>ABS(Q127)/'İtme Analizi'!$G$17</f>
        <v>7.7363344446367263E-2</v>
      </c>
      <c r="T127" s="30">
        <f>ABS(R127)/'İtme Analizi'!$G$14</f>
        <v>1.5557811369395649</v>
      </c>
      <c r="U127" s="30">
        <f t="shared" si="3"/>
        <v>6.450417363039071E-2</v>
      </c>
    </row>
    <row r="128" spans="16:21" ht="13.95" customHeight="1" x14ac:dyDescent="0.3">
      <c r="P128" s="27">
        <v>1</v>
      </c>
      <c r="Q128" s="30">
        <v>0.10764434109512112</v>
      </c>
      <c r="R128" s="30">
        <v>-2727.3721096027812</v>
      </c>
      <c r="S128" s="30">
        <f>ABS(Q128)/'İtme Analizi'!$G$17</f>
        <v>7.8066650183934411E-2</v>
      </c>
      <c r="T128" s="30">
        <f>ABS(R128)/'İtme Analizi'!$G$14</f>
        <v>1.5668069576456352</v>
      </c>
      <c r="U128" s="30">
        <f t="shared" si="3"/>
        <v>6.5602240691881031E-2</v>
      </c>
    </row>
    <row r="129" spans="16:21" ht="13.95" customHeight="1" x14ac:dyDescent="0.3">
      <c r="P129" s="27">
        <v>2</v>
      </c>
      <c r="Q129" s="30">
        <v>0.10861411349512112</v>
      </c>
      <c r="R129" s="30">
        <v>-2746.5169966772896</v>
      </c>
      <c r="S129" s="30">
        <f>ABS(Q129)/'İtme Analizi'!$G$17</f>
        <v>7.8769955921501572E-2</v>
      </c>
      <c r="T129" s="30">
        <f>ABS(R129)/'İtme Analizi'!$G$14</f>
        <v>1.5778052156999967</v>
      </c>
      <c r="U129" s="30">
        <f t="shared" si="3"/>
        <v>6.6708052583849792E-2</v>
      </c>
    </row>
    <row r="130" spans="16:21" ht="13.95" customHeight="1" x14ac:dyDescent="0.3">
      <c r="P130" s="27">
        <v>3</v>
      </c>
      <c r="Q130" s="30">
        <v>0.10958388589512112</v>
      </c>
      <c r="R130" s="30">
        <v>-2765.8669508898342</v>
      </c>
      <c r="S130" s="30">
        <f>ABS(Q130)/'İtme Analizi'!$G$17</f>
        <v>7.947326165906872E-2</v>
      </c>
      <c r="T130" s="30">
        <f>ABS(R130)/'İtme Analizi'!$G$14</f>
        <v>1.5889212796883296</v>
      </c>
      <c r="U130" s="30">
        <f t="shared" si="3"/>
        <v>6.7821641040606048E-2</v>
      </c>
    </row>
    <row r="131" spans="16:21" ht="13.95" customHeight="1" x14ac:dyDescent="0.3">
      <c r="P131" s="27">
        <v>4</v>
      </c>
      <c r="Q131" s="30">
        <v>0.11055365829512111</v>
      </c>
      <c r="R131" s="30">
        <v>-2785.1501477707852</v>
      </c>
      <c r="S131" s="30">
        <f>ABS(Q131)/'İtme Analizi'!$G$17</f>
        <v>8.0176567396635867E-2</v>
      </c>
      <c r="T131" s="30">
        <f>ABS(R131)/'İtme Analizi'!$G$14</f>
        <v>1.5999989932619003</v>
      </c>
      <c r="U131" s="30">
        <f t="shared" si="3"/>
        <v>6.8943034002911088E-2</v>
      </c>
    </row>
    <row r="132" spans="16:21" ht="13.95" customHeight="1" x14ac:dyDescent="0.3">
      <c r="P132" s="27">
        <v>5</v>
      </c>
      <c r="Q132" s="30">
        <v>0.11152343069512111</v>
      </c>
      <c r="R132" s="30">
        <v>-2804.4844360607999</v>
      </c>
      <c r="S132" s="30">
        <f>ABS(Q132)/'İtme Analizi'!$G$17</f>
        <v>8.0879873134203015E-2</v>
      </c>
      <c r="T132" s="30">
        <f>ABS(R132)/'İtme Analizi'!$G$14</f>
        <v>1.6111060575701635</v>
      </c>
      <c r="U132" s="30">
        <f t="shared" si="3"/>
        <v>7.0072228306001613E-2</v>
      </c>
    </row>
    <row r="133" spans="16:21" ht="13.95" customHeight="1" x14ac:dyDescent="0.3">
      <c r="P133" s="27">
        <v>6</v>
      </c>
      <c r="Q133" s="30">
        <v>0.11249320309512111</v>
      </c>
      <c r="R133" s="30">
        <v>-2823.248443720131</v>
      </c>
      <c r="S133" s="30">
        <f>ABS(Q133)/'İtme Analizi'!$G$17</f>
        <v>8.1583178871770176E-2</v>
      </c>
      <c r="T133" s="30">
        <f>ABS(R133)/'İtme Analizi'!$G$14</f>
        <v>1.6218855099413465</v>
      </c>
      <c r="U133" s="30">
        <f t="shared" si="3"/>
        <v>7.1209119065470158E-2</v>
      </c>
    </row>
    <row r="134" spans="16:21" ht="13.95" customHeight="1" x14ac:dyDescent="0.3">
      <c r="P134" s="27">
        <v>7</v>
      </c>
      <c r="Q134" s="30">
        <v>0.1134629754951211</v>
      </c>
      <c r="R134" s="30">
        <v>-2841.5665015971595</v>
      </c>
      <c r="S134" s="30">
        <f>ABS(Q134)/'İtme Analizi'!$G$17</f>
        <v>8.2286484609337324E-2</v>
      </c>
      <c r="T134" s="30">
        <f>ABS(R134)/'İtme Analizi'!$G$14</f>
        <v>1.6324087753334178</v>
      </c>
      <c r="U134" s="30">
        <f t="shared" si="3"/>
        <v>7.2353500986753014E-2</v>
      </c>
    </row>
    <row r="135" spans="16:21" ht="13.95" customHeight="1" x14ac:dyDescent="0.3">
      <c r="P135" s="27">
        <v>8</v>
      </c>
      <c r="Q135" s="30">
        <v>0.1144327478951211</v>
      </c>
      <c r="R135" s="30">
        <v>-2859.2643687226737</v>
      </c>
      <c r="S135" s="30">
        <f>ABS(Q135)/'İtme Analizi'!$G$17</f>
        <v>8.2989790346904485E-2</v>
      </c>
      <c r="T135" s="30">
        <f>ABS(R135)/'İtme Analizi'!$G$14</f>
        <v>1.6425757566742154</v>
      </c>
      <c r="U135" s="30">
        <f t="shared" si="3"/>
        <v>7.3505158692655351E-2</v>
      </c>
    </row>
    <row r="136" spans="16:21" ht="13.95" customHeight="1" x14ac:dyDescent="0.3">
      <c r="P136" s="27">
        <v>9</v>
      </c>
      <c r="Q136" s="30">
        <v>0.11540252029512109</v>
      </c>
      <c r="R136" s="30">
        <v>-2876.8225447345485</v>
      </c>
      <c r="S136" s="30">
        <f>ABS(Q136)/'İtme Analizi'!$G$17</f>
        <v>8.3693096084471619E-2</v>
      </c>
      <c r="T136" s="30">
        <f>ABS(R136)/'İtme Analizi'!$G$14</f>
        <v>1.6526624889694206</v>
      </c>
      <c r="U136" s="30">
        <f t="shared" si="3"/>
        <v>7.466393867506127E-2</v>
      </c>
    </row>
    <row r="137" spans="16:21" ht="13.95" customHeight="1" x14ac:dyDescent="0.3">
      <c r="P137" s="27">
        <v>10</v>
      </c>
      <c r="Q137" s="30">
        <v>0.11637229269512109</v>
      </c>
      <c r="R137" s="30">
        <v>-2894.3620287327503</v>
      </c>
      <c r="S137" s="30">
        <f>ABS(Q137)/'İtme Analizi'!$G$17</f>
        <v>8.439640182203878E-2</v>
      </c>
      <c r="T137" s="30">
        <f>ABS(R137)/'İtme Analizi'!$G$14</f>
        <v>1.6627384831709964</v>
      </c>
      <c r="U137" s="30">
        <f t="shared" ref="U137:U200" si="4">U136+(S137-S136)*((T137+T136)/2)</f>
        <v>7.5829808938082319E-2</v>
      </c>
    </row>
    <row r="138" spans="16:21" ht="13.95" customHeight="1" x14ac:dyDescent="0.3">
      <c r="P138" s="27">
        <v>0</v>
      </c>
      <c r="Q138" s="30">
        <v>0.11637229269512109</v>
      </c>
      <c r="R138" s="30">
        <v>-2894.3620287327503</v>
      </c>
      <c r="S138" s="30">
        <f>ABS(Q138)/'İtme Analizi'!$G$17</f>
        <v>8.439640182203878E-2</v>
      </c>
      <c r="T138" s="30">
        <f>ABS(R138)/'İtme Analizi'!$G$14</f>
        <v>1.6627384831709964</v>
      </c>
      <c r="U138" s="30">
        <f t="shared" si="4"/>
        <v>7.5829808938082319E-2</v>
      </c>
    </row>
    <row r="139" spans="16:21" ht="13.95" customHeight="1" x14ac:dyDescent="0.3">
      <c r="P139" s="27">
        <v>1</v>
      </c>
      <c r="Q139" s="30">
        <v>0.11734206509512109</v>
      </c>
      <c r="R139" s="30">
        <v>-2912.1051967879107</v>
      </c>
      <c r="S139" s="30">
        <f>ABS(Q139)/'İtme Analizi'!$G$17</f>
        <v>8.5099707559605928E-2</v>
      </c>
      <c r="T139" s="30">
        <f>ABS(R139)/'İtme Analizi'!$G$14</f>
        <v>1.67293148876111</v>
      </c>
      <c r="U139" s="30">
        <f t="shared" si="4"/>
        <v>7.7002806853027461E-2</v>
      </c>
    </row>
    <row r="140" spans="16:21" ht="13.95" customHeight="1" x14ac:dyDescent="0.3">
      <c r="P140" s="27">
        <v>2</v>
      </c>
      <c r="Q140" s="30">
        <v>0.11831183749512109</v>
      </c>
      <c r="R140" s="30">
        <v>-2930.3816936057369</v>
      </c>
      <c r="S140" s="30">
        <f>ABS(Q140)/'İtme Analizi'!$G$17</f>
        <v>8.5803013297173089E-2</v>
      </c>
      <c r="T140" s="30">
        <f>ABS(R140)/'İtme Analizi'!$G$14</f>
        <v>1.6834308783657537</v>
      </c>
      <c r="U140" s="30">
        <f t="shared" si="4"/>
        <v>7.8183081308104876E-2</v>
      </c>
    </row>
    <row r="141" spans="16:21" ht="13.95" customHeight="1" x14ac:dyDescent="0.3">
      <c r="P141" s="27">
        <v>3</v>
      </c>
      <c r="Q141" s="30">
        <v>0.11928160989512109</v>
      </c>
      <c r="R141" s="30">
        <v>-2948.4580417270245</v>
      </c>
      <c r="S141" s="30">
        <f>ABS(Q141)/'İtme Analizi'!$G$17</f>
        <v>8.6506319034740237E-2</v>
      </c>
      <c r="T141" s="30">
        <f>ABS(R141)/'İtme Analizi'!$G$14</f>
        <v>1.6938152875578616</v>
      </c>
      <c r="U141" s="30">
        <f t="shared" si="4"/>
        <v>7.9370699610940246E-2</v>
      </c>
    </row>
    <row r="142" spans="16:21" ht="13.95" customHeight="1" x14ac:dyDescent="0.3">
      <c r="P142" s="27">
        <v>4</v>
      </c>
      <c r="Q142" s="30">
        <v>0.12025138229512108</v>
      </c>
      <c r="R142" s="30">
        <v>-2966.2559884140851</v>
      </c>
      <c r="S142" s="30">
        <f>ABS(Q142)/'İtme Analizi'!$G$17</f>
        <v>8.7209624772307398E-2</v>
      </c>
      <c r="T142" s="30">
        <f>ABS(R142)/'İtme Analizi'!$G$14</f>
        <v>1.7040397620998242</v>
      </c>
      <c r="U142" s="30">
        <f t="shared" si="4"/>
        <v>8.0565565086863147E-2</v>
      </c>
    </row>
    <row r="143" spans="16:21" ht="13.95" customHeight="1" x14ac:dyDescent="0.3">
      <c r="P143" s="27">
        <v>5</v>
      </c>
      <c r="Q143" s="30">
        <v>0.12122115469512107</v>
      </c>
      <c r="R143" s="30">
        <v>-2984.116167358708</v>
      </c>
      <c r="S143" s="30">
        <f>ABS(Q143)/'İtme Analizi'!$G$17</f>
        <v>8.7912930509874532E-2</v>
      </c>
      <c r="T143" s="30">
        <f>ABS(R143)/'İtme Analizi'!$G$14</f>
        <v>1.7142999875148692</v>
      </c>
      <c r="U143" s="30">
        <f t="shared" si="4"/>
        <v>8.1767634066292047E-2</v>
      </c>
    </row>
    <row r="144" spans="16:21" ht="13.95" customHeight="1" x14ac:dyDescent="0.3">
      <c r="P144" s="27">
        <v>6</v>
      </c>
      <c r="Q144" s="30">
        <v>0.12219092709512107</v>
      </c>
      <c r="R144" s="30">
        <v>-3001.9227252456312</v>
      </c>
      <c r="S144" s="30">
        <f>ABS(Q144)/'İtme Analizi'!$G$17</f>
        <v>8.8616236247441693E-2</v>
      </c>
      <c r="T144" s="30">
        <f>ABS(R144)/'İtme Analizi'!$G$14</f>
        <v>1.7245294089754466</v>
      </c>
      <c r="U144" s="30">
        <f t="shared" si="4"/>
        <v>8.2976908288825174E-2</v>
      </c>
    </row>
    <row r="145" spans="16:21" ht="13.95" customHeight="1" x14ac:dyDescent="0.3">
      <c r="P145" s="27">
        <v>7</v>
      </c>
      <c r="Q145" s="30">
        <v>0.12316069949512107</v>
      </c>
      <c r="R145" s="30">
        <v>-3019.6859592827486</v>
      </c>
      <c r="S145" s="30">
        <f>ABS(Q145)/'İtme Analizi'!$G$17</f>
        <v>8.9319541985008841E-2</v>
      </c>
      <c r="T145" s="30">
        <f>ABS(R145)/'İtme Analizi'!$G$14</f>
        <v>1.7347339419695516</v>
      </c>
      <c r="U145" s="30">
        <f t="shared" si="4"/>
        <v>8.4193368170062857E-2</v>
      </c>
    </row>
    <row r="146" spans="16:21" ht="13.95" customHeight="1" x14ac:dyDescent="0.3">
      <c r="P146" s="27">
        <v>8</v>
      </c>
      <c r="Q146" s="30">
        <v>0.12413047189512109</v>
      </c>
      <c r="R146" s="30">
        <v>-3037.1639967945343</v>
      </c>
      <c r="S146" s="30">
        <f>ABS(Q146)/'İtme Analizi'!$G$17</f>
        <v>9.0022847722576016E-2</v>
      </c>
      <c r="T146" s="30">
        <f>ABS(R146)/'İtme Analizi'!$G$14</f>
        <v>1.7447746367038852</v>
      </c>
      <c r="U146" s="30">
        <f t="shared" si="4"/>
        <v>8.541694734371047E-2</v>
      </c>
    </row>
    <row r="147" spans="16:21" ht="13.95" customHeight="1" x14ac:dyDescent="0.3">
      <c r="P147" s="27">
        <v>9</v>
      </c>
      <c r="Q147" s="30">
        <v>0.12510024429512109</v>
      </c>
      <c r="R147" s="30">
        <v>-3054.6596620340647</v>
      </c>
      <c r="S147" s="30">
        <f>ABS(Q147)/'İtme Analizi'!$G$17</f>
        <v>9.0726153460143177E-2</v>
      </c>
      <c r="T147" s="30">
        <f>ABS(R147)/'İtme Analizi'!$G$14</f>
        <v>1.7548254581262424</v>
      </c>
      <c r="U147" s="30">
        <f t="shared" si="4"/>
        <v>8.6647591756652778E-2</v>
      </c>
    </row>
    <row r="148" spans="16:21" ht="13.95" customHeight="1" x14ac:dyDescent="0.3">
      <c r="P148" s="27">
        <v>10</v>
      </c>
      <c r="Q148" s="30">
        <v>0.12607001669512108</v>
      </c>
      <c r="R148" s="30">
        <v>-3072.1556309097091</v>
      </c>
      <c r="S148" s="30">
        <f>ABS(Q148)/'İtme Analizi'!$G$17</f>
        <v>9.1429459197710311E-2</v>
      </c>
      <c r="T148" s="30">
        <f>ABS(R148)/'İtme Analizi'!$G$14</f>
        <v>1.7648764539799411</v>
      </c>
      <c r="U148" s="30">
        <f t="shared" si="4"/>
        <v>8.7885305031307925E-2</v>
      </c>
    </row>
    <row r="149" spans="16:21" ht="13.95" customHeight="1" x14ac:dyDescent="0.3">
      <c r="P149" s="27">
        <v>0</v>
      </c>
      <c r="Q149" s="30">
        <v>0.12607001669512108</v>
      </c>
      <c r="R149" s="30">
        <v>-3072.1556309097091</v>
      </c>
      <c r="S149" s="30">
        <f>ABS(Q149)/'İtme Analizi'!$G$17</f>
        <v>9.1429459197710311E-2</v>
      </c>
      <c r="T149" s="30">
        <f>ABS(R149)/'İtme Analizi'!$G$14</f>
        <v>1.7648764539799411</v>
      </c>
      <c r="U149" s="30">
        <f t="shared" si="4"/>
        <v>8.7885305031307925E-2</v>
      </c>
    </row>
    <row r="150" spans="16:21" ht="13.95" customHeight="1" x14ac:dyDescent="0.3">
      <c r="P150" s="27">
        <v>1</v>
      </c>
      <c r="Q150" s="30">
        <v>0.12703978909512109</v>
      </c>
      <c r="R150" s="30">
        <v>-3089.4684126437633</v>
      </c>
      <c r="S150" s="30">
        <f>ABS(Q150)/'İtme Analizi'!$G$17</f>
        <v>9.2132764935277486E-2</v>
      </c>
      <c r="T150" s="30">
        <f>ABS(R150)/'İtme Analizi'!$G$14</f>
        <v>1.7748222134095435</v>
      </c>
      <c r="U150" s="30">
        <f t="shared" si="4"/>
        <v>8.9130050222324883E-2</v>
      </c>
    </row>
    <row r="151" spans="16:21" ht="13.95" customHeight="1" x14ac:dyDescent="0.3">
      <c r="P151" s="27">
        <v>2</v>
      </c>
      <c r="Q151" s="30">
        <v>0.1280095614951211</v>
      </c>
      <c r="R151" s="30">
        <v>-3106.7226831335174</v>
      </c>
      <c r="S151" s="30">
        <f>ABS(Q151)/'İtme Analizi'!$G$17</f>
        <v>9.2836070672844648E-2</v>
      </c>
      <c r="T151" s="30">
        <f>ABS(R151)/'İtme Analizi'!$G$14</f>
        <v>1.7847343595949732</v>
      </c>
      <c r="U151" s="30">
        <f t="shared" si="4"/>
        <v>9.0381778502819379E-2</v>
      </c>
    </row>
    <row r="152" spans="16:21" ht="13.95" customHeight="1" x14ac:dyDescent="0.3">
      <c r="P152" s="27">
        <v>3</v>
      </c>
      <c r="Q152" s="30">
        <v>0.12897933389512112</v>
      </c>
      <c r="R152" s="30">
        <v>-3123.8204116139686</v>
      </c>
      <c r="S152" s="30">
        <f>ABS(Q152)/'İtme Analizi'!$G$17</f>
        <v>9.3539376410411809E-2</v>
      </c>
      <c r="T152" s="30">
        <f>ABS(R152)/'İtme Analizi'!$G$14</f>
        <v>1.7945565763173583</v>
      </c>
      <c r="U152" s="30">
        <f t="shared" si="4"/>
        <v>9.1640446428644023E-2</v>
      </c>
    </row>
    <row r="153" spans="16:21" ht="13.95" customHeight="1" x14ac:dyDescent="0.3">
      <c r="P153" s="27">
        <v>4</v>
      </c>
      <c r="Q153" s="30">
        <v>0.1299491062951211</v>
      </c>
      <c r="R153" s="30">
        <v>-3140.7834375016068</v>
      </c>
      <c r="S153" s="30">
        <f>ABS(Q153)/'İtme Analizi'!$G$17</f>
        <v>9.4242682147978957E-2</v>
      </c>
      <c r="T153" s="30">
        <f>ABS(R153)/'İtme Analizi'!$G$14</f>
        <v>1.8043014097744055</v>
      </c>
      <c r="U153" s="30">
        <f t="shared" si="4"/>
        <v>9.2905995163797869E-2</v>
      </c>
    </row>
    <row r="154" spans="16:21" ht="13.95" customHeight="1" x14ac:dyDescent="0.3">
      <c r="P154" s="27">
        <v>5</v>
      </c>
      <c r="Q154" s="30">
        <v>0.13091887869512112</v>
      </c>
      <c r="R154" s="30">
        <v>-3157.0942364908942</v>
      </c>
      <c r="S154" s="30">
        <f>ABS(Q154)/'İtme Analizi'!$G$17</f>
        <v>9.4945987885546118E-2</v>
      </c>
      <c r="T154" s="30">
        <f>ABS(R154)/'İtme Analizi'!$G$14</f>
        <v>1.813671555216311</v>
      </c>
      <c r="U154" s="30">
        <f t="shared" si="4"/>
        <v>9.4178265736118288E-2</v>
      </c>
    </row>
    <row r="155" spans="16:21" ht="13.95" customHeight="1" x14ac:dyDescent="0.3">
      <c r="P155" s="27">
        <v>6</v>
      </c>
      <c r="Q155" s="30">
        <v>0.13188865109512113</v>
      </c>
      <c r="R155" s="30">
        <v>-3173.5853234037327</v>
      </c>
      <c r="S155" s="30">
        <f>ABS(Q155)/'İtme Analizi'!$G$17</f>
        <v>9.564929362311328E-2</v>
      </c>
      <c r="T155" s="30">
        <f>ABS(R155)/'İtme Analizi'!$G$14</f>
        <v>1.8231452715541734</v>
      </c>
      <c r="U155" s="30">
        <f t="shared" si="4"/>
        <v>9.5457162806492524E-2</v>
      </c>
    </row>
    <row r="156" spans="16:21" ht="13.95" customHeight="1" x14ac:dyDescent="0.3">
      <c r="P156" s="27">
        <v>7</v>
      </c>
      <c r="Q156" s="30">
        <v>0.13285842349512114</v>
      </c>
      <c r="R156" s="30">
        <v>-3189.9617605186322</v>
      </c>
      <c r="S156" s="30">
        <f>ABS(Q156)/'İtme Analizi'!$G$17</f>
        <v>9.6352599360680441E-2</v>
      </c>
      <c r="T156" s="30">
        <f>ABS(R156)/'İtme Analizi'!$G$14</f>
        <v>1.8325531244550406</v>
      </c>
      <c r="U156" s="30">
        <f t="shared" si="4"/>
        <v>9.6742699634856696E-2</v>
      </c>
    </row>
    <row r="157" spans="16:21" ht="13.95" customHeight="1" x14ac:dyDescent="0.3">
      <c r="P157" s="27">
        <v>8</v>
      </c>
      <c r="Q157" s="30">
        <v>0.13382819589512115</v>
      </c>
      <c r="R157" s="30">
        <v>-3206.086882911372</v>
      </c>
      <c r="S157" s="30">
        <f>ABS(Q157)/'İtme Analizi'!$G$17</f>
        <v>9.7055905098247602E-2</v>
      </c>
      <c r="T157" s="30">
        <f>ABS(R157)/'İtme Analizi'!$G$14</f>
        <v>1.8418166033433363</v>
      </c>
      <c r="U157" s="30">
        <f t="shared" si="4"/>
        <v>9.8034802290608541E-2</v>
      </c>
    </row>
    <row r="158" spans="16:21" ht="13.95" customHeight="1" x14ac:dyDescent="0.3">
      <c r="P158" s="27">
        <v>9</v>
      </c>
      <c r="Q158" s="30">
        <v>0.13479796829512117</v>
      </c>
      <c r="R158" s="30">
        <v>-3222.1006744891865</v>
      </c>
      <c r="S158" s="30">
        <f>ABS(Q158)/'İtme Analizi'!$G$17</f>
        <v>9.7759210835814778E-2</v>
      </c>
      <c r="T158" s="30">
        <f>ABS(R158)/'İtme Analizi'!$G$14</f>
        <v>1.8510161254672395</v>
      </c>
      <c r="U158" s="30">
        <f t="shared" si="4"/>
        <v>9.933339751363271E-2</v>
      </c>
    </row>
    <row r="159" spans="16:21" ht="13.95" customHeight="1" x14ac:dyDescent="0.3">
      <c r="P159" s="27">
        <v>10</v>
      </c>
      <c r="Q159" s="30">
        <v>0.1357677406951211</v>
      </c>
      <c r="R159" s="30">
        <v>-3237.4894977431313</v>
      </c>
      <c r="S159" s="30">
        <f>ABS(Q159)/'İtme Analizi'!$G$17</f>
        <v>9.846251657338187E-2</v>
      </c>
      <c r="T159" s="30">
        <f>ABS(R159)/'İtme Analizi'!$G$14</f>
        <v>1.8598566189442265</v>
      </c>
      <c r="U159" s="30">
        <f t="shared" si="4"/>
        <v>0.10063833655989567</v>
      </c>
    </row>
    <row r="160" spans="16:21" ht="13.95" customHeight="1" x14ac:dyDescent="0.3">
      <c r="P160" s="27">
        <v>0</v>
      </c>
      <c r="Q160" s="30">
        <v>0.1357677406951211</v>
      </c>
      <c r="R160" s="30">
        <v>-3237.4894977431313</v>
      </c>
      <c r="S160" s="30">
        <f>ABS(Q160)/'İtme Analizi'!$G$17</f>
        <v>9.846251657338187E-2</v>
      </c>
      <c r="T160" s="30">
        <f>ABS(R160)/'İtme Analizi'!$G$14</f>
        <v>1.8598566189442265</v>
      </c>
      <c r="U160" s="30">
        <f t="shared" si="4"/>
        <v>0.10063833655989567</v>
      </c>
    </row>
    <row r="161" spans="16:21" ht="13.95" customHeight="1" x14ac:dyDescent="0.3">
      <c r="P161" s="27">
        <v>1</v>
      </c>
      <c r="Q161" s="30">
        <v>0.13673751309512111</v>
      </c>
      <c r="R161" s="30">
        <v>-3253.240018830284</v>
      </c>
      <c r="S161" s="30">
        <f>ABS(Q161)/'İtme Analizi'!$G$17</f>
        <v>9.9165822310949045E-2</v>
      </c>
      <c r="T161" s="30">
        <f>ABS(R161)/'İtme Analizi'!$G$14</f>
        <v>1.8689048987660397</v>
      </c>
      <c r="U161" s="30">
        <f t="shared" si="4"/>
        <v>0.10194956624460833</v>
      </c>
    </row>
    <row r="162" spans="16:21" ht="13.95" customHeight="1" x14ac:dyDescent="0.3">
      <c r="P162" s="27">
        <v>2</v>
      </c>
      <c r="Q162" s="30">
        <v>0.13770728549512112</v>
      </c>
      <c r="R162" s="30">
        <v>-3268.9330282599558</v>
      </c>
      <c r="S162" s="30">
        <f>ABS(Q162)/'İtme Analizi'!$G$17</f>
        <v>9.9869128048516206E-2</v>
      </c>
      <c r="T162" s="30">
        <f>ABS(R162)/'İtme Analizi'!$G$14</f>
        <v>1.8779201395812688</v>
      </c>
      <c r="U162" s="30">
        <f t="shared" si="4"/>
        <v>0.1032671480181733</v>
      </c>
    </row>
    <row r="163" spans="16:21" ht="13.95" customHeight="1" x14ac:dyDescent="0.3">
      <c r="P163" s="27">
        <v>3</v>
      </c>
      <c r="Q163" s="30">
        <v>0.13867705789512114</v>
      </c>
      <c r="R163" s="30">
        <v>-3284.5748241842975</v>
      </c>
      <c r="S163" s="30">
        <f>ABS(Q163)/'İtme Analizi'!$G$17</f>
        <v>0.10057243378608337</v>
      </c>
      <c r="T163" s="30">
        <f>ABS(R163)/'İtme Analizi'!$G$14</f>
        <v>1.8869059595205586</v>
      </c>
      <c r="U163" s="30">
        <f t="shared" si="4"/>
        <v>0.10459105991639375</v>
      </c>
    </row>
    <row r="164" spans="16:21" ht="13.95" customHeight="1" x14ac:dyDescent="0.3">
      <c r="P164" s="27">
        <v>4</v>
      </c>
      <c r="Q164" s="30">
        <v>0.13964683029512109</v>
      </c>
      <c r="R164" s="30">
        <v>-3299.9308367651347</v>
      </c>
      <c r="S164" s="30">
        <f>ABS(Q164)/'İtme Analizi'!$G$17</f>
        <v>0.10127573952365049</v>
      </c>
      <c r="T164" s="30">
        <f>ABS(R164)/'İtme Analizi'!$G$14</f>
        <v>1.8957276040877364</v>
      </c>
      <c r="U164" s="30">
        <f t="shared" si="4"/>
        <v>0.10592123386059359</v>
      </c>
    </row>
    <row r="165" spans="16:21" ht="13.95" customHeight="1" x14ac:dyDescent="0.3">
      <c r="P165" s="27">
        <v>5</v>
      </c>
      <c r="Q165" s="30">
        <v>0.14061660269512108</v>
      </c>
      <c r="R165" s="30">
        <v>-3314.709326310619</v>
      </c>
      <c r="S165" s="30">
        <f>ABS(Q165)/'İtme Analizi'!$G$17</f>
        <v>0.10197904526121764</v>
      </c>
      <c r="T165" s="30">
        <f>ABS(R165)/'İtme Analizi'!$G$14</f>
        <v>1.9042174761377701</v>
      </c>
      <c r="U165" s="30">
        <f t="shared" si="4"/>
        <v>0.10725749544927492</v>
      </c>
    </row>
    <row r="166" spans="16:21" ht="13.95" customHeight="1" x14ac:dyDescent="0.3">
      <c r="P166" s="27">
        <v>6</v>
      </c>
      <c r="Q166" s="30">
        <v>0.14158637509512109</v>
      </c>
      <c r="R166" s="30">
        <v>-3329.2910666943103</v>
      </c>
      <c r="S166" s="30">
        <f>ABS(Q166)/'İtme Analizi'!$G$17</f>
        <v>0.1026823509987848</v>
      </c>
      <c r="T166" s="30">
        <f>ABS(R166)/'İtme Analizi'!$G$14</f>
        <v>1.9125943207228229</v>
      </c>
      <c r="U166" s="30">
        <f t="shared" si="4"/>
        <v>0.10859968826724796</v>
      </c>
    </row>
    <row r="167" spans="16:21" ht="13.95" customHeight="1" x14ac:dyDescent="0.3">
      <c r="P167" s="27">
        <v>7</v>
      </c>
      <c r="Q167" s="30">
        <v>0.1425561474951211</v>
      </c>
      <c r="R167" s="30">
        <v>-3343.8745758011523</v>
      </c>
      <c r="S167" s="30">
        <f>ABS(Q167)/'İtme Analizi'!$G$17</f>
        <v>0.10338565673635196</v>
      </c>
      <c r="T167" s="30">
        <f>ABS(R167)/'İtme Analizi'!$G$14</f>
        <v>1.92097218139502</v>
      </c>
      <c r="U167" s="30">
        <f t="shared" si="4"/>
        <v>0.10994777292539033</v>
      </c>
    </row>
    <row r="168" spans="16:21" ht="13.95" customHeight="1" x14ac:dyDescent="0.3">
      <c r="P168" s="27">
        <v>8</v>
      </c>
      <c r="Q168" s="30">
        <v>0.14352591989512112</v>
      </c>
      <c r="R168" s="30">
        <v>-3358.2283042699219</v>
      </c>
      <c r="S168" s="30">
        <f>ABS(Q168)/'İtme Analizi'!$G$17</f>
        <v>0.10408896247391912</v>
      </c>
      <c r="T168" s="30">
        <f>ABS(R168)/'İtme Analizi'!$G$14</f>
        <v>1.9292180388465356</v>
      </c>
      <c r="U168" s="30">
        <f t="shared" si="4"/>
        <v>0.11130170336170077</v>
      </c>
    </row>
    <row r="169" spans="16:21" ht="13.95" customHeight="1" x14ac:dyDescent="0.3">
      <c r="P169" s="27">
        <v>9</v>
      </c>
      <c r="Q169" s="30">
        <v>0.14449569229512113</v>
      </c>
      <c r="R169" s="30">
        <v>-3372.5783081509844</v>
      </c>
      <c r="S169" s="30">
        <f>ABS(Q169)/'İtme Analizi'!$G$17</f>
        <v>0.10479226821148629</v>
      </c>
      <c r="T169" s="30">
        <f>ABS(R169)/'İtme Analizi'!$G$14</f>
        <v>1.9374617566157128</v>
      </c>
      <c r="U169" s="30">
        <f t="shared" si="4"/>
        <v>0.11266143240444261</v>
      </c>
    </row>
    <row r="170" spans="16:21" ht="13.95" customHeight="1" x14ac:dyDescent="0.3">
      <c r="P170" s="27">
        <v>10</v>
      </c>
      <c r="Q170" s="30">
        <v>0.14546546469512109</v>
      </c>
      <c r="R170" s="30">
        <v>-3386.8133235385253</v>
      </c>
      <c r="S170" s="30">
        <f>ABS(Q170)/'İtme Analizi'!$G$17</f>
        <v>0.10549557394905341</v>
      </c>
      <c r="T170" s="30">
        <f>ABS(R170)/'İtme Analizi'!$G$14</f>
        <v>1.9456394163757667</v>
      </c>
      <c r="U170" s="30">
        <f t="shared" si="4"/>
        <v>0.11402693607170188</v>
      </c>
    </row>
    <row r="171" spans="16:21" ht="13.95" customHeight="1" x14ac:dyDescent="0.3">
      <c r="P171" s="27">
        <v>0</v>
      </c>
      <c r="Q171" s="30">
        <v>0.14546546469512109</v>
      </c>
      <c r="R171" s="30">
        <v>-3386.8133235385253</v>
      </c>
      <c r="S171" s="30">
        <f>ABS(Q171)/'İtme Analizi'!$G$17</f>
        <v>0.10549557394905341</v>
      </c>
      <c r="T171" s="30">
        <f>ABS(R171)/'İtme Analizi'!$G$14</f>
        <v>1.9456394163757667</v>
      </c>
      <c r="U171" s="30">
        <f t="shared" si="4"/>
        <v>0.11402693607170188</v>
      </c>
    </row>
    <row r="172" spans="16:21" ht="13.95" customHeight="1" x14ac:dyDescent="0.3">
      <c r="P172" s="27">
        <v>1</v>
      </c>
      <c r="Q172" s="30">
        <v>0.1464352370951211</v>
      </c>
      <c r="R172" s="30">
        <v>-3401.1088149963075</v>
      </c>
      <c r="S172" s="30">
        <f>ABS(Q172)/'İtme Analizi'!$G$17</f>
        <v>0.10619887968662058</v>
      </c>
      <c r="T172" s="30">
        <f>ABS(R172)/'İtme Analizi'!$G$14</f>
        <v>1.9538518181232785</v>
      </c>
      <c r="U172" s="30">
        <f t="shared" si="4"/>
        <v>0.1153982033511099</v>
      </c>
    </row>
    <row r="173" spans="16:21" ht="13.95" customHeight="1" x14ac:dyDescent="0.3">
      <c r="P173" s="27">
        <v>2</v>
      </c>
      <c r="Q173" s="30">
        <v>0.14740500949512111</v>
      </c>
      <c r="R173" s="30">
        <v>-3415.2997363304535</v>
      </c>
      <c r="S173" s="30">
        <f>ABS(Q173)/'İtme Analizi'!$G$17</f>
        <v>0.10690218542418774</v>
      </c>
      <c r="T173" s="30">
        <f>ABS(R173)/'İtme Analizi'!$G$14</f>
        <v>1.9620041469541911</v>
      </c>
      <c r="U173" s="30">
        <f t="shared" si="4"/>
        <v>0.11677522533497268</v>
      </c>
    </row>
    <row r="174" spans="16:21" ht="13.95" customHeight="1" x14ac:dyDescent="0.3">
      <c r="P174" s="27">
        <v>3</v>
      </c>
      <c r="Q174" s="30">
        <v>0.14837478189512113</v>
      </c>
      <c r="R174" s="30">
        <v>-3429.5304538560044</v>
      </c>
      <c r="S174" s="30">
        <f>ABS(Q174)/'İtme Analizi'!$G$17</f>
        <v>0.1076054911617549</v>
      </c>
      <c r="T174" s="30">
        <f>ABS(R174)/'İtme Analizi'!$G$14</f>
        <v>1.970179337700191</v>
      </c>
      <c r="U174" s="30">
        <f t="shared" si="4"/>
        <v>0.11815798893793482</v>
      </c>
    </row>
    <row r="175" spans="16:21" ht="13.95" customHeight="1" x14ac:dyDescent="0.3">
      <c r="P175" s="27">
        <v>4</v>
      </c>
      <c r="Q175" s="30">
        <v>0.14934455429512114</v>
      </c>
      <c r="R175" s="30">
        <v>-3443.6805192788752</v>
      </c>
      <c r="S175" s="30">
        <f>ABS(Q175)/'İtme Analizi'!$G$17</f>
        <v>0.10830879689932207</v>
      </c>
      <c r="T175" s="30">
        <f>ABS(R175)/'İtme Analizi'!$G$14</f>
        <v>1.9783081958334965</v>
      </c>
      <c r="U175" s="30">
        <f t="shared" si="4"/>
        <v>0.11954648590645817</v>
      </c>
    </row>
    <row r="176" spans="16:21" ht="13.95" customHeight="1" x14ac:dyDescent="0.3">
      <c r="P176" s="27">
        <v>5</v>
      </c>
      <c r="Q176" s="30">
        <v>0.15031432669512115</v>
      </c>
      <c r="R176" s="30">
        <v>-3457.8215044573553</v>
      </c>
      <c r="S176" s="30">
        <f>ABS(Q176)/'İtme Analizi'!$G$17</f>
        <v>0.10901210263688924</v>
      </c>
      <c r="T176" s="30">
        <f>ABS(R176)/'İtme Analizi'!$G$14</f>
        <v>1.986431837593855</v>
      </c>
      <c r="U176" s="30">
        <f t="shared" si="4"/>
        <v>0.12094069811319401</v>
      </c>
    </row>
    <row r="177" spans="16:21" ht="13.95" customHeight="1" x14ac:dyDescent="0.3">
      <c r="P177" s="27">
        <v>6</v>
      </c>
      <c r="Q177" s="30">
        <v>0.15128409909512117</v>
      </c>
      <c r="R177" s="30">
        <v>-3471.9662809811966</v>
      </c>
      <c r="S177" s="30">
        <f>ABS(Q177)/'İtme Analizi'!$G$17</f>
        <v>0.1097154083744564</v>
      </c>
      <c r="T177" s="30">
        <f>ABS(R177)/'İtme Analizi'!$G$14</f>
        <v>1.9945576573871524</v>
      </c>
      <c r="U177" s="30">
        <f t="shared" si="4"/>
        <v>0.12234062448970137</v>
      </c>
    </row>
    <row r="178" spans="16:21" ht="13.95" customHeight="1" x14ac:dyDescent="0.3">
      <c r="P178" s="27">
        <v>7</v>
      </c>
      <c r="Q178" s="30">
        <v>0.15225387149512115</v>
      </c>
      <c r="R178" s="30">
        <v>-3485.9738380075796</v>
      </c>
      <c r="S178" s="30">
        <f>ABS(Q178)/'İtme Analizi'!$G$17</f>
        <v>0.11041871411202354</v>
      </c>
      <c r="T178" s="30">
        <f>ABS(R178)/'İtme Analizi'!$G$14</f>
        <v>2.0026046480164403</v>
      </c>
      <c r="U178" s="30">
        <f t="shared" si="4"/>
        <v>0.12374623808139011</v>
      </c>
    </row>
    <row r="179" spans="16:21" ht="13.95" customHeight="1" x14ac:dyDescent="0.3">
      <c r="P179" s="27">
        <v>8</v>
      </c>
      <c r="Q179" s="30">
        <v>0.15322364389512116</v>
      </c>
      <c r="R179" s="30">
        <v>-3499.8547880243846</v>
      </c>
      <c r="S179" s="30">
        <f>ABS(Q179)/'İtme Analizi'!$G$17</f>
        <v>0.11112201984959071</v>
      </c>
      <c r="T179" s="30">
        <f>ABS(R179)/'İtme Analizi'!$G$14</f>
        <v>2.0105789060901684</v>
      </c>
      <c r="U179" s="30">
        <f t="shared" si="4"/>
        <v>0.12515748559114678</v>
      </c>
    </row>
    <row r="180" spans="16:21" ht="13.95" customHeight="1" x14ac:dyDescent="0.3">
      <c r="P180" s="27">
        <v>9</v>
      </c>
      <c r="Q180" s="30">
        <v>0.15419341629512118</v>
      </c>
      <c r="R180" s="30">
        <v>-3513.7933712788486</v>
      </c>
      <c r="S180" s="30">
        <f>ABS(Q180)/'İtme Analizi'!$G$17</f>
        <v>0.11182532558715787</v>
      </c>
      <c r="T180" s="30">
        <f>ABS(R180)/'İtme Analizi'!$G$14</f>
        <v>2.0185862730152477</v>
      </c>
      <c r="U180" s="30">
        <f t="shared" si="4"/>
        <v>0.12657435308518211</v>
      </c>
    </row>
    <row r="181" spans="16:21" ht="13.95" customHeight="1" x14ac:dyDescent="0.3">
      <c r="P181" s="27">
        <v>10</v>
      </c>
      <c r="Q181" s="30">
        <v>0.15516318869512108</v>
      </c>
      <c r="R181" s="30">
        <v>-3527.5819613217454</v>
      </c>
      <c r="S181" s="30">
        <f>ABS(Q181)/'İtme Analizi'!$G$17</f>
        <v>0.11252863132472495</v>
      </c>
      <c r="T181" s="30">
        <f>ABS(R181)/'İtme Analizi'!$G$14</f>
        <v>2.0265074725975376</v>
      </c>
      <c r="U181" s="30">
        <f t="shared" si="4"/>
        <v>0.12799682190532519</v>
      </c>
    </row>
    <row r="182" spans="16:21" ht="13.95" customHeight="1" x14ac:dyDescent="0.3">
      <c r="P182" s="27">
        <v>0</v>
      </c>
      <c r="Q182" s="30">
        <v>0.15516318869512108</v>
      </c>
      <c r="R182" s="30">
        <v>-3527.5819613217454</v>
      </c>
      <c r="S182" s="30">
        <f>ABS(Q182)/'İtme Analizi'!$G$17</f>
        <v>0.11252863132472495</v>
      </c>
      <c r="T182" s="30">
        <f>ABS(R182)/'İtme Analizi'!$G$14</f>
        <v>2.0265074725975376</v>
      </c>
      <c r="U182" s="30">
        <f t="shared" si="4"/>
        <v>0.12799682190532519</v>
      </c>
    </row>
    <row r="183" spans="16:21" ht="13.95" customHeight="1" x14ac:dyDescent="0.3">
      <c r="P183" s="27">
        <v>1</v>
      </c>
      <c r="Q183" s="30">
        <v>0.15613296109512109</v>
      </c>
      <c r="R183" s="30">
        <v>-3541.3900997442915</v>
      </c>
      <c r="S183" s="30">
        <f>ABS(Q183)/'İtme Analizi'!$G$17</f>
        <v>0.11323193706229212</v>
      </c>
      <c r="T183" s="30">
        <f>ABS(R183)/'İtme Analizi'!$G$14</f>
        <v>2.0344399022342583</v>
      </c>
      <c r="U183" s="30">
        <f t="shared" si="4"/>
        <v>0.12942486569966397</v>
      </c>
    </row>
    <row r="184" spans="16:21" ht="13.95" customHeight="1" x14ac:dyDescent="0.3">
      <c r="P184" s="27">
        <v>2</v>
      </c>
      <c r="Q184" s="30">
        <v>0.15710273349512111</v>
      </c>
      <c r="R184" s="30">
        <v>-3555.066611147844</v>
      </c>
      <c r="S184" s="30">
        <f>ABS(Q184)/'İtme Analizi'!$G$17</f>
        <v>0.11393524279985928</v>
      </c>
      <c r="T184" s="30">
        <f>ABS(R184)/'İtme Analizi'!$G$14</f>
        <v>2.0422967154457594</v>
      </c>
      <c r="U184" s="30">
        <f t="shared" si="4"/>
        <v>0.1308584618265462</v>
      </c>
    </row>
    <row r="185" spans="16:21" ht="13.95" customHeight="1" x14ac:dyDescent="0.3">
      <c r="P185" s="27">
        <v>3</v>
      </c>
      <c r="Q185" s="30">
        <v>0.15807250589512112</v>
      </c>
      <c r="R185" s="30">
        <v>-3568.8421334549193</v>
      </c>
      <c r="S185" s="30">
        <f>ABS(Q185)/'İtme Analizi'!$G$17</f>
        <v>0.11463854853742644</v>
      </c>
      <c r="T185" s="30">
        <f>ABS(R185)/'İtme Analizi'!$G$14</f>
        <v>2.0502104079411598</v>
      </c>
      <c r="U185" s="30">
        <f t="shared" si="4"/>
        <v>0.13229760369700244</v>
      </c>
    </row>
    <row r="186" spans="16:21" ht="13.95" customHeight="1" x14ac:dyDescent="0.3">
      <c r="P186" s="27">
        <v>4</v>
      </c>
      <c r="Q186" s="30">
        <v>0.15904227829512113</v>
      </c>
      <c r="R186" s="30">
        <v>-3582.6426865922026</v>
      </c>
      <c r="S186" s="30">
        <f>ABS(Q186)/'İtme Analizi'!$G$17</f>
        <v>0.1153418542749936</v>
      </c>
      <c r="T186" s="30">
        <f>ABS(R186)/'İtme Analizi'!$G$14</f>
        <v>2.0581384800215048</v>
      </c>
      <c r="U186" s="30">
        <f t="shared" si="4"/>
        <v>0.13374231636941836</v>
      </c>
    </row>
    <row r="187" spans="16:21" ht="13.95" customHeight="1" x14ac:dyDescent="0.3">
      <c r="P187" s="27">
        <v>5</v>
      </c>
      <c r="Q187" s="30">
        <v>0.16001205069512114</v>
      </c>
      <c r="R187" s="30">
        <v>-3595.9930639651511</v>
      </c>
      <c r="S187" s="30">
        <f>ABS(Q187)/'İtme Analizi'!$G$17</f>
        <v>0.11604516001256077</v>
      </c>
      <c r="T187" s="30">
        <f>ABS(R187)/'İtme Analizi'!$G$14</f>
        <v>2.0658079374019196</v>
      </c>
      <c r="U187" s="30">
        <f t="shared" si="4"/>
        <v>0.13519251395781506</v>
      </c>
    </row>
    <row r="188" spans="16:21" ht="13.95" customHeight="1" x14ac:dyDescent="0.3">
      <c r="P188" s="27">
        <v>6</v>
      </c>
      <c r="Q188" s="30">
        <v>0.16098182309512116</v>
      </c>
      <c r="R188" s="30">
        <v>-3609.9910709088581</v>
      </c>
      <c r="S188" s="30">
        <f>ABS(Q188)/'İtme Analizi'!$G$17</f>
        <v>0.11674846575012793</v>
      </c>
      <c r="T188" s="30">
        <f>ABS(R188)/'İtme Analizi'!$G$14</f>
        <v>2.0738494417479352</v>
      </c>
      <c r="U188" s="30">
        <f t="shared" si="4"/>
        <v>0.13664823635097423</v>
      </c>
    </row>
    <row r="189" spans="16:21" ht="13.95" customHeight="1" x14ac:dyDescent="0.3">
      <c r="P189" s="27">
        <v>7</v>
      </c>
      <c r="Q189" s="30">
        <v>0.16195159549512117</v>
      </c>
      <c r="R189" s="30">
        <v>-3623.8991918743195</v>
      </c>
      <c r="S189" s="30">
        <f>ABS(Q189)/'İtme Analizi'!$G$17</f>
        <v>0.1174517714876951</v>
      </c>
      <c r="T189" s="30">
        <f>ABS(R189)/'İtme Analizi'!$G$14</f>
        <v>2.0818393088510478</v>
      </c>
      <c r="U189" s="30">
        <f t="shared" si="4"/>
        <v>0.13810959622189403</v>
      </c>
    </row>
    <row r="190" spans="16:21" ht="13.95" customHeight="1" x14ac:dyDescent="0.3">
      <c r="P190" s="27">
        <v>8</v>
      </c>
      <c r="Q190" s="30">
        <v>0.16292136789512116</v>
      </c>
      <c r="R190" s="30">
        <v>-3637.6502918200645</v>
      </c>
      <c r="S190" s="30">
        <f>ABS(Q190)/'İtme Analizi'!$G$17</f>
        <v>0.11815507722526224</v>
      </c>
      <c r="T190" s="30">
        <f>ABS(R190)/'İtme Analizi'!$G$14</f>
        <v>2.0897389713116321</v>
      </c>
      <c r="U190" s="30">
        <f t="shared" si="4"/>
        <v>0.13957654369146846</v>
      </c>
    </row>
    <row r="191" spans="16:21" ht="13.95" customHeight="1" x14ac:dyDescent="0.3">
      <c r="P191" s="27">
        <v>9</v>
      </c>
      <c r="Q191" s="30">
        <v>0.16389114029512117</v>
      </c>
      <c r="R191" s="30">
        <v>-3650.045152455642</v>
      </c>
      <c r="S191" s="30">
        <f>ABS(Q191)/'İtme Analizi'!$G$17</f>
        <v>0.11885838296282941</v>
      </c>
      <c r="T191" s="30">
        <f>ABS(R191)/'İtme Analizi'!$G$14</f>
        <v>2.0968595082616486</v>
      </c>
      <c r="U191" s="30">
        <f t="shared" si="4"/>
        <v>0.14104877305725541</v>
      </c>
    </row>
    <row r="192" spans="16:21" ht="13.95" customHeight="1" x14ac:dyDescent="0.3">
      <c r="P192" s="27">
        <v>10</v>
      </c>
      <c r="Q192" s="30">
        <v>0.16486091269512107</v>
      </c>
      <c r="R192" s="30">
        <v>-3663.4040202384172</v>
      </c>
      <c r="S192" s="30">
        <f>ABS(Q192)/'İtme Analizi'!$G$17</f>
        <v>0.11956168870039649</v>
      </c>
      <c r="T192" s="30">
        <f>ABS(R192)/'İtme Analizi'!$G$14</f>
        <v>2.1045338431698282</v>
      </c>
      <c r="U192" s="30">
        <f t="shared" si="4"/>
        <v>0.14252620508217437</v>
      </c>
    </row>
    <row r="193" spans="16:21" ht="13.95" customHeight="1" x14ac:dyDescent="0.3">
      <c r="P193" s="27">
        <v>0</v>
      </c>
      <c r="Q193" s="30">
        <v>0.16486091269512107</v>
      </c>
      <c r="R193" s="30">
        <v>-3663.4040202384172</v>
      </c>
      <c r="S193" s="30">
        <f>ABS(Q193)/'İtme Analizi'!$G$17</f>
        <v>0.11956168870039649</v>
      </c>
      <c r="T193" s="30">
        <f>ABS(R193)/'İtme Analizi'!$G$14</f>
        <v>2.1045338431698282</v>
      </c>
      <c r="U193" s="30">
        <f t="shared" si="4"/>
        <v>0.14252620508217437</v>
      </c>
    </row>
    <row r="194" spans="16:21" ht="13.95" customHeight="1" x14ac:dyDescent="0.3">
      <c r="P194" s="27">
        <v>1</v>
      </c>
      <c r="Q194" s="30">
        <v>0.16583068509512108</v>
      </c>
      <c r="R194" s="30">
        <v>-3677.1339420152854</v>
      </c>
      <c r="S194" s="30">
        <f>ABS(Q194)/'İtme Analizi'!$G$17</f>
        <v>0.12026499443796365</v>
      </c>
      <c r="T194" s="30">
        <f>ABS(R194)/'İtme Analizi'!$G$14</f>
        <v>2.1124213393028954</v>
      </c>
      <c r="U194" s="30">
        <f t="shared" si="4"/>
        <v>0.1440091094696227</v>
      </c>
    </row>
    <row r="195" spans="16:21" ht="13.95" customHeight="1" x14ac:dyDescent="0.3">
      <c r="P195" s="27">
        <v>2</v>
      </c>
      <c r="Q195" s="30">
        <v>0.1668004574951211</v>
      </c>
      <c r="R195" s="30">
        <v>-3690.8821836895395</v>
      </c>
      <c r="S195" s="30">
        <f>ABS(Q195)/'İtme Analizi'!$G$17</f>
        <v>0.12096830017553081</v>
      </c>
      <c r="T195" s="30">
        <f>ABS(R195)/'İtme Analizi'!$G$14</f>
        <v>2.1203193597581067</v>
      </c>
      <c r="U195" s="30">
        <f t="shared" si="4"/>
        <v>0.14549756487926452</v>
      </c>
    </row>
    <row r="196" spans="16:21" ht="13.95" customHeight="1" x14ac:dyDescent="0.3">
      <c r="P196" s="27">
        <v>3</v>
      </c>
      <c r="Q196" s="30">
        <v>0.16777022989512111</v>
      </c>
      <c r="R196" s="30">
        <v>-3704.5091741042647</v>
      </c>
      <c r="S196" s="30">
        <f>ABS(Q196)/'İtme Analizi'!$G$17</f>
        <v>0.12167160591309797</v>
      </c>
      <c r="T196" s="30">
        <f>ABS(R196)/'İtme Analizi'!$G$14</f>
        <v>2.1281477244020022</v>
      </c>
      <c r="U196" s="30">
        <f t="shared" si="4"/>
        <v>0.14699155051734203</v>
      </c>
    </row>
    <row r="197" spans="16:21" ht="13.95" customHeight="1" x14ac:dyDescent="0.3">
      <c r="P197" s="27">
        <v>4</v>
      </c>
      <c r="Q197" s="30">
        <v>0.16874000229512112</v>
      </c>
      <c r="R197" s="30">
        <v>-3718.124625359319</v>
      </c>
      <c r="S197" s="30">
        <f>ABS(Q197)/'İtme Analizi'!$G$17</f>
        <v>0.12237491165066515</v>
      </c>
      <c r="T197" s="30">
        <f>ABS(R197)/'İtme Analizi'!$G$14</f>
        <v>2.1359694600877175</v>
      </c>
      <c r="U197" s="30">
        <f t="shared" si="4"/>
        <v>0.14849103955809723</v>
      </c>
    </row>
    <row r="198" spans="16:21" ht="13.95" customHeight="1" x14ac:dyDescent="0.3">
      <c r="P198" s="27">
        <v>5</v>
      </c>
      <c r="Q198" s="30">
        <v>0.16970977469512114</v>
      </c>
      <c r="R198" s="30">
        <v>-3731.8194035675342</v>
      </c>
      <c r="S198" s="30">
        <f>ABS(Q198)/'İtme Analizi'!$G$17</f>
        <v>0.12307821738823231</v>
      </c>
      <c r="T198" s="30">
        <f>ABS(R198)/'İtme Analizi'!$G$14</f>
        <v>2.1438367671209226</v>
      </c>
      <c r="U198" s="30">
        <f t="shared" si="4"/>
        <v>0.14999604569573297</v>
      </c>
    </row>
    <row r="199" spans="16:21" ht="13.95" customHeight="1" x14ac:dyDescent="0.3">
      <c r="P199" s="27">
        <v>6</v>
      </c>
      <c r="Q199" s="30">
        <v>0.17067954709512115</v>
      </c>
      <c r="R199" s="30">
        <v>-3745.0694412200414</v>
      </c>
      <c r="S199" s="30">
        <f>ABS(Q199)/'İtme Analizi'!$G$17</f>
        <v>0.12378152312579947</v>
      </c>
      <c r="T199" s="30">
        <f>ABS(R199)/'İtme Analizi'!$G$14</f>
        <v>2.1514485818454041</v>
      </c>
      <c r="U199" s="30">
        <f t="shared" si="4"/>
        <v>0.15150649511094105</v>
      </c>
    </row>
    <row r="200" spans="16:21" ht="13.95" customHeight="1" x14ac:dyDescent="0.3">
      <c r="P200" s="27">
        <v>7</v>
      </c>
      <c r="Q200" s="30">
        <v>0.17164931949512116</v>
      </c>
      <c r="R200" s="30">
        <v>-3758.1792684848938</v>
      </c>
      <c r="S200" s="30">
        <f>ABS(Q200)/'İtme Analizi'!$G$17</f>
        <v>0.12448482886336663</v>
      </c>
      <c r="T200" s="30">
        <f>ABS(R200)/'İtme Analizi'!$G$14</f>
        <v>2.1589798492143788</v>
      </c>
      <c r="U200" s="30">
        <f t="shared" si="4"/>
        <v>0.15302226963440954</v>
      </c>
    </row>
    <row r="201" spans="16:21" ht="13.95" customHeight="1" x14ac:dyDescent="0.3">
      <c r="P201" s="27">
        <v>8</v>
      </c>
      <c r="Q201" s="30">
        <v>0.17261909189512117</v>
      </c>
      <c r="R201" s="30">
        <v>-3770.9844171810555</v>
      </c>
      <c r="S201" s="30">
        <f>ABS(Q201)/'İtme Analizi'!$G$17</f>
        <v>0.12518813460093381</v>
      </c>
      <c r="T201" s="30">
        <f>ABS(R201)/'İtme Analizi'!$G$14</f>
        <v>2.1663360863776879</v>
      </c>
      <c r="U201" s="30">
        <f t="shared" ref="U201:U264" si="5">U200+(S201-S200)*((T201+T200)/2)</f>
        <v>0.15454327939155585</v>
      </c>
    </row>
    <row r="202" spans="16:21" ht="13.95" customHeight="1" x14ac:dyDescent="0.3">
      <c r="P202" s="27">
        <v>9</v>
      </c>
      <c r="Q202" s="30">
        <v>0.17358886429512116</v>
      </c>
      <c r="R202" s="30">
        <v>-3783.84514009135</v>
      </c>
      <c r="S202" s="30">
        <f>ABS(Q202)/'İtme Analizi'!$G$17</f>
        <v>0.12589144033850094</v>
      </c>
      <c r="T202" s="30">
        <f>ABS(R202)/'İtme Analizi'!$G$14</f>
        <v>2.1737242495349101</v>
      </c>
      <c r="U202" s="30">
        <f t="shared" si="5"/>
        <v>0.1560694740593733</v>
      </c>
    </row>
    <row r="203" spans="16:21" ht="13.95" customHeight="1" x14ac:dyDescent="0.3">
      <c r="P203" s="27">
        <v>10</v>
      </c>
      <c r="Q203" s="30">
        <v>0.17455863669512106</v>
      </c>
      <c r="R203" s="30">
        <v>-3796.7355528378498</v>
      </c>
      <c r="S203" s="30">
        <f>ABS(Q203)/'İtme Analizi'!$G$17</f>
        <v>0.12659474607606802</v>
      </c>
      <c r="T203" s="30">
        <f>ABS(R203)/'İtme Analizi'!$G$14</f>
        <v>2.1811294687593161</v>
      </c>
      <c r="U203" s="30">
        <f t="shared" si="5"/>
        <v>0.15760087086254412</v>
      </c>
    </row>
    <row r="204" spans="16:21" ht="13.95" customHeight="1" x14ac:dyDescent="0.3">
      <c r="P204" s="27">
        <v>0</v>
      </c>
      <c r="Q204" s="30">
        <v>0.17455863669512106</v>
      </c>
      <c r="R204" s="30">
        <v>-3796.7355528378498</v>
      </c>
      <c r="S204" s="30">
        <f>ABS(Q204)/'İtme Analizi'!$G$17</f>
        <v>0.12659474607606802</v>
      </c>
      <c r="T204" s="30">
        <f>ABS(R204)/'İtme Analizi'!$G$14</f>
        <v>2.1811294687593161</v>
      </c>
      <c r="U204" s="30">
        <f t="shared" si="5"/>
        <v>0.15760087086254412</v>
      </c>
    </row>
    <row r="205" spans="16:21" ht="13.95" customHeight="1" x14ac:dyDescent="0.3">
      <c r="P205" s="27">
        <v>1</v>
      </c>
      <c r="Q205" s="30">
        <v>0.17552840909512107</v>
      </c>
      <c r="R205" s="30">
        <v>-3809.6632928525178</v>
      </c>
      <c r="S205" s="30">
        <f>ABS(Q205)/'İtme Analizi'!$G$17</f>
        <v>0.12729805181363518</v>
      </c>
      <c r="T205" s="30">
        <f>ABS(R205)/'İtme Analizi'!$G$14</f>
        <v>2.1885561315642557</v>
      </c>
      <c r="U205" s="30">
        <f t="shared" si="5"/>
        <v>0.15913748333958022</v>
      </c>
    </row>
    <row r="206" spans="16:21" ht="13.95" customHeight="1" x14ac:dyDescent="0.3">
      <c r="P206" s="27">
        <v>2</v>
      </c>
      <c r="Q206" s="30">
        <v>0.17649818149512109</v>
      </c>
      <c r="R206" s="30">
        <v>-3822.6807416617248</v>
      </c>
      <c r="S206" s="30">
        <f>ABS(Q206)/'İtme Analizi'!$G$17</f>
        <v>0.12800135755120234</v>
      </c>
      <c r="T206" s="30">
        <f>ABS(R206)/'İtme Analizi'!$G$14</f>
        <v>2.1960343298244966</v>
      </c>
      <c r="U206" s="30">
        <f t="shared" si="5"/>
        <v>0.1606793371537687</v>
      </c>
    </row>
    <row r="207" spans="16:21" ht="13.95" customHeight="1" x14ac:dyDescent="0.3">
      <c r="P207" s="27">
        <v>3</v>
      </c>
      <c r="Q207" s="30">
        <v>0.1774679538951211</v>
      </c>
      <c r="R207" s="30">
        <v>-3835.6218071840603</v>
      </c>
      <c r="S207" s="30">
        <f>ABS(Q207)/'İtme Analizi'!$G$17</f>
        <v>0.12870466328876951</v>
      </c>
      <c r="T207" s="30">
        <f>ABS(R207)/'İtme Analizi'!$G$14</f>
        <v>2.2034686477997933</v>
      </c>
      <c r="U207" s="30">
        <f t="shared" si="5"/>
        <v>0.16222643499707218</v>
      </c>
    </row>
    <row r="208" spans="16:21" ht="13.95" customHeight="1" x14ac:dyDescent="0.3">
      <c r="P208" s="27">
        <v>4</v>
      </c>
      <c r="Q208" s="30">
        <v>0.17843772629512111</v>
      </c>
      <c r="R208" s="30">
        <v>-3848.565572865748</v>
      </c>
      <c r="S208" s="30">
        <f>ABS(Q208)/'İtme Analizi'!$G$17</f>
        <v>0.12940796902633669</v>
      </c>
      <c r="T208" s="30">
        <f>ABS(R208)/'İtme Analizi'!$G$14</f>
        <v>2.2109045169490003</v>
      </c>
      <c r="U208" s="30">
        <f t="shared" si="5"/>
        <v>0.16377876198433741</v>
      </c>
    </row>
    <row r="209" spans="16:21" ht="13.95" customHeight="1" x14ac:dyDescent="0.3">
      <c r="P209" s="27">
        <v>5</v>
      </c>
      <c r="Q209" s="30">
        <v>0.17940749869512113</v>
      </c>
      <c r="R209" s="30">
        <v>-3861.5147795957978</v>
      </c>
      <c r="S209" s="30">
        <f>ABS(Q209)/'İtme Analizi'!$G$17</f>
        <v>0.13011127476390386</v>
      </c>
      <c r="T209" s="30">
        <f>ABS(R209)/'İtme Analizi'!$G$14</f>
        <v>2.2183435118441959</v>
      </c>
      <c r="U209" s="30">
        <f t="shared" si="5"/>
        <v>0.16533631976021657</v>
      </c>
    </row>
    <row r="210" spans="16:21" ht="13.95" customHeight="1" x14ac:dyDescent="0.3">
      <c r="P210" s="27">
        <v>6</v>
      </c>
      <c r="Q210" s="30">
        <v>0.18037727109512114</v>
      </c>
      <c r="R210" s="30">
        <v>-3874.532980284705</v>
      </c>
      <c r="S210" s="30">
        <f>ABS(Q210)/'İtme Analizi'!$G$17</f>
        <v>0.13081458050147102</v>
      </c>
      <c r="T210" s="30">
        <f>ABS(R210)/'İtme Analizi'!$G$14</f>
        <v>2.2258221420404904</v>
      </c>
      <c r="U210" s="30">
        <f t="shared" si="5"/>
        <v>0.16689912336175458</v>
      </c>
    </row>
    <row r="211" spans="16:21" ht="13.95" customHeight="1" x14ac:dyDescent="0.3">
      <c r="P211" s="27">
        <v>7</v>
      </c>
      <c r="Q211" s="30">
        <v>0.18134704349512115</v>
      </c>
      <c r="R211" s="30">
        <v>-3887.5895245795523</v>
      </c>
      <c r="S211" s="30">
        <f>ABS(Q211)/'İtme Analizi'!$G$17</f>
        <v>0.13151788623903818</v>
      </c>
      <c r="T211" s="30">
        <f>ABS(R211)/'İtme Analizi'!$G$14</f>
        <v>2.2333227996779095</v>
      </c>
      <c r="U211" s="30">
        <f t="shared" si="5"/>
        <v>0.16846719447283165</v>
      </c>
    </row>
    <row r="212" spans="16:21" ht="13.95" customHeight="1" x14ac:dyDescent="0.3">
      <c r="P212" s="27">
        <v>8</v>
      </c>
      <c r="Q212" s="30">
        <v>0.18231681589512116</v>
      </c>
      <c r="R212" s="30">
        <v>-3900.6535695662337</v>
      </c>
      <c r="S212" s="30">
        <f>ABS(Q212)/'İtme Analizi'!$G$17</f>
        <v>0.13222119197660534</v>
      </c>
      <c r="T212" s="30">
        <f>ABS(R212)/'İtme Analizi'!$G$14</f>
        <v>2.2408277662748981</v>
      </c>
      <c r="U212" s="30">
        <f t="shared" si="5"/>
        <v>0.17004054235471863</v>
      </c>
    </row>
    <row r="213" spans="16:21" ht="13.95" customHeight="1" x14ac:dyDescent="0.3">
      <c r="P213" s="27">
        <v>9</v>
      </c>
      <c r="Q213" s="30">
        <v>0.18328658829512118</v>
      </c>
      <c r="R213" s="30">
        <v>-3913.6648986053274</v>
      </c>
      <c r="S213" s="30">
        <f>ABS(Q213)/'İtme Analizi'!$G$17</f>
        <v>0.1329244977141725</v>
      </c>
      <c r="T213" s="30">
        <f>ABS(R213)/'İtme Analizi'!$G$14</f>
        <v>2.2483024488805063</v>
      </c>
      <c r="U213" s="30">
        <f t="shared" si="5"/>
        <v>0.17161915787322107</v>
      </c>
    </row>
    <row r="214" spans="16:21" ht="13.95" customHeight="1" x14ac:dyDescent="0.3">
      <c r="P214" s="27">
        <v>10</v>
      </c>
      <c r="Q214" s="30">
        <v>0.18425636069512105</v>
      </c>
      <c r="R214" s="30">
        <v>-3926.7118600080266</v>
      </c>
      <c r="S214" s="30">
        <f>ABS(Q214)/'İtme Analizi'!$G$17</f>
        <v>0.13362780345173955</v>
      </c>
      <c r="T214" s="30">
        <f>ABS(R214)/'İtme Analizi'!$G$14</f>
        <v>2.2557976013864329</v>
      </c>
      <c r="U214" s="30">
        <f t="shared" si="5"/>
        <v>0.17320303757718547</v>
      </c>
    </row>
    <row r="215" spans="16:21" ht="13.95" customHeight="1" x14ac:dyDescent="0.3">
      <c r="P215" s="27">
        <v>0</v>
      </c>
      <c r="Q215" s="30">
        <v>0.18425636069512105</v>
      </c>
      <c r="R215" s="30">
        <v>-3926.7118600080266</v>
      </c>
      <c r="S215" s="30">
        <f>ABS(Q215)/'İtme Analizi'!$G$17</f>
        <v>0.13362780345173955</v>
      </c>
      <c r="T215" s="30">
        <f>ABS(R215)/'İtme Analizi'!$G$14</f>
        <v>2.2557976013864329</v>
      </c>
      <c r="U215" s="30">
        <f t="shared" si="5"/>
        <v>0.17320303757718547</v>
      </c>
    </row>
    <row r="216" spans="16:21" ht="13.95" customHeight="1" x14ac:dyDescent="0.3">
      <c r="P216" s="27">
        <v>1</v>
      </c>
      <c r="Q216" s="30">
        <v>0.18522613309512106</v>
      </c>
      <c r="R216" s="30">
        <v>-3939.7042668282752</v>
      </c>
      <c r="S216" s="30">
        <f>ABS(Q216)/'İtme Analizi'!$G$17</f>
        <v>0.13433110918930674</v>
      </c>
      <c r="T216" s="30">
        <f>ABS(R216)/'İtme Analizi'!$G$14</f>
        <v>2.2632614136513065</v>
      </c>
      <c r="U216" s="30">
        <f t="shared" si="5"/>
        <v>0.17479217764402585</v>
      </c>
    </row>
    <row r="217" spans="16:21" ht="13.95" customHeight="1" x14ac:dyDescent="0.3">
      <c r="P217" s="27">
        <v>2</v>
      </c>
      <c r="Q217" s="30">
        <v>0.18619590549512108</v>
      </c>
      <c r="R217" s="30">
        <v>-3952.5504503460161</v>
      </c>
      <c r="S217" s="30">
        <f>ABS(Q217)/'İtme Analizi'!$G$17</f>
        <v>0.1350344149268739</v>
      </c>
      <c r="T217" s="30">
        <f>ABS(R217)/'İtme Analizi'!$G$14</f>
        <v>2.2706412242917113</v>
      </c>
      <c r="U217" s="30">
        <f t="shared" si="5"/>
        <v>0.17638653751344396</v>
      </c>
    </row>
    <row r="218" spans="16:21" ht="13.95" customHeight="1" x14ac:dyDescent="0.3">
      <c r="P218" s="27">
        <v>3</v>
      </c>
      <c r="Q218" s="30">
        <v>0.18716567789512109</v>
      </c>
      <c r="R218" s="30">
        <v>-3965.3834620034318</v>
      </c>
      <c r="S218" s="30">
        <f>ABS(Q218)/'İtme Analizi'!$G$17</f>
        <v>0.13573772066444106</v>
      </c>
      <c r="T218" s="30">
        <f>ABS(R218)/'İtme Analizi'!$G$14</f>
        <v>2.2780134680283073</v>
      </c>
      <c r="U218" s="30">
        <f t="shared" si="5"/>
        <v>0.17798608498510418</v>
      </c>
    </row>
    <row r="219" spans="16:21" ht="13.95" customHeight="1" x14ac:dyDescent="0.3">
      <c r="P219" s="27">
        <v>4</v>
      </c>
      <c r="Q219" s="30">
        <v>0.1881354502951211</v>
      </c>
      <c r="R219" s="30">
        <v>-3978.0375193739096</v>
      </c>
      <c r="S219" s="30">
        <f>ABS(Q219)/'İtme Analizi'!$G$17</f>
        <v>0.13644102640200823</v>
      </c>
      <c r="T219" s="30">
        <f>ABS(R219)/'İtme Analizi'!$G$14</f>
        <v>2.2852829070097744</v>
      </c>
      <c r="U219" s="30">
        <f t="shared" si="5"/>
        <v>0.17959078124649605</v>
      </c>
    </row>
    <row r="220" spans="16:21" ht="13.95" customHeight="1" x14ac:dyDescent="0.3">
      <c r="P220" s="27">
        <v>5</v>
      </c>
      <c r="Q220" s="30">
        <v>0.18910522269512106</v>
      </c>
      <c r="R220" s="30">
        <v>-3990.4462870386474</v>
      </c>
      <c r="S220" s="30">
        <f>ABS(Q220)/'İtme Analizi'!$G$17</f>
        <v>0.13714433213957533</v>
      </c>
      <c r="T220" s="30">
        <f>ABS(R220)/'İtme Analizi'!$G$14</f>
        <v>2.2924114331996792</v>
      </c>
      <c r="U220" s="30">
        <f t="shared" si="5"/>
        <v>0.18120054059364493</v>
      </c>
    </row>
    <row r="221" spans="16:21" ht="13.95" customHeight="1" x14ac:dyDescent="0.3">
      <c r="P221" s="27">
        <v>6</v>
      </c>
      <c r="Q221" s="30">
        <v>0.19007499509512107</v>
      </c>
      <c r="R221" s="30">
        <v>-4003.0815505834639</v>
      </c>
      <c r="S221" s="30">
        <f>ABS(Q221)/'İtme Analizi'!$G$17</f>
        <v>0.13784763787714252</v>
      </c>
      <c r="T221" s="30">
        <f>ABS(R221)/'İtme Analizi'!$G$14</f>
        <v>2.2996700755990793</v>
      </c>
      <c r="U221" s="30">
        <f t="shared" si="5"/>
        <v>0.18281535922990211</v>
      </c>
    </row>
    <row r="222" spans="16:21" ht="13.95" customHeight="1" x14ac:dyDescent="0.3">
      <c r="P222" s="27">
        <v>7</v>
      </c>
      <c r="Q222" s="30">
        <v>0.19104476749512109</v>
      </c>
      <c r="R222" s="30">
        <v>-4015.710654112489</v>
      </c>
      <c r="S222" s="30">
        <f>ABS(Q222)/'İtme Analizi'!$G$17</f>
        <v>0.13855094361470968</v>
      </c>
      <c r="T222" s="30">
        <f>ABS(R222)/'İtme Analizi'!$G$14</f>
        <v>2.3069251792237129</v>
      </c>
      <c r="U222" s="30">
        <f t="shared" si="5"/>
        <v>0.18443528166658538</v>
      </c>
    </row>
    <row r="223" spans="16:21" ht="13.95" customHeight="1" x14ac:dyDescent="0.3">
      <c r="P223" s="27">
        <v>8</v>
      </c>
      <c r="Q223" s="30">
        <v>0.1920145398951211</v>
      </c>
      <c r="R223" s="30">
        <v>-4028.051088188708</v>
      </c>
      <c r="S223" s="30">
        <f>ABS(Q223)/'İtme Analizi'!$G$17</f>
        <v>0.13925424935227684</v>
      </c>
      <c r="T223" s="30">
        <f>ABS(R223)/'İtme Analizi'!$G$14</f>
        <v>2.3140144494787362</v>
      </c>
      <c r="U223" s="30">
        <f t="shared" si="5"/>
        <v>0.18606024834349433</v>
      </c>
    </row>
    <row r="224" spans="16:21" ht="13.95" customHeight="1" x14ac:dyDescent="0.3">
      <c r="P224" s="27">
        <v>9</v>
      </c>
      <c r="Q224" s="30">
        <v>0.19298431229512111</v>
      </c>
      <c r="R224" s="30">
        <v>-4040.5198858600315</v>
      </c>
      <c r="S224" s="30">
        <f>ABS(Q224)/'İtme Analizi'!$G$17</f>
        <v>0.139957555089844</v>
      </c>
      <c r="T224" s="30">
        <f>ABS(R224)/'İtme Analizi'!$G$14</f>
        <v>2.3211774614037028</v>
      </c>
      <c r="U224" s="30">
        <f t="shared" si="5"/>
        <v>0.18769022687631859</v>
      </c>
    </row>
    <row r="225" spans="16:21" ht="13.95" customHeight="1" x14ac:dyDescent="0.3">
      <c r="P225" s="27">
        <v>10</v>
      </c>
      <c r="Q225" s="30">
        <v>0.19395408469512107</v>
      </c>
      <c r="R225" s="30">
        <v>-4053.2221529695216</v>
      </c>
      <c r="S225" s="30">
        <f>ABS(Q225)/'İtme Analizi'!$G$17</f>
        <v>0.14066086082741111</v>
      </c>
      <c r="T225" s="30">
        <f>ABS(R225)/'İtme Analizi'!$G$14</f>
        <v>2.3284745956726018</v>
      </c>
      <c r="U225" s="30">
        <f t="shared" si="5"/>
        <v>0.18932529036103482</v>
      </c>
    </row>
    <row r="226" spans="16:21" ht="13.95" customHeight="1" x14ac:dyDescent="0.3">
      <c r="P226" s="27">
        <v>0</v>
      </c>
      <c r="Q226" s="30">
        <v>0.19395408469512107</v>
      </c>
      <c r="R226" s="30">
        <v>-4053.2221529695216</v>
      </c>
      <c r="S226" s="30">
        <f>ABS(Q226)/'İtme Analizi'!$G$17</f>
        <v>0.14066086082741111</v>
      </c>
      <c r="T226" s="30">
        <f>ABS(R226)/'İtme Analizi'!$G$14</f>
        <v>2.3284745956726018</v>
      </c>
      <c r="U226" s="30">
        <f t="shared" si="5"/>
        <v>0.18932529036103482</v>
      </c>
    </row>
    <row r="227" spans="16:21" ht="13.95" customHeight="1" x14ac:dyDescent="0.3">
      <c r="P227" s="27">
        <v>1</v>
      </c>
      <c r="Q227" s="30">
        <v>0.19492385709512106</v>
      </c>
      <c r="R227" s="30">
        <v>-4065.9069272504339</v>
      </c>
      <c r="S227" s="30">
        <f>ABS(Q227)/'İtme Analizi'!$G$17</f>
        <v>0.14136416656497827</v>
      </c>
      <c r="T227" s="30">
        <f>ABS(R227)/'İtme Analizi'!$G$14</f>
        <v>2.3357616807496697</v>
      </c>
      <c r="U227" s="30">
        <f t="shared" si="5"/>
        <v>0.19096548242832315</v>
      </c>
    </row>
    <row r="228" spans="16:21" ht="13.95" customHeight="1" x14ac:dyDescent="0.3">
      <c r="P228" s="27">
        <v>2</v>
      </c>
      <c r="Q228" s="30">
        <v>0.19589362949512107</v>
      </c>
      <c r="R228" s="30">
        <v>-4078.5348473392919</v>
      </c>
      <c r="S228" s="30">
        <f>ABS(Q228)/'İtme Analizi'!$G$17</f>
        <v>0.14206747230254543</v>
      </c>
      <c r="T228" s="30">
        <f>ABS(R228)/'İtme Analizi'!$G$14</f>
        <v>2.3430161045175719</v>
      </c>
      <c r="U228" s="30">
        <f t="shared" si="5"/>
        <v>0.19261078805891327</v>
      </c>
    </row>
    <row r="229" spans="16:21" ht="13.95" customHeight="1" x14ac:dyDescent="0.3">
      <c r="P229" s="27">
        <v>3</v>
      </c>
      <c r="Q229" s="30">
        <v>0.19686340189512108</v>
      </c>
      <c r="R229" s="30">
        <v>-4091.1605118418556</v>
      </c>
      <c r="S229" s="30">
        <f>ABS(Q229)/'İtme Analizi'!$G$17</f>
        <v>0.14277077804011259</v>
      </c>
      <c r="T229" s="30">
        <f>ABS(R229)/'İtme Analizi'!$G$14</f>
        <v>2.3502692325076495</v>
      </c>
      <c r="U229" s="30">
        <f t="shared" si="5"/>
        <v>0.19426119531169811</v>
      </c>
    </row>
    <row r="230" spans="16:21" ht="13.95" customHeight="1" x14ac:dyDescent="0.3">
      <c r="P230" s="27">
        <v>4</v>
      </c>
      <c r="Q230" s="30">
        <v>0.19783317429512109</v>
      </c>
      <c r="R230" s="30">
        <v>-4103.7577541767132</v>
      </c>
      <c r="S230" s="30">
        <f>ABS(Q230)/'İtme Analizi'!$G$17</f>
        <v>0.14347408377767976</v>
      </c>
      <c r="T230" s="30">
        <f>ABS(R230)/'İtme Analizi'!$G$14</f>
        <v>2.3575060326743409</v>
      </c>
      <c r="U230" s="30">
        <f t="shared" si="5"/>
        <v>0.19591669798928774</v>
      </c>
    </row>
    <row r="231" spans="16:21" ht="13.95" customHeight="1" x14ac:dyDescent="0.3">
      <c r="P231" s="27">
        <v>5</v>
      </c>
      <c r="Q231" s="30">
        <v>0.19880294669512111</v>
      </c>
      <c r="R231" s="30">
        <v>-4116.3600704196879</v>
      </c>
      <c r="S231" s="30">
        <f>ABS(Q231)/'İtme Analizi'!$G$17</f>
        <v>0.14417738951524692</v>
      </c>
      <c r="T231" s="30">
        <f>ABS(R231)/'İtme Analizi'!$G$14</f>
        <v>2.3647457476741467</v>
      </c>
      <c r="U231" s="30">
        <f t="shared" si="5"/>
        <v>0.19757729137496566</v>
      </c>
    </row>
    <row r="232" spans="16:21" ht="13.95" customHeight="1" x14ac:dyDescent="0.3">
      <c r="P232" s="27">
        <v>6</v>
      </c>
      <c r="Q232" s="30">
        <v>0.19977271909512107</v>
      </c>
      <c r="R232" s="30">
        <v>-4128.7132344856764</v>
      </c>
      <c r="S232" s="30">
        <f>ABS(Q232)/'İtme Analizi'!$G$17</f>
        <v>0.14488069525281405</v>
      </c>
      <c r="T232" s="30">
        <f>ABS(R232)/'İtme Analizi'!$G$14</f>
        <v>2.3718423309894123</v>
      </c>
      <c r="U232" s="30">
        <f t="shared" si="5"/>
        <v>0.19924292616107375</v>
      </c>
    </row>
    <row r="233" spans="16:21" ht="13.95" customHeight="1" x14ac:dyDescent="0.3">
      <c r="P233" s="27">
        <v>7</v>
      </c>
      <c r="Q233" s="30">
        <v>0.20074249149512105</v>
      </c>
      <c r="R233" s="30">
        <v>-4140.6519417052041</v>
      </c>
      <c r="S233" s="30">
        <f>ABS(Q233)/'İtme Analizi'!$G$17</f>
        <v>0.14558400099038118</v>
      </c>
      <c r="T233" s="30">
        <f>ABS(R233)/'İtme Analizi'!$G$14</f>
        <v>2.3787008192283254</v>
      </c>
      <c r="U233" s="30">
        <f t="shared" si="5"/>
        <v>0.20091346828812795</v>
      </c>
    </row>
    <row r="234" spans="16:21" ht="13.95" customHeight="1" x14ac:dyDescent="0.3">
      <c r="P234" s="27">
        <v>8</v>
      </c>
      <c r="Q234" s="30">
        <v>0.20171226389512106</v>
      </c>
      <c r="R234" s="30">
        <v>-4152.3808754908378</v>
      </c>
      <c r="S234" s="30">
        <f>ABS(Q234)/'İtme Analizi'!$G$17</f>
        <v>0.14628730672794835</v>
      </c>
      <c r="T234" s="30">
        <f>ABS(R234)/'İtme Analizi'!$G$14</f>
        <v>2.3854387978841873</v>
      </c>
      <c r="U234" s="30">
        <f t="shared" si="5"/>
        <v>0.20258879165177107</v>
      </c>
    </row>
    <row r="235" spans="16:21" ht="13.95" customHeight="1" x14ac:dyDescent="0.3">
      <c r="P235" s="27">
        <v>9</v>
      </c>
      <c r="Q235" s="30">
        <v>0.20268203629512108</v>
      </c>
      <c r="R235" s="30">
        <v>-4164.1036592176006</v>
      </c>
      <c r="S235" s="30">
        <f>ABS(Q235)/'İtme Analizi'!$G$17</f>
        <v>0.14699061246551551</v>
      </c>
      <c r="T235" s="30">
        <f>ABS(R235)/'İtme Analizi'!$G$14</f>
        <v>2.3921732434852836</v>
      </c>
      <c r="U235" s="30">
        <f t="shared" si="5"/>
        <v>0.20426885263205363</v>
      </c>
    </row>
    <row r="236" spans="16:21" ht="13.95" customHeight="1" x14ac:dyDescent="0.3">
      <c r="P236" s="27">
        <v>10</v>
      </c>
      <c r="Q236" s="30">
        <v>0.20365180869512106</v>
      </c>
      <c r="R236" s="30">
        <v>-4175.7924206718526</v>
      </c>
      <c r="S236" s="30">
        <f>ABS(Q236)/'İtme Analizi'!$G$17</f>
        <v>0.14769391820308267</v>
      </c>
      <c r="T236" s="30">
        <f>ABS(R236)/'İtme Analizi'!$G$14</f>
        <v>2.3988881441430632</v>
      </c>
      <c r="U236" s="30">
        <f t="shared" si="5"/>
        <v>0.20595364311353137</v>
      </c>
    </row>
    <row r="237" spans="16:21" ht="13.95" customHeight="1" x14ac:dyDescent="0.3">
      <c r="P237" s="27"/>
      <c r="Q237" s="30"/>
      <c r="R237" s="30"/>
      <c r="S237" s="30">
        <f>ABS(Q237)/'İtme Analizi'!$G$17</f>
        <v>0</v>
      </c>
      <c r="T237" s="30">
        <f>ABS(R237)/'İtme Analizi'!$G$14</f>
        <v>0</v>
      </c>
      <c r="U237" s="30">
        <f t="shared" si="5"/>
        <v>2.8803048443826196E-2</v>
      </c>
    </row>
    <row r="238" spans="16:21" ht="13.95" customHeight="1" x14ac:dyDescent="0.3">
      <c r="P238" s="27"/>
      <c r="Q238" s="30"/>
      <c r="R238" s="30"/>
      <c r="S238" s="30">
        <f>ABS(Q238)/'İtme Analizi'!$G$17</f>
        <v>0</v>
      </c>
      <c r="T238" s="30">
        <f>ABS(R238)/'İtme Analizi'!$G$14</f>
        <v>0</v>
      </c>
      <c r="U238" s="30">
        <f t="shared" si="5"/>
        <v>2.8803048443826196E-2</v>
      </c>
    </row>
    <row r="239" spans="16:21" ht="13.95" customHeight="1" x14ac:dyDescent="0.3">
      <c r="P239" s="27"/>
      <c r="Q239" s="30"/>
      <c r="R239" s="30"/>
      <c r="S239" s="30">
        <f>ABS(Q239)/'İtme Analizi'!$G$17</f>
        <v>0</v>
      </c>
      <c r="T239" s="30">
        <f>ABS(R239)/'İtme Analizi'!$G$14</f>
        <v>0</v>
      </c>
      <c r="U239" s="30">
        <f t="shared" si="5"/>
        <v>2.8803048443826196E-2</v>
      </c>
    </row>
    <row r="240" spans="16:21" ht="13.95" customHeight="1" x14ac:dyDescent="0.3">
      <c r="P240" s="27"/>
      <c r="Q240" s="30"/>
      <c r="R240" s="30"/>
      <c r="S240" s="30">
        <f>ABS(Q240)/'İtme Analizi'!$G$17</f>
        <v>0</v>
      </c>
      <c r="T240" s="30">
        <f>ABS(R240)/'İtme Analizi'!$G$14</f>
        <v>0</v>
      </c>
      <c r="U240" s="30">
        <f t="shared" si="5"/>
        <v>2.8803048443826196E-2</v>
      </c>
    </row>
    <row r="241" spans="16:21" ht="13.95" customHeight="1" x14ac:dyDescent="0.3">
      <c r="P241" s="27"/>
      <c r="Q241" s="30"/>
      <c r="R241" s="30"/>
      <c r="S241" s="30">
        <f>ABS(Q241)/'İtme Analizi'!$G$17</f>
        <v>0</v>
      </c>
      <c r="T241" s="30">
        <f>ABS(R241)/'İtme Analizi'!$G$14</f>
        <v>0</v>
      </c>
      <c r="U241" s="30">
        <f t="shared" si="5"/>
        <v>2.8803048443826196E-2</v>
      </c>
    </row>
    <row r="242" spans="16:21" ht="13.95" customHeight="1" x14ac:dyDescent="0.3">
      <c r="P242" s="27"/>
      <c r="Q242" s="30"/>
      <c r="R242" s="30"/>
      <c r="S242" s="30">
        <f>ABS(Q242)/'İtme Analizi'!$G$17</f>
        <v>0</v>
      </c>
      <c r="T242" s="30">
        <f>ABS(R242)/'İtme Analizi'!$G$14</f>
        <v>0</v>
      </c>
      <c r="U242" s="30">
        <f t="shared" si="5"/>
        <v>2.8803048443826196E-2</v>
      </c>
    </row>
    <row r="243" spans="16:21" ht="13.95" customHeight="1" x14ac:dyDescent="0.3">
      <c r="P243" s="27"/>
      <c r="Q243" s="30"/>
      <c r="R243" s="30"/>
      <c r="S243" s="30">
        <f>ABS(Q243)/'İtme Analizi'!$G$17</f>
        <v>0</v>
      </c>
      <c r="T243" s="30">
        <f>ABS(R243)/'İtme Analizi'!$G$14</f>
        <v>0</v>
      </c>
      <c r="U243" s="30">
        <f t="shared" si="5"/>
        <v>2.8803048443826196E-2</v>
      </c>
    </row>
    <row r="244" spans="16:21" ht="13.95" customHeight="1" x14ac:dyDescent="0.3">
      <c r="P244" s="27"/>
      <c r="Q244" s="30"/>
      <c r="R244" s="30"/>
      <c r="S244" s="30">
        <f>ABS(Q244)/'İtme Analizi'!$G$17</f>
        <v>0</v>
      </c>
      <c r="T244" s="30">
        <f>ABS(R244)/'İtme Analizi'!$G$14</f>
        <v>0</v>
      </c>
      <c r="U244" s="30">
        <f t="shared" si="5"/>
        <v>2.8803048443826196E-2</v>
      </c>
    </row>
    <row r="245" spans="16:21" ht="13.95" customHeight="1" x14ac:dyDescent="0.3">
      <c r="P245" s="27"/>
      <c r="Q245" s="30"/>
      <c r="R245" s="30"/>
      <c r="S245" s="30">
        <f>ABS(Q245)/'İtme Analizi'!$G$17</f>
        <v>0</v>
      </c>
      <c r="T245" s="30">
        <f>ABS(R245)/'İtme Analizi'!$G$14</f>
        <v>0</v>
      </c>
      <c r="U245" s="30">
        <f t="shared" si="5"/>
        <v>2.8803048443826196E-2</v>
      </c>
    </row>
    <row r="246" spans="16:21" ht="13.95" customHeight="1" x14ac:dyDescent="0.3">
      <c r="P246" s="27"/>
      <c r="Q246" s="30"/>
      <c r="R246" s="30"/>
      <c r="S246" s="30">
        <f>ABS(Q246)/'İtme Analizi'!$G$17</f>
        <v>0</v>
      </c>
      <c r="T246" s="30">
        <f>ABS(R246)/'İtme Analizi'!$G$14</f>
        <v>0</v>
      </c>
      <c r="U246" s="30">
        <f t="shared" si="5"/>
        <v>2.8803048443826196E-2</v>
      </c>
    </row>
    <row r="247" spans="16:21" ht="13.95" customHeight="1" x14ac:dyDescent="0.3">
      <c r="P247" s="27"/>
      <c r="Q247" s="30"/>
      <c r="R247" s="30"/>
      <c r="S247" s="30">
        <f>ABS(Q247)/'İtme Analizi'!$G$17</f>
        <v>0</v>
      </c>
      <c r="T247" s="30">
        <f>ABS(R247)/'İtme Analizi'!$G$14</f>
        <v>0</v>
      </c>
      <c r="U247" s="30">
        <f t="shared" si="5"/>
        <v>2.8803048443826196E-2</v>
      </c>
    </row>
    <row r="248" spans="16:21" ht="13.95" customHeight="1" x14ac:dyDescent="0.3">
      <c r="P248" s="27"/>
      <c r="Q248" s="30"/>
      <c r="R248" s="30"/>
      <c r="S248" s="30">
        <f>ABS(Q248)/'İtme Analizi'!$G$17</f>
        <v>0</v>
      </c>
      <c r="T248" s="30">
        <f>ABS(R248)/'İtme Analizi'!$G$14</f>
        <v>0</v>
      </c>
      <c r="U248" s="30">
        <f t="shared" si="5"/>
        <v>2.8803048443826196E-2</v>
      </c>
    </row>
    <row r="249" spans="16:21" ht="13.95" customHeight="1" x14ac:dyDescent="0.3">
      <c r="P249" s="27"/>
      <c r="Q249" s="30"/>
      <c r="R249" s="30"/>
      <c r="S249" s="30">
        <f>ABS(Q249)/'İtme Analizi'!$G$17</f>
        <v>0</v>
      </c>
      <c r="T249" s="30">
        <f>ABS(R249)/'İtme Analizi'!$G$14</f>
        <v>0</v>
      </c>
      <c r="U249" s="30">
        <f t="shared" si="5"/>
        <v>2.8803048443826196E-2</v>
      </c>
    </row>
    <row r="250" spans="16:21" ht="13.95" customHeight="1" x14ac:dyDescent="0.3">
      <c r="P250" s="27"/>
      <c r="Q250" s="30"/>
      <c r="R250" s="30"/>
      <c r="S250" s="30">
        <f>ABS(Q250)/'İtme Analizi'!$G$17</f>
        <v>0</v>
      </c>
      <c r="T250" s="30">
        <f>ABS(R250)/'İtme Analizi'!$G$14</f>
        <v>0</v>
      </c>
      <c r="U250" s="30">
        <f t="shared" si="5"/>
        <v>2.8803048443826196E-2</v>
      </c>
    </row>
    <row r="251" spans="16:21" ht="13.95" customHeight="1" x14ac:dyDescent="0.3">
      <c r="P251" s="27"/>
      <c r="Q251" s="30"/>
      <c r="R251" s="30"/>
      <c r="S251" s="30">
        <f>ABS(Q251)/'İtme Analizi'!$G$17</f>
        <v>0</v>
      </c>
      <c r="T251" s="30">
        <f>ABS(R251)/'İtme Analizi'!$G$14</f>
        <v>0</v>
      </c>
      <c r="U251" s="30">
        <f t="shared" si="5"/>
        <v>2.8803048443826196E-2</v>
      </c>
    </row>
    <row r="252" spans="16:21" ht="13.95" customHeight="1" x14ac:dyDescent="0.3">
      <c r="P252" s="27"/>
      <c r="Q252" s="30"/>
      <c r="R252" s="30"/>
      <c r="S252" s="30">
        <f>ABS(Q252)/'İtme Analizi'!$G$17</f>
        <v>0</v>
      </c>
      <c r="T252" s="30">
        <f>ABS(R252)/'İtme Analizi'!$G$14</f>
        <v>0</v>
      </c>
      <c r="U252" s="30">
        <f t="shared" si="5"/>
        <v>2.8803048443826196E-2</v>
      </c>
    </row>
    <row r="253" spans="16:21" ht="13.95" customHeight="1" x14ac:dyDescent="0.3">
      <c r="P253" s="27"/>
      <c r="Q253" s="30"/>
      <c r="R253" s="30"/>
      <c r="S253" s="30">
        <f>ABS(Q253)/'İtme Analizi'!$G$17</f>
        <v>0</v>
      </c>
      <c r="T253" s="30">
        <f>ABS(R253)/'İtme Analizi'!$G$14</f>
        <v>0</v>
      </c>
      <c r="U253" s="30">
        <f t="shared" si="5"/>
        <v>2.8803048443826196E-2</v>
      </c>
    </row>
    <row r="254" spans="16:21" ht="13.95" customHeight="1" x14ac:dyDescent="0.3">
      <c r="P254" s="27"/>
      <c r="Q254" s="30"/>
      <c r="R254" s="30"/>
      <c r="S254" s="30">
        <f>ABS(Q254)/'İtme Analizi'!$G$17</f>
        <v>0</v>
      </c>
      <c r="T254" s="30">
        <f>ABS(R254)/'İtme Analizi'!$G$14</f>
        <v>0</v>
      </c>
      <c r="U254" s="30">
        <f t="shared" si="5"/>
        <v>2.8803048443826196E-2</v>
      </c>
    </row>
    <row r="255" spans="16:21" ht="13.95" customHeight="1" x14ac:dyDescent="0.3">
      <c r="P255" s="27"/>
      <c r="Q255" s="30"/>
      <c r="R255" s="30"/>
      <c r="S255" s="30">
        <f>ABS(Q255)/'İtme Analizi'!$G$17</f>
        <v>0</v>
      </c>
      <c r="T255" s="30">
        <f>ABS(R255)/'İtme Analizi'!$G$14</f>
        <v>0</v>
      </c>
      <c r="U255" s="30">
        <f t="shared" si="5"/>
        <v>2.8803048443826196E-2</v>
      </c>
    </row>
    <row r="256" spans="16:21" ht="13.95" customHeight="1" x14ac:dyDescent="0.3">
      <c r="P256" s="27"/>
      <c r="Q256" s="30"/>
      <c r="R256" s="30"/>
      <c r="S256" s="30">
        <f>ABS(Q256)/'İtme Analizi'!$G$17</f>
        <v>0</v>
      </c>
      <c r="T256" s="30">
        <f>ABS(R256)/'İtme Analizi'!$G$14</f>
        <v>0</v>
      </c>
      <c r="U256" s="30">
        <f t="shared" si="5"/>
        <v>2.8803048443826196E-2</v>
      </c>
    </row>
    <row r="257" spans="16:21" ht="13.95" customHeight="1" x14ac:dyDescent="0.3">
      <c r="P257" s="27"/>
      <c r="Q257" s="30"/>
      <c r="R257" s="30"/>
      <c r="S257" s="30">
        <f>ABS(Q257)/'İtme Analizi'!$G$17</f>
        <v>0</v>
      </c>
      <c r="T257" s="30">
        <f>ABS(R257)/'İtme Analizi'!$G$14</f>
        <v>0</v>
      </c>
      <c r="U257" s="30">
        <f t="shared" si="5"/>
        <v>2.8803048443826196E-2</v>
      </c>
    </row>
    <row r="258" spans="16:21" ht="13.95" customHeight="1" x14ac:dyDescent="0.3">
      <c r="P258" s="27"/>
      <c r="Q258" s="30"/>
      <c r="R258" s="30"/>
      <c r="S258" s="30">
        <f>ABS(Q258)/'İtme Analizi'!$G$17</f>
        <v>0</v>
      </c>
      <c r="T258" s="30">
        <f>ABS(R258)/'İtme Analizi'!$G$14</f>
        <v>0</v>
      </c>
      <c r="U258" s="30">
        <f t="shared" si="5"/>
        <v>2.8803048443826196E-2</v>
      </c>
    </row>
    <row r="259" spans="16:21" ht="13.95" customHeight="1" x14ac:dyDescent="0.3">
      <c r="P259" s="27"/>
      <c r="Q259" s="30"/>
      <c r="R259" s="30"/>
      <c r="S259" s="30">
        <f>ABS(Q259)/'İtme Analizi'!$G$17</f>
        <v>0</v>
      </c>
      <c r="T259" s="30">
        <f>ABS(R259)/'İtme Analizi'!$G$14</f>
        <v>0</v>
      </c>
      <c r="U259" s="30">
        <f t="shared" si="5"/>
        <v>2.8803048443826196E-2</v>
      </c>
    </row>
    <row r="260" spans="16:21" ht="13.95" customHeight="1" x14ac:dyDescent="0.3">
      <c r="P260" s="27"/>
      <c r="Q260" s="30"/>
      <c r="R260" s="30"/>
      <c r="S260" s="30">
        <f>ABS(Q260)/'İtme Analizi'!$G$17</f>
        <v>0</v>
      </c>
      <c r="T260" s="30">
        <f>ABS(R260)/'İtme Analizi'!$G$14</f>
        <v>0</v>
      </c>
      <c r="U260" s="30">
        <f t="shared" si="5"/>
        <v>2.8803048443826196E-2</v>
      </c>
    </row>
    <row r="261" spans="16:21" ht="13.95" customHeight="1" x14ac:dyDescent="0.3">
      <c r="P261" s="27"/>
      <c r="Q261" s="30"/>
      <c r="R261" s="30"/>
      <c r="S261" s="30">
        <f>ABS(Q261)/'İtme Analizi'!$G$17</f>
        <v>0</v>
      </c>
      <c r="T261" s="30">
        <f>ABS(R261)/'İtme Analizi'!$G$14</f>
        <v>0</v>
      </c>
      <c r="U261" s="30">
        <f t="shared" si="5"/>
        <v>2.8803048443826196E-2</v>
      </c>
    </row>
    <row r="262" spans="16:21" ht="13.95" customHeight="1" x14ac:dyDescent="0.3">
      <c r="P262" s="27"/>
      <c r="Q262" s="30"/>
      <c r="R262" s="30"/>
      <c r="S262" s="30">
        <f>ABS(Q262)/'İtme Analizi'!$G$17</f>
        <v>0</v>
      </c>
      <c r="T262" s="30">
        <f>ABS(R262)/'İtme Analizi'!$G$14</f>
        <v>0</v>
      </c>
      <c r="U262" s="30">
        <f t="shared" si="5"/>
        <v>2.8803048443826196E-2</v>
      </c>
    </row>
    <row r="263" spans="16:21" ht="13.95" customHeight="1" x14ac:dyDescent="0.3">
      <c r="P263" s="27"/>
      <c r="Q263" s="30"/>
      <c r="R263" s="30"/>
      <c r="S263" s="30">
        <f>ABS(Q263)/'İtme Analizi'!$G$17</f>
        <v>0</v>
      </c>
      <c r="T263" s="30">
        <f>ABS(R263)/'İtme Analizi'!$G$14</f>
        <v>0</v>
      </c>
      <c r="U263" s="30">
        <f t="shared" si="5"/>
        <v>2.8803048443826196E-2</v>
      </c>
    </row>
    <row r="264" spans="16:21" ht="13.95" customHeight="1" x14ac:dyDescent="0.3">
      <c r="P264" s="27"/>
      <c r="Q264" s="30"/>
      <c r="R264" s="30"/>
      <c r="S264" s="30">
        <f>ABS(Q264)/'İtme Analizi'!$G$17</f>
        <v>0</v>
      </c>
      <c r="T264" s="30">
        <f>ABS(R264)/'İtme Analizi'!$G$14</f>
        <v>0</v>
      </c>
      <c r="U264" s="30">
        <f t="shared" si="5"/>
        <v>2.8803048443826196E-2</v>
      </c>
    </row>
    <row r="265" spans="16:21" ht="13.95" customHeight="1" x14ac:dyDescent="0.3">
      <c r="P265" s="27"/>
      <c r="Q265" s="30"/>
      <c r="R265" s="30"/>
      <c r="S265" s="30">
        <f>ABS(Q265)/'İtme Analizi'!$G$17</f>
        <v>0</v>
      </c>
      <c r="T265" s="30">
        <f>ABS(R265)/'İtme Analizi'!$G$14</f>
        <v>0</v>
      </c>
      <c r="U265" s="30">
        <f t="shared" ref="U265:U328" si="6">U264+(S265-S264)*((T265+T264)/2)</f>
        <v>2.8803048443826196E-2</v>
      </c>
    </row>
    <row r="266" spans="16:21" ht="13.95" customHeight="1" x14ac:dyDescent="0.3">
      <c r="P266" s="27"/>
      <c r="Q266" s="30"/>
      <c r="R266" s="30"/>
      <c r="S266" s="30">
        <f>ABS(Q266)/'İtme Analizi'!$G$17</f>
        <v>0</v>
      </c>
      <c r="T266" s="30">
        <f>ABS(R266)/'İtme Analizi'!$G$14</f>
        <v>0</v>
      </c>
      <c r="U266" s="30">
        <f t="shared" si="6"/>
        <v>2.8803048443826196E-2</v>
      </c>
    </row>
    <row r="267" spans="16:21" ht="13.95" customHeight="1" x14ac:dyDescent="0.3">
      <c r="P267" s="27"/>
      <c r="Q267" s="30"/>
      <c r="R267" s="30"/>
      <c r="S267" s="30">
        <f>ABS(Q267)/'İtme Analizi'!$G$17</f>
        <v>0</v>
      </c>
      <c r="T267" s="30">
        <f>ABS(R267)/'İtme Analizi'!$G$14</f>
        <v>0</v>
      </c>
      <c r="U267" s="30">
        <f t="shared" si="6"/>
        <v>2.8803048443826196E-2</v>
      </c>
    </row>
    <row r="268" spans="16:21" ht="13.95" customHeight="1" x14ac:dyDescent="0.3">
      <c r="P268" s="27"/>
      <c r="Q268" s="30"/>
      <c r="R268" s="30"/>
      <c r="S268" s="30">
        <f>ABS(Q268)/'İtme Analizi'!$G$17</f>
        <v>0</v>
      </c>
      <c r="T268" s="30">
        <f>ABS(R268)/'İtme Analizi'!$G$14</f>
        <v>0</v>
      </c>
      <c r="U268" s="30">
        <f t="shared" si="6"/>
        <v>2.8803048443826196E-2</v>
      </c>
    </row>
    <row r="269" spans="16:21" ht="13.95" customHeight="1" x14ac:dyDescent="0.3">
      <c r="P269" s="27"/>
      <c r="Q269" s="30"/>
      <c r="R269" s="30"/>
      <c r="S269" s="30">
        <f>ABS(Q269)/'İtme Analizi'!$G$17</f>
        <v>0</v>
      </c>
      <c r="T269" s="30">
        <f>ABS(R269)/'İtme Analizi'!$G$14</f>
        <v>0</v>
      </c>
      <c r="U269" s="30">
        <f t="shared" si="6"/>
        <v>2.8803048443826196E-2</v>
      </c>
    </row>
    <row r="270" spans="16:21" ht="13.95" customHeight="1" x14ac:dyDescent="0.3">
      <c r="P270" s="27"/>
      <c r="Q270" s="30"/>
      <c r="R270" s="30"/>
      <c r="S270" s="30">
        <f>ABS(Q270)/'İtme Analizi'!$G$17</f>
        <v>0</v>
      </c>
      <c r="T270" s="30">
        <f>ABS(R270)/'İtme Analizi'!$G$14</f>
        <v>0</v>
      </c>
      <c r="U270" s="30">
        <f t="shared" si="6"/>
        <v>2.8803048443826196E-2</v>
      </c>
    </row>
    <row r="271" spans="16:21" ht="13.95" customHeight="1" x14ac:dyDescent="0.3">
      <c r="P271" s="27"/>
      <c r="Q271" s="30"/>
      <c r="R271" s="30"/>
      <c r="S271" s="30">
        <f>ABS(Q271)/'İtme Analizi'!$G$17</f>
        <v>0</v>
      </c>
      <c r="T271" s="30">
        <f>ABS(R271)/'İtme Analizi'!$G$14</f>
        <v>0</v>
      </c>
      <c r="U271" s="30">
        <f t="shared" si="6"/>
        <v>2.8803048443826196E-2</v>
      </c>
    </row>
    <row r="272" spans="16:21" ht="13.95" customHeight="1" x14ac:dyDescent="0.3">
      <c r="P272" s="27"/>
      <c r="Q272" s="30"/>
      <c r="R272" s="30"/>
      <c r="S272" s="30">
        <f>ABS(Q272)/'İtme Analizi'!$G$17</f>
        <v>0</v>
      </c>
      <c r="T272" s="30">
        <f>ABS(R272)/'İtme Analizi'!$G$14</f>
        <v>0</v>
      </c>
      <c r="U272" s="30">
        <f t="shared" si="6"/>
        <v>2.8803048443826196E-2</v>
      </c>
    </row>
    <row r="273" spans="16:21" ht="13.95" customHeight="1" x14ac:dyDescent="0.3">
      <c r="P273" s="27"/>
      <c r="Q273" s="30"/>
      <c r="R273" s="30"/>
      <c r="S273" s="30">
        <f>ABS(Q273)/'İtme Analizi'!$G$17</f>
        <v>0</v>
      </c>
      <c r="T273" s="30">
        <f>ABS(R273)/'İtme Analizi'!$G$14</f>
        <v>0</v>
      </c>
      <c r="U273" s="30">
        <f t="shared" si="6"/>
        <v>2.8803048443826196E-2</v>
      </c>
    </row>
    <row r="274" spans="16:21" ht="13.95" customHeight="1" x14ac:dyDescent="0.3">
      <c r="P274" s="27"/>
      <c r="Q274" s="30"/>
      <c r="R274" s="30"/>
      <c r="S274" s="30">
        <f>ABS(Q274)/'İtme Analizi'!$G$17</f>
        <v>0</v>
      </c>
      <c r="T274" s="30">
        <f>ABS(R274)/'İtme Analizi'!$G$14</f>
        <v>0</v>
      </c>
      <c r="U274" s="30">
        <f t="shared" si="6"/>
        <v>2.8803048443826196E-2</v>
      </c>
    </row>
    <row r="275" spans="16:21" ht="13.95" customHeight="1" x14ac:dyDescent="0.3">
      <c r="P275" s="27"/>
      <c r="Q275" s="30"/>
      <c r="R275" s="30"/>
      <c r="S275" s="30">
        <f>ABS(Q275)/'İtme Analizi'!$G$17</f>
        <v>0</v>
      </c>
      <c r="T275" s="30">
        <f>ABS(R275)/'İtme Analizi'!$G$14</f>
        <v>0</v>
      </c>
      <c r="U275" s="30">
        <f t="shared" si="6"/>
        <v>2.8803048443826196E-2</v>
      </c>
    </row>
    <row r="276" spans="16:21" ht="13.95" customHeight="1" x14ac:dyDescent="0.3">
      <c r="P276" s="27"/>
      <c r="Q276" s="30"/>
      <c r="R276" s="30"/>
      <c r="S276" s="30">
        <f>ABS(Q276)/'İtme Analizi'!$G$17</f>
        <v>0</v>
      </c>
      <c r="T276" s="30">
        <f>ABS(R276)/'İtme Analizi'!$G$14</f>
        <v>0</v>
      </c>
      <c r="U276" s="30">
        <f t="shared" si="6"/>
        <v>2.8803048443826196E-2</v>
      </c>
    </row>
    <row r="277" spans="16:21" ht="13.95" customHeight="1" x14ac:dyDescent="0.3">
      <c r="P277" s="27"/>
      <c r="Q277" s="30"/>
      <c r="R277" s="30"/>
      <c r="S277" s="30">
        <f>ABS(Q277)/'İtme Analizi'!$G$17</f>
        <v>0</v>
      </c>
      <c r="T277" s="30">
        <f>ABS(R277)/'İtme Analizi'!$G$14</f>
        <v>0</v>
      </c>
      <c r="U277" s="30">
        <f t="shared" si="6"/>
        <v>2.8803048443826196E-2</v>
      </c>
    </row>
    <row r="278" spans="16:21" ht="13.95" customHeight="1" x14ac:dyDescent="0.3">
      <c r="P278" s="27"/>
      <c r="Q278" s="30"/>
      <c r="R278" s="30"/>
      <c r="S278" s="30">
        <f>ABS(Q278)/'İtme Analizi'!$G$17</f>
        <v>0</v>
      </c>
      <c r="T278" s="30">
        <f>ABS(R278)/'İtme Analizi'!$G$14</f>
        <v>0</v>
      </c>
      <c r="U278" s="30">
        <f t="shared" si="6"/>
        <v>2.8803048443826196E-2</v>
      </c>
    </row>
    <row r="279" spans="16:21" ht="13.95" customHeight="1" x14ac:dyDescent="0.3">
      <c r="P279" s="27"/>
      <c r="Q279" s="30"/>
      <c r="R279" s="30"/>
      <c r="S279" s="30">
        <f>ABS(Q279)/'İtme Analizi'!$G$17</f>
        <v>0</v>
      </c>
      <c r="T279" s="30">
        <f>ABS(R279)/'İtme Analizi'!$G$14</f>
        <v>0</v>
      </c>
      <c r="U279" s="30">
        <f t="shared" si="6"/>
        <v>2.8803048443826196E-2</v>
      </c>
    </row>
    <row r="280" spans="16:21" ht="13.95" customHeight="1" x14ac:dyDescent="0.3">
      <c r="P280" s="27"/>
      <c r="Q280" s="30"/>
      <c r="R280" s="30"/>
      <c r="S280" s="30">
        <f>ABS(Q280)/'İtme Analizi'!$G$17</f>
        <v>0</v>
      </c>
      <c r="T280" s="30">
        <f>ABS(R280)/'İtme Analizi'!$G$14</f>
        <v>0</v>
      </c>
      <c r="U280" s="30">
        <f t="shared" si="6"/>
        <v>2.8803048443826196E-2</v>
      </c>
    </row>
    <row r="281" spans="16:21" ht="13.95" customHeight="1" x14ac:dyDescent="0.3">
      <c r="P281" s="27"/>
      <c r="Q281" s="30"/>
      <c r="R281" s="30"/>
      <c r="S281" s="30">
        <f>ABS(Q281)/'İtme Analizi'!$G$17</f>
        <v>0</v>
      </c>
      <c r="T281" s="30">
        <f>ABS(R281)/'İtme Analizi'!$G$14</f>
        <v>0</v>
      </c>
      <c r="U281" s="30">
        <f t="shared" si="6"/>
        <v>2.8803048443826196E-2</v>
      </c>
    </row>
    <row r="282" spans="16:21" ht="13.95" customHeight="1" x14ac:dyDescent="0.3">
      <c r="P282" s="27"/>
      <c r="Q282" s="30"/>
      <c r="R282" s="30"/>
      <c r="S282" s="30">
        <f>ABS(Q282)/'İtme Analizi'!$G$17</f>
        <v>0</v>
      </c>
      <c r="T282" s="30">
        <f>ABS(R282)/'İtme Analizi'!$G$14</f>
        <v>0</v>
      </c>
      <c r="U282" s="30">
        <f t="shared" si="6"/>
        <v>2.8803048443826196E-2</v>
      </c>
    </row>
    <row r="283" spans="16:21" ht="13.95" customHeight="1" x14ac:dyDescent="0.3">
      <c r="P283" s="27"/>
      <c r="Q283" s="30"/>
      <c r="R283" s="30"/>
      <c r="S283" s="30">
        <f>ABS(Q283)/'İtme Analizi'!$G$17</f>
        <v>0</v>
      </c>
      <c r="T283" s="30">
        <f>ABS(R283)/'İtme Analizi'!$G$14</f>
        <v>0</v>
      </c>
      <c r="U283" s="30">
        <f t="shared" si="6"/>
        <v>2.8803048443826196E-2</v>
      </c>
    </row>
    <row r="284" spans="16:21" ht="13.95" customHeight="1" x14ac:dyDescent="0.3">
      <c r="P284" s="27"/>
      <c r="Q284" s="30"/>
      <c r="R284" s="30"/>
      <c r="S284" s="30">
        <f>ABS(Q284)/'İtme Analizi'!$G$17</f>
        <v>0</v>
      </c>
      <c r="T284" s="30">
        <f>ABS(R284)/'İtme Analizi'!$G$14</f>
        <v>0</v>
      </c>
      <c r="U284" s="30">
        <f t="shared" si="6"/>
        <v>2.8803048443826196E-2</v>
      </c>
    </row>
    <row r="285" spans="16:21" ht="13.95" customHeight="1" x14ac:dyDescent="0.3">
      <c r="P285" s="27"/>
      <c r="Q285" s="30"/>
      <c r="R285" s="30"/>
      <c r="S285" s="30">
        <f>ABS(Q285)/'İtme Analizi'!$G$17</f>
        <v>0</v>
      </c>
      <c r="T285" s="30">
        <f>ABS(R285)/'İtme Analizi'!$G$14</f>
        <v>0</v>
      </c>
      <c r="U285" s="30">
        <f t="shared" si="6"/>
        <v>2.8803048443826196E-2</v>
      </c>
    </row>
    <row r="286" spans="16:21" ht="13.95" customHeight="1" x14ac:dyDescent="0.3">
      <c r="P286" s="27"/>
      <c r="Q286" s="30"/>
      <c r="R286" s="30"/>
      <c r="S286" s="30">
        <f>ABS(Q286)/'İtme Analizi'!$G$17</f>
        <v>0</v>
      </c>
      <c r="T286" s="30">
        <f>ABS(R286)/'İtme Analizi'!$G$14</f>
        <v>0</v>
      </c>
      <c r="U286" s="30">
        <f t="shared" si="6"/>
        <v>2.8803048443826196E-2</v>
      </c>
    </row>
    <row r="287" spans="16:21" ht="13.95" customHeight="1" x14ac:dyDescent="0.3">
      <c r="P287" s="27"/>
      <c r="Q287" s="30"/>
      <c r="R287" s="30"/>
      <c r="S287" s="30">
        <f>ABS(Q287)/'İtme Analizi'!$G$17</f>
        <v>0</v>
      </c>
      <c r="T287" s="30">
        <f>ABS(R287)/'İtme Analizi'!$G$14</f>
        <v>0</v>
      </c>
      <c r="U287" s="30">
        <f t="shared" si="6"/>
        <v>2.8803048443826196E-2</v>
      </c>
    </row>
    <row r="288" spans="16:21" ht="13.95" customHeight="1" x14ac:dyDescent="0.3">
      <c r="P288" s="27"/>
      <c r="Q288" s="30"/>
      <c r="R288" s="30"/>
      <c r="S288" s="30">
        <f>ABS(Q288)/'İtme Analizi'!$G$17</f>
        <v>0</v>
      </c>
      <c r="T288" s="30">
        <f>ABS(R288)/'İtme Analizi'!$G$14</f>
        <v>0</v>
      </c>
      <c r="U288" s="30">
        <f t="shared" si="6"/>
        <v>2.8803048443826196E-2</v>
      </c>
    </row>
    <row r="289" spans="16:21" ht="13.95" customHeight="1" x14ac:dyDescent="0.3">
      <c r="P289" s="27"/>
      <c r="Q289" s="30"/>
      <c r="R289" s="30"/>
      <c r="S289" s="30">
        <f>ABS(Q289)/'İtme Analizi'!$G$17</f>
        <v>0</v>
      </c>
      <c r="T289" s="30">
        <f>ABS(R289)/'İtme Analizi'!$G$14</f>
        <v>0</v>
      </c>
      <c r="U289" s="30">
        <f t="shared" si="6"/>
        <v>2.8803048443826196E-2</v>
      </c>
    </row>
    <row r="290" spans="16:21" ht="13.95" customHeight="1" x14ac:dyDescent="0.3">
      <c r="P290" s="27"/>
      <c r="Q290" s="30"/>
      <c r="R290" s="30"/>
      <c r="S290" s="30">
        <f>ABS(Q290)/'İtme Analizi'!$G$17</f>
        <v>0</v>
      </c>
      <c r="T290" s="30">
        <f>ABS(R290)/'İtme Analizi'!$G$14</f>
        <v>0</v>
      </c>
      <c r="U290" s="30">
        <f t="shared" si="6"/>
        <v>2.8803048443826196E-2</v>
      </c>
    </row>
    <row r="291" spans="16:21" ht="13.95" customHeight="1" x14ac:dyDescent="0.3">
      <c r="P291" s="27"/>
      <c r="Q291" s="30"/>
      <c r="R291" s="30"/>
      <c r="S291" s="30">
        <f>ABS(Q291)/'İtme Analizi'!$G$17</f>
        <v>0</v>
      </c>
      <c r="T291" s="30">
        <f>ABS(R291)/'İtme Analizi'!$G$14</f>
        <v>0</v>
      </c>
      <c r="U291" s="30">
        <f t="shared" si="6"/>
        <v>2.8803048443826196E-2</v>
      </c>
    </row>
    <row r="292" spans="16:21" ht="13.95" customHeight="1" x14ac:dyDescent="0.3">
      <c r="P292" s="27"/>
      <c r="Q292" s="30"/>
      <c r="R292" s="30"/>
      <c r="S292" s="30">
        <f>ABS(Q292)/'İtme Analizi'!$G$17</f>
        <v>0</v>
      </c>
      <c r="T292" s="30">
        <f>ABS(R292)/'İtme Analizi'!$G$14</f>
        <v>0</v>
      </c>
      <c r="U292" s="30">
        <f t="shared" si="6"/>
        <v>2.8803048443826196E-2</v>
      </c>
    </row>
    <row r="293" spans="16:21" ht="13.95" customHeight="1" x14ac:dyDescent="0.3">
      <c r="P293" s="27"/>
      <c r="Q293" s="30"/>
      <c r="R293" s="30"/>
      <c r="S293" s="30">
        <f>ABS(Q293)/'İtme Analizi'!$G$17</f>
        <v>0</v>
      </c>
      <c r="T293" s="30">
        <f>ABS(R293)/'İtme Analizi'!$G$14</f>
        <v>0</v>
      </c>
      <c r="U293" s="30">
        <f t="shared" si="6"/>
        <v>2.8803048443826196E-2</v>
      </c>
    </row>
    <row r="294" spans="16:21" ht="13.95" customHeight="1" x14ac:dyDescent="0.3">
      <c r="P294" s="27"/>
      <c r="Q294" s="30"/>
      <c r="R294" s="30"/>
      <c r="S294" s="30">
        <f>ABS(Q294)/'İtme Analizi'!$G$17</f>
        <v>0</v>
      </c>
      <c r="T294" s="30">
        <f>ABS(R294)/'İtme Analizi'!$G$14</f>
        <v>0</v>
      </c>
      <c r="U294" s="30">
        <f t="shared" si="6"/>
        <v>2.8803048443826196E-2</v>
      </c>
    </row>
    <row r="295" spans="16:21" ht="13.95" customHeight="1" x14ac:dyDescent="0.3">
      <c r="P295" s="27"/>
      <c r="Q295" s="30"/>
      <c r="R295" s="30"/>
      <c r="S295" s="30">
        <f>ABS(Q295)/'İtme Analizi'!$G$17</f>
        <v>0</v>
      </c>
      <c r="T295" s="30">
        <f>ABS(R295)/'İtme Analizi'!$G$14</f>
        <v>0</v>
      </c>
      <c r="U295" s="30">
        <f t="shared" si="6"/>
        <v>2.8803048443826196E-2</v>
      </c>
    </row>
    <row r="296" spans="16:21" ht="13.95" customHeight="1" x14ac:dyDescent="0.3">
      <c r="P296" s="27"/>
      <c r="Q296" s="30"/>
      <c r="R296" s="30"/>
      <c r="S296" s="30">
        <f>ABS(Q296)/'İtme Analizi'!$G$17</f>
        <v>0</v>
      </c>
      <c r="T296" s="30">
        <f>ABS(R296)/'İtme Analizi'!$G$14</f>
        <v>0</v>
      </c>
      <c r="U296" s="30">
        <f t="shared" si="6"/>
        <v>2.8803048443826196E-2</v>
      </c>
    </row>
    <row r="297" spans="16:21" ht="13.95" customHeight="1" x14ac:dyDescent="0.3">
      <c r="P297" s="27"/>
      <c r="Q297" s="30"/>
      <c r="R297" s="30"/>
      <c r="S297" s="30">
        <f>ABS(Q297)/'İtme Analizi'!$G$17</f>
        <v>0</v>
      </c>
      <c r="T297" s="30">
        <f>ABS(R297)/'İtme Analizi'!$G$14</f>
        <v>0</v>
      </c>
      <c r="U297" s="30">
        <f t="shared" si="6"/>
        <v>2.8803048443826196E-2</v>
      </c>
    </row>
    <row r="298" spans="16:21" ht="13.95" customHeight="1" x14ac:dyDescent="0.3">
      <c r="P298" s="27"/>
      <c r="Q298" s="30"/>
      <c r="R298" s="30"/>
      <c r="S298" s="30">
        <f>ABS(Q298)/'İtme Analizi'!$G$17</f>
        <v>0</v>
      </c>
      <c r="T298" s="30">
        <f>ABS(R298)/'İtme Analizi'!$G$14</f>
        <v>0</v>
      </c>
      <c r="U298" s="30">
        <f t="shared" si="6"/>
        <v>2.8803048443826196E-2</v>
      </c>
    </row>
    <row r="299" spans="16:21" ht="13.95" customHeight="1" x14ac:dyDescent="0.3">
      <c r="P299" s="27"/>
      <c r="Q299" s="30"/>
      <c r="R299" s="30"/>
      <c r="S299" s="30">
        <f>ABS(Q299)/'İtme Analizi'!$G$17</f>
        <v>0</v>
      </c>
      <c r="T299" s="30">
        <f>ABS(R299)/'İtme Analizi'!$G$14</f>
        <v>0</v>
      </c>
      <c r="U299" s="30">
        <f t="shared" si="6"/>
        <v>2.8803048443826196E-2</v>
      </c>
    </row>
    <row r="300" spans="16:21" ht="13.95" customHeight="1" x14ac:dyDescent="0.3">
      <c r="P300" s="27"/>
      <c r="Q300" s="30"/>
      <c r="R300" s="30"/>
      <c r="S300" s="30">
        <f>ABS(Q300)/'İtme Analizi'!$G$17</f>
        <v>0</v>
      </c>
      <c r="T300" s="30">
        <f>ABS(R300)/'İtme Analizi'!$G$14</f>
        <v>0</v>
      </c>
      <c r="U300" s="30">
        <f t="shared" si="6"/>
        <v>2.8803048443826196E-2</v>
      </c>
    </row>
    <row r="301" spans="16:21" ht="13.95" customHeight="1" x14ac:dyDescent="0.3">
      <c r="P301" s="27"/>
      <c r="Q301" s="30"/>
      <c r="R301" s="30"/>
      <c r="S301" s="30">
        <f>ABS(Q301)/'İtme Analizi'!$G$17</f>
        <v>0</v>
      </c>
      <c r="T301" s="30">
        <f>ABS(R301)/'İtme Analizi'!$G$14</f>
        <v>0</v>
      </c>
      <c r="U301" s="30">
        <f t="shared" si="6"/>
        <v>2.8803048443826196E-2</v>
      </c>
    </row>
    <row r="302" spans="16:21" ht="13.95" customHeight="1" x14ac:dyDescent="0.3">
      <c r="P302" s="27"/>
      <c r="Q302" s="30"/>
      <c r="R302" s="30"/>
      <c r="S302" s="30">
        <f>ABS(Q302)/'İtme Analizi'!$G$17</f>
        <v>0</v>
      </c>
      <c r="T302" s="30">
        <f>ABS(R302)/'İtme Analizi'!$G$14</f>
        <v>0</v>
      </c>
      <c r="U302" s="30">
        <f t="shared" si="6"/>
        <v>2.8803048443826196E-2</v>
      </c>
    </row>
    <row r="303" spans="16:21" ht="13.95" customHeight="1" x14ac:dyDescent="0.3">
      <c r="P303" s="27"/>
      <c r="Q303" s="30"/>
      <c r="R303" s="30"/>
      <c r="S303" s="30">
        <f>ABS(Q303)/'İtme Analizi'!$G$17</f>
        <v>0</v>
      </c>
      <c r="T303" s="30">
        <f>ABS(R303)/'İtme Analizi'!$G$14</f>
        <v>0</v>
      </c>
      <c r="U303" s="30">
        <f t="shared" si="6"/>
        <v>2.8803048443826196E-2</v>
      </c>
    </row>
    <row r="304" spans="16:21" ht="13.95" customHeight="1" x14ac:dyDescent="0.3">
      <c r="P304" s="27"/>
      <c r="Q304" s="30"/>
      <c r="R304" s="30"/>
      <c r="S304" s="30">
        <f>ABS(Q304)/'İtme Analizi'!$G$17</f>
        <v>0</v>
      </c>
      <c r="T304" s="30">
        <f>ABS(R304)/'İtme Analizi'!$G$14</f>
        <v>0</v>
      </c>
      <c r="U304" s="30">
        <f t="shared" si="6"/>
        <v>2.8803048443826196E-2</v>
      </c>
    </row>
    <row r="305" spans="16:21" ht="13.95" customHeight="1" x14ac:dyDescent="0.3">
      <c r="P305" s="27"/>
      <c r="Q305" s="30"/>
      <c r="R305" s="30"/>
      <c r="S305" s="30">
        <f>ABS(Q305)/'İtme Analizi'!$G$17</f>
        <v>0</v>
      </c>
      <c r="T305" s="30">
        <f>ABS(R305)/'İtme Analizi'!$G$14</f>
        <v>0</v>
      </c>
      <c r="U305" s="30">
        <f t="shared" si="6"/>
        <v>2.8803048443826196E-2</v>
      </c>
    </row>
    <row r="306" spans="16:21" ht="13.95" customHeight="1" x14ac:dyDescent="0.3">
      <c r="P306" s="27"/>
      <c r="Q306" s="30"/>
      <c r="R306" s="30"/>
      <c r="S306" s="30">
        <f>ABS(Q306)/'İtme Analizi'!$G$17</f>
        <v>0</v>
      </c>
      <c r="T306" s="30">
        <f>ABS(R306)/'İtme Analizi'!$G$14</f>
        <v>0</v>
      </c>
      <c r="U306" s="30">
        <f t="shared" si="6"/>
        <v>2.8803048443826196E-2</v>
      </c>
    </row>
    <row r="307" spans="16:21" ht="13.95" customHeight="1" x14ac:dyDescent="0.3">
      <c r="P307" s="27"/>
      <c r="Q307" s="30"/>
      <c r="R307" s="30"/>
      <c r="S307" s="30">
        <f>ABS(Q307)/'İtme Analizi'!$G$17</f>
        <v>0</v>
      </c>
      <c r="T307" s="30">
        <f>ABS(R307)/'İtme Analizi'!$G$14</f>
        <v>0</v>
      </c>
      <c r="U307" s="30">
        <f t="shared" si="6"/>
        <v>2.8803048443826196E-2</v>
      </c>
    </row>
    <row r="308" spans="16:21" ht="13.95" customHeight="1" x14ac:dyDescent="0.3">
      <c r="P308" s="27"/>
      <c r="Q308" s="30"/>
      <c r="R308" s="30"/>
      <c r="S308" s="30">
        <f>ABS(Q308)/'İtme Analizi'!$G$17</f>
        <v>0</v>
      </c>
      <c r="T308" s="30">
        <f>ABS(R308)/'İtme Analizi'!$G$14</f>
        <v>0</v>
      </c>
      <c r="U308" s="30">
        <f t="shared" si="6"/>
        <v>2.8803048443826196E-2</v>
      </c>
    </row>
    <row r="309" spans="16:21" ht="13.95" customHeight="1" x14ac:dyDescent="0.3">
      <c r="P309" s="27"/>
      <c r="Q309" s="30"/>
      <c r="R309" s="30"/>
      <c r="S309" s="30">
        <f>ABS(Q309)/'İtme Analizi'!$G$17</f>
        <v>0</v>
      </c>
      <c r="T309" s="30">
        <f>ABS(R309)/'İtme Analizi'!$G$14</f>
        <v>0</v>
      </c>
      <c r="U309" s="30">
        <f t="shared" si="6"/>
        <v>2.8803048443826196E-2</v>
      </c>
    </row>
    <row r="310" spans="16:21" ht="13.95" customHeight="1" x14ac:dyDescent="0.3">
      <c r="P310" s="27"/>
      <c r="Q310" s="30"/>
      <c r="R310" s="30"/>
      <c r="S310" s="30">
        <f>ABS(Q310)/'İtme Analizi'!$G$17</f>
        <v>0</v>
      </c>
      <c r="T310" s="30">
        <f>ABS(R310)/'İtme Analizi'!$G$14</f>
        <v>0</v>
      </c>
      <c r="U310" s="30">
        <f t="shared" si="6"/>
        <v>2.8803048443826196E-2</v>
      </c>
    </row>
    <row r="311" spans="16:21" ht="13.95" customHeight="1" x14ac:dyDescent="0.3">
      <c r="P311" s="27"/>
      <c r="Q311" s="30"/>
      <c r="R311" s="30"/>
      <c r="S311" s="30">
        <f>ABS(Q311)/'İtme Analizi'!$G$17</f>
        <v>0</v>
      </c>
      <c r="T311" s="30">
        <f>ABS(R311)/'İtme Analizi'!$G$14</f>
        <v>0</v>
      </c>
      <c r="U311" s="30">
        <f t="shared" si="6"/>
        <v>2.8803048443826196E-2</v>
      </c>
    </row>
    <row r="312" spans="16:21" ht="13.95" customHeight="1" x14ac:dyDescent="0.3">
      <c r="P312" s="27"/>
      <c r="Q312" s="30"/>
      <c r="R312" s="30"/>
      <c r="S312" s="30">
        <f>ABS(Q312)/'İtme Analizi'!$G$17</f>
        <v>0</v>
      </c>
      <c r="T312" s="30">
        <f>ABS(R312)/'İtme Analizi'!$G$14</f>
        <v>0</v>
      </c>
      <c r="U312" s="30">
        <f t="shared" si="6"/>
        <v>2.8803048443826196E-2</v>
      </c>
    </row>
    <row r="313" spans="16:21" ht="13.95" customHeight="1" x14ac:dyDescent="0.3">
      <c r="P313" s="27"/>
      <c r="Q313" s="30"/>
      <c r="R313" s="30"/>
      <c r="S313" s="30">
        <f>ABS(Q313)/'İtme Analizi'!$G$17</f>
        <v>0</v>
      </c>
      <c r="T313" s="30">
        <f>ABS(R313)/'İtme Analizi'!$G$14</f>
        <v>0</v>
      </c>
      <c r="U313" s="30">
        <f t="shared" si="6"/>
        <v>2.8803048443826196E-2</v>
      </c>
    </row>
    <row r="314" spans="16:21" ht="13.95" customHeight="1" x14ac:dyDescent="0.3">
      <c r="P314" s="27"/>
      <c r="Q314" s="30"/>
      <c r="R314" s="30"/>
      <c r="S314" s="30">
        <f>ABS(Q314)/'İtme Analizi'!$G$17</f>
        <v>0</v>
      </c>
      <c r="T314" s="30">
        <f>ABS(R314)/'İtme Analizi'!$G$14</f>
        <v>0</v>
      </c>
      <c r="U314" s="30">
        <f t="shared" si="6"/>
        <v>2.8803048443826196E-2</v>
      </c>
    </row>
    <row r="315" spans="16:21" ht="13.95" customHeight="1" x14ac:dyDescent="0.3">
      <c r="P315" s="27"/>
      <c r="Q315" s="30"/>
      <c r="R315" s="30"/>
      <c r="S315" s="30">
        <f>ABS(Q315)/'İtme Analizi'!$G$17</f>
        <v>0</v>
      </c>
      <c r="T315" s="30">
        <f>ABS(R315)/'İtme Analizi'!$G$14</f>
        <v>0</v>
      </c>
      <c r="U315" s="30">
        <f t="shared" si="6"/>
        <v>2.8803048443826196E-2</v>
      </c>
    </row>
    <row r="316" spans="16:21" ht="13.95" customHeight="1" x14ac:dyDescent="0.3">
      <c r="P316" s="27"/>
      <c r="Q316" s="30"/>
      <c r="R316" s="30"/>
      <c r="S316" s="30">
        <f>ABS(Q316)/'İtme Analizi'!$G$17</f>
        <v>0</v>
      </c>
      <c r="T316" s="30">
        <f>ABS(R316)/'İtme Analizi'!$G$14</f>
        <v>0</v>
      </c>
      <c r="U316" s="30">
        <f t="shared" si="6"/>
        <v>2.8803048443826196E-2</v>
      </c>
    </row>
    <row r="317" spans="16:21" ht="13.95" customHeight="1" x14ac:dyDescent="0.3">
      <c r="P317" s="27"/>
      <c r="Q317" s="30"/>
      <c r="R317" s="30"/>
      <c r="S317" s="30">
        <f>ABS(Q317)/'İtme Analizi'!$G$17</f>
        <v>0</v>
      </c>
      <c r="T317" s="30">
        <f>ABS(R317)/'İtme Analizi'!$G$14</f>
        <v>0</v>
      </c>
      <c r="U317" s="30">
        <f t="shared" si="6"/>
        <v>2.8803048443826196E-2</v>
      </c>
    </row>
    <row r="318" spans="16:21" ht="13.95" customHeight="1" x14ac:dyDescent="0.3">
      <c r="P318" s="27"/>
      <c r="Q318" s="30"/>
      <c r="R318" s="30"/>
      <c r="S318" s="30">
        <f>ABS(Q318)/'İtme Analizi'!$G$17</f>
        <v>0</v>
      </c>
      <c r="T318" s="30">
        <f>ABS(R318)/'İtme Analizi'!$G$14</f>
        <v>0</v>
      </c>
      <c r="U318" s="30">
        <f t="shared" si="6"/>
        <v>2.8803048443826196E-2</v>
      </c>
    </row>
    <row r="319" spans="16:21" ht="13.95" customHeight="1" x14ac:dyDescent="0.3">
      <c r="P319" s="27"/>
      <c r="Q319" s="30"/>
      <c r="R319" s="30"/>
      <c r="S319" s="30">
        <f>ABS(Q319)/'İtme Analizi'!$G$17</f>
        <v>0</v>
      </c>
      <c r="T319" s="30">
        <f>ABS(R319)/'İtme Analizi'!$G$14</f>
        <v>0</v>
      </c>
      <c r="U319" s="30">
        <f t="shared" si="6"/>
        <v>2.8803048443826196E-2</v>
      </c>
    </row>
    <row r="320" spans="16:21" ht="13.95" customHeight="1" x14ac:dyDescent="0.3">
      <c r="P320" s="27"/>
      <c r="Q320" s="30"/>
      <c r="R320" s="30"/>
      <c r="S320" s="30">
        <f>ABS(Q320)/'İtme Analizi'!$G$17</f>
        <v>0</v>
      </c>
      <c r="T320" s="30">
        <f>ABS(R320)/'İtme Analizi'!$G$14</f>
        <v>0</v>
      </c>
      <c r="U320" s="30">
        <f t="shared" si="6"/>
        <v>2.8803048443826196E-2</v>
      </c>
    </row>
    <row r="321" spans="16:21" ht="13.95" customHeight="1" x14ac:dyDescent="0.3">
      <c r="P321" s="27"/>
      <c r="Q321" s="30"/>
      <c r="R321" s="30"/>
      <c r="S321" s="30">
        <f>ABS(Q321)/'İtme Analizi'!$G$17</f>
        <v>0</v>
      </c>
      <c r="T321" s="30">
        <f>ABS(R321)/'İtme Analizi'!$G$14</f>
        <v>0</v>
      </c>
      <c r="U321" s="30">
        <f t="shared" si="6"/>
        <v>2.8803048443826196E-2</v>
      </c>
    </row>
    <row r="322" spans="16:21" ht="13.95" customHeight="1" x14ac:dyDescent="0.3">
      <c r="P322" s="27"/>
      <c r="Q322" s="30"/>
      <c r="R322" s="30"/>
      <c r="S322" s="30">
        <f>ABS(Q322)/'İtme Analizi'!$G$17</f>
        <v>0</v>
      </c>
      <c r="T322" s="30">
        <f>ABS(R322)/'İtme Analizi'!$G$14</f>
        <v>0</v>
      </c>
      <c r="U322" s="30">
        <f t="shared" si="6"/>
        <v>2.8803048443826196E-2</v>
      </c>
    </row>
    <row r="323" spans="16:21" ht="13.95" customHeight="1" x14ac:dyDescent="0.3">
      <c r="P323" s="27"/>
      <c r="Q323" s="30"/>
      <c r="R323" s="30"/>
      <c r="S323" s="30">
        <f>ABS(Q323)/'İtme Analizi'!$G$17</f>
        <v>0</v>
      </c>
      <c r="T323" s="30">
        <f>ABS(R323)/'İtme Analizi'!$G$14</f>
        <v>0</v>
      </c>
      <c r="U323" s="30">
        <f t="shared" si="6"/>
        <v>2.8803048443826196E-2</v>
      </c>
    </row>
    <row r="324" spans="16:21" ht="13.95" customHeight="1" x14ac:dyDescent="0.3">
      <c r="P324" s="27"/>
      <c r="Q324" s="30"/>
      <c r="R324" s="30"/>
      <c r="S324" s="30">
        <f>ABS(Q324)/'İtme Analizi'!$G$17</f>
        <v>0</v>
      </c>
      <c r="T324" s="30">
        <f>ABS(R324)/'İtme Analizi'!$G$14</f>
        <v>0</v>
      </c>
      <c r="U324" s="30">
        <f t="shared" si="6"/>
        <v>2.8803048443826196E-2</v>
      </c>
    </row>
    <row r="325" spans="16:21" ht="13.95" customHeight="1" x14ac:dyDescent="0.3">
      <c r="P325" s="27"/>
      <c r="Q325" s="30"/>
      <c r="R325" s="30"/>
      <c r="S325" s="30">
        <f>ABS(Q325)/'İtme Analizi'!$G$17</f>
        <v>0</v>
      </c>
      <c r="T325" s="30">
        <f>ABS(R325)/'İtme Analizi'!$G$14</f>
        <v>0</v>
      </c>
      <c r="U325" s="30">
        <f t="shared" si="6"/>
        <v>2.8803048443826196E-2</v>
      </c>
    </row>
    <row r="326" spans="16:21" ht="13.95" customHeight="1" x14ac:dyDescent="0.3">
      <c r="P326" s="27"/>
      <c r="Q326" s="30"/>
      <c r="R326" s="30"/>
      <c r="S326" s="30">
        <f>ABS(Q326)/'İtme Analizi'!$G$17</f>
        <v>0</v>
      </c>
      <c r="T326" s="30">
        <f>ABS(R326)/'İtme Analizi'!$G$14</f>
        <v>0</v>
      </c>
      <c r="U326" s="30">
        <f t="shared" si="6"/>
        <v>2.8803048443826196E-2</v>
      </c>
    </row>
    <row r="327" spans="16:21" ht="13.95" customHeight="1" x14ac:dyDescent="0.3">
      <c r="P327" s="27"/>
      <c r="Q327" s="30"/>
      <c r="R327" s="30"/>
      <c r="S327" s="30">
        <f>ABS(Q327)/'İtme Analizi'!$G$17</f>
        <v>0</v>
      </c>
      <c r="T327" s="30">
        <f>ABS(R327)/'İtme Analizi'!$G$14</f>
        <v>0</v>
      </c>
      <c r="U327" s="30">
        <f t="shared" si="6"/>
        <v>2.8803048443826196E-2</v>
      </c>
    </row>
    <row r="328" spans="16:21" ht="13.95" customHeight="1" x14ac:dyDescent="0.3">
      <c r="P328" s="27"/>
      <c r="Q328" s="30"/>
      <c r="R328" s="30"/>
      <c r="S328" s="30">
        <f>ABS(Q328)/'İtme Analizi'!$G$17</f>
        <v>0</v>
      </c>
      <c r="T328" s="30">
        <f>ABS(R328)/'İtme Analizi'!$G$14</f>
        <v>0</v>
      </c>
      <c r="U328" s="30">
        <f t="shared" si="6"/>
        <v>2.8803048443826196E-2</v>
      </c>
    </row>
    <row r="329" spans="16:21" ht="13.95" customHeight="1" x14ac:dyDescent="0.3">
      <c r="P329" s="27"/>
      <c r="Q329" s="30"/>
      <c r="R329" s="30"/>
      <c r="S329" s="30">
        <f>ABS(Q329)/'İtme Analizi'!$G$17</f>
        <v>0</v>
      </c>
      <c r="T329" s="30">
        <f>ABS(R329)/'İtme Analizi'!$G$14</f>
        <v>0</v>
      </c>
      <c r="U329" s="30">
        <f t="shared" ref="U329:U392" si="7">U328+(S329-S328)*((T329+T328)/2)</f>
        <v>2.8803048443826196E-2</v>
      </c>
    </row>
    <row r="330" spans="16:21" ht="13.95" customHeight="1" x14ac:dyDescent="0.3">
      <c r="P330" s="27"/>
      <c r="Q330" s="30"/>
      <c r="R330" s="30"/>
      <c r="S330" s="30">
        <f>ABS(Q330)/'İtme Analizi'!$G$17</f>
        <v>0</v>
      </c>
      <c r="T330" s="30">
        <f>ABS(R330)/'İtme Analizi'!$G$14</f>
        <v>0</v>
      </c>
      <c r="U330" s="30">
        <f t="shared" si="7"/>
        <v>2.8803048443826196E-2</v>
      </c>
    </row>
    <row r="331" spans="16:21" ht="13.95" customHeight="1" x14ac:dyDescent="0.3">
      <c r="P331" s="27"/>
      <c r="Q331" s="30"/>
      <c r="R331" s="30"/>
      <c r="S331" s="30">
        <f>ABS(Q331)/'İtme Analizi'!$G$17</f>
        <v>0</v>
      </c>
      <c r="T331" s="30">
        <f>ABS(R331)/'İtme Analizi'!$G$14</f>
        <v>0</v>
      </c>
      <c r="U331" s="30">
        <f t="shared" si="7"/>
        <v>2.8803048443826196E-2</v>
      </c>
    </row>
    <row r="332" spans="16:21" ht="13.95" customHeight="1" x14ac:dyDescent="0.3">
      <c r="P332" s="27"/>
      <c r="Q332" s="30"/>
      <c r="R332" s="30"/>
      <c r="S332" s="30">
        <f>ABS(Q332)/'İtme Analizi'!$G$17</f>
        <v>0</v>
      </c>
      <c r="T332" s="30">
        <f>ABS(R332)/'İtme Analizi'!$G$14</f>
        <v>0</v>
      </c>
      <c r="U332" s="30">
        <f t="shared" si="7"/>
        <v>2.8803048443826196E-2</v>
      </c>
    </row>
    <row r="333" spans="16:21" ht="13.95" customHeight="1" x14ac:dyDescent="0.3">
      <c r="P333" s="27"/>
      <c r="Q333" s="30"/>
      <c r="R333" s="30"/>
      <c r="S333" s="30">
        <f>ABS(Q333)/'İtme Analizi'!$G$17</f>
        <v>0</v>
      </c>
      <c r="T333" s="30">
        <f>ABS(R333)/'İtme Analizi'!$G$14</f>
        <v>0</v>
      </c>
      <c r="U333" s="30">
        <f t="shared" si="7"/>
        <v>2.8803048443826196E-2</v>
      </c>
    </row>
    <row r="334" spans="16:21" ht="13.95" customHeight="1" x14ac:dyDescent="0.3">
      <c r="P334" s="27"/>
      <c r="Q334" s="30"/>
      <c r="R334" s="30"/>
      <c r="S334" s="30">
        <f>ABS(Q334)/'İtme Analizi'!$G$17</f>
        <v>0</v>
      </c>
      <c r="T334" s="30">
        <f>ABS(R334)/'İtme Analizi'!$G$14</f>
        <v>0</v>
      </c>
      <c r="U334" s="30">
        <f t="shared" si="7"/>
        <v>2.8803048443826196E-2</v>
      </c>
    </row>
    <row r="335" spans="16:21" ht="13.95" customHeight="1" x14ac:dyDescent="0.3">
      <c r="P335" s="27"/>
      <c r="Q335" s="30"/>
      <c r="R335" s="30"/>
      <c r="S335" s="30">
        <f>ABS(Q335)/'İtme Analizi'!$G$17</f>
        <v>0</v>
      </c>
      <c r="T335" s="30">
        <f>ABS(R335)/'İtme Analizi'!$G$14</f>
        <v>0</v>
      </c>
      <c r="U335" s="30">
        <f t="shared" si="7"/>
        <v>2.8803048443826196E-2</v>
      </c>
    </row>
    <row r="336" spans="16:21" ht="13.95" customHeight="1" x14ac:dyDescent="0.3">
      <c r="P336" s="27"/>
      <c r="Q336" s="30"/>
      <c r="R336" s="30"/>
      <c r="S336" s="30">
        <f>ABS(Q336)/'İtme Analizi'!$G$17</f>
        <v>0</v>
      </c>
      <c r="T336" s="30">
        <f>ABS(R336)/'İtme Analizi'!$G$14</f>
        <v>0</v>
      </c>
      <c r="U336" s="30">
        <f t="shared" si="7"/>
        <v>2.8803048443826196E-2</v>
      </c>
    </row>
    <row r="337" spans="16:21" ht="13.95" customHeight="1" x14ac:dyDescent="0.3">
      <c r="P337" s="27"/>
      <c r="Q337" s="30"/>
      <c r="R337" s="30"/>
      <c r="S337" s="30">
        <f>ABS(Q337)/'İtme Analizi'!$G$17</f>
        <v>0</v>
      </c>
      <c r="T337" s="30">
        <f>ABS(R337)/'İtme Analizi'!$G$14</f>
        <v>0</v>
      </c>
      <c r="U337" s="30">
        <f t="shared" si="7"/>
        <v>2.8803048443826196E-2</v>
      </c>
    </row>
    <row r="338" spans="16:21" ht="13.95" customHeight="1" x14ac:dyDescent="0.3">
      <c r="P338" s="27"/>
      <c r="Q338" s="30"/>
      <c r="R338" s="30"/>
      <c r="S338" s="30">
        <f>ABS(Q338)/'İtme Analizi'!$G$17</f>
        <v>0</v>
      </c>
      <c r="T338" s="30">
        <f>ABS(R338)/'İtme Analizi'!$G$14</f>
        <v>0</v>
      </c>
      <c r="U338" s="30">
        <f t="shared" si="7"/>
        <v>2.8803048443826196E-2</v>
      </c>
    </row>
    <row r="339" spans="16:21" ht="13.95" customHeight="1" x14ac:dyDescent="0.3">
      <c r="P339" s="27"/>
      <c r="Q339" s="30"/>
      <c r="R339" s="30"/>
      <c r="S339" s="30">
        <f>ABS(Q339)/'İtme Analizi'!$G$17</f>
        <v>0</v>
      </c>
      <c r="T339" s="30">
        <f>ABS(R339)/'İtme Analizi'!$G$14</f>
        <v>0</v>
      </c>
      <c r="U339" s="30">
        <f t="shared" si="7"/>
        <v>2.8803048443826196E-2</v>
      </c>
    </row>
    <row r="340" spans="16:21" ht="13.95" customHeight="1" x14ac:dyDescent="0.3">
      <c r="P340" s="27"/>
      <c r="Q340" s="30"/>
      <c r="R340" s="30"/>
      <c r="S340" s="30">
        <f>ABS(Q340)/'İtme Analizi'!$G$17</f>
        <v>0</v>
      </c>
      <c r="T340" s="30">
        <f>ABS(R340)/'İtme Analizi'!$G$14</f>
        <v>0</v>
      </c>
      <c r="U340" s="30">
        <f t="shared" si="7"/>
        <v>2.8803048443826196E-2</v>
      </c>
    </row>
    <row r="341" spans="16:21" ht="13.95" customHeight="1" x14ac:dyDescent="0.3">
      <c r="P341" s="27"/>
      <c r="Q341" s="30"/>
      <c r="R341" s="30"/>
      <c r="S341" s="30">
        <f>ABS(Q341)/'İtme Analizi'!$G$17</f>
        <v>0</v>
      </c>
      <c r="T341" s="30">
        <f>ABS(R341)/'İtme Analizi'!$G$14</f>
        <v>0</v>
      </c>
      <c r="U341" s="30">
        <f t="shared" si="7"/>
        <v>2.8803048443826196E-2</v>
      </c>
    </row>
    <row r="342" spans="16:21" ht="13.95" customHeight="1" x14ac:dyDescent="0.3">
      <c r="P342" s="27"/>
      <c r="Q342" s="30"/>
      <c r="R342" s="30"/>
      <c r="S342" s="30">
        <f>ABS(Q342)/'İtme Analizi'!$G$17</f>
        <v>0</v>
      </c>
      <c r="T342" s="30">
        <f>ABS(R342)/'İtme Analizi'!$G$14</f>
        <v>0</v>
      </c>
      <c r="U342" s="30">
        <f t="shared" si="7"/>
        <v>2.8803048443826196E-2</v>
      </c>
    </row>
    <row r="343" spans="16:21" ht="13.95" customHeight="1" x14ac:dyDescent="0.3">
      <c r="P343" s="27"/>
      <c r="Q343" s="30"/>
      <c r="R343" s="30"/>
      <c r="S343" s="30">
        <f>ABS(Q343)/'İtme Analizi'!$G$17</f>
        <v>0</v>
      </c>
      <c r="T343" s="30">
        <f>ABS(R343)/'İtme Analizi'!$G$14</f>
        <v>0</v>
      </c>
      <c r="U343" s="30">
        <f t="shared" si="7"/>
        <v>2.8803048443826196E-2</v>
      </c>
    </row>
    <row r="344" spans="16:21" ht="13.95" customHeight="1" x14ac:dyDescent="0.3">
      <c r="P344" s="27"/>
      <c r="Q344" s="30"/>
      <c r="R344" s="30"/>
      <c r="S344" s="30">
        <f>ABS(Q344)/'İtme Analizi'!$G$17</f>
        <v>0</v>
      </c>
      <c r="T344" s="30">
        <f>ABS(R344)/'İtme Analizi'!$G$14</f>
        <v>0</v>
      </c>
      <c r="U344" s="30">
        <f t="shared" si="7"/>
        <v>2.8803048443826196E-2</v>
      </c>
    </row>
    <row r="345" spans="16:21" ht="13.95" customHeight="1" x14ac:dyDescent="0.3">
      <c r="P345" s="27"/>
      <c r="Q345" s="30"/>
      <c r="R345" s="30"/>
      <c r="S345" s="30">
        <f>ABS(Q345)/'İtme Analizi'!$G$17</f>
        <v>0</v>
      </c>
      <c r="T345" s="30">
        <f>ABS(R345)/'İtme Analizi'!$G$14</f>
        <v>0</v>
      </c>
      <c r="U345" s="30">
        <f t="shared" si="7"/>
        <v>2.8803048443826196E-2</v>
      </c>
    </row>
    <row r="346" spans="16:21" ht="13.95" customHeight="1" x14ac:dyDescent="0.3">
      <c r="P346" s="27"/>
      <c r="Q346" s="30"/>
      <c r="R346" s="30"/>
      <c r="S346" s="30">
        <f>ABS(Q346)/'İtme Analizi'!$G$17</f>
        <v>0</v>
      </c>
      <c r="T346" s="30">
        <f>ABS(R346)/'İtme Analizi'!$G$14</f>
        <v>0</v>
      </c>
      <c r="U346" s="30">
        <f t="shared" si="7"/>
        <v>2.8803048443826196E-2</v>
      </c>
    </row>
    <row r="347" spans="16:21" ht="13.95" customHeight="1" x14ac:dyDescent="0.3">
      <c r="P347" s="27"/>
      <c r="Q347" s="30"/>
      <c r="R347" s="30"/>
      <c r="S347" s="30">
        <f>ABS(Q347)/'İtme Analizi'!$G$17</f>
        <v>0</v>
      </c>
      <c r="T347" s="30">
        <f>ABS(R347)/'İtme Analizi'!$G$14</f>
        <v>0</v>
      </c>
      <c r="U347" s="30">
        <f t="shared" si="7"/>
        <v>2.8803048443826196E-2</v>
      </c>
    </row>
    <row r="348" spans="16:21" ht="13.95" customHeight="1" x14ac:dyDescent="0.3">
      <c r="P348" s="27"/>
      <c r="Q348" s="30"/>
      <c r="R348" s="30"/>
      <c r="S348" s="30">
        <f>ABS(Q348)/'İtme Analizi'!$G$17</f>
        <v>0</v>
      </c>
      <c r="T348" s="30">
        <f>ABS(R348)/'İtme Analizi'!$G$14</f>
        <v>0</v>
      </c>
      <c r="U348" s="30">
        <f t="shared" si="7"/>
        <v>2.8803048443826196E-2</v>
      </c>
    </row>
    <row r="349" spans="16:21" ht="13.95" customHeight="1" x14ac:dyDescent="0.3">
      <c r="P349" s="27"/>
      <c r="Q349" s="30"/>
      <c r="R349" s="30"/>
      <c r="S349" s="30">
        <f>ABS(Q349)/'İtme Analizi'!$G$17</f>
        <v>0</v>
      </c>
      <c r="T349" s="30">
        <f>ABS(R349)/'İtme Analizi'!$G$14</f>
        <v>0</v>
      </c>
      <c r="U349" s="30">
        <f t="shared" si="7"/>
        <v>2.8803048443826196E-2</v>
      </c>
    </row>
    <row r="350" spans="16:21" ht="13.95" customHeight="1" x14ac:dyDescent="0.3">
      <c r="P350" s="27"/>
      <c r="Q350" s="30"/>
      <c r="R350" s="30"/>
      <c r="S350" s="30">
        <f>ABS(Q350)/'İtme Analizi'!$G$17</f>
        <v>0</v>
      </c>
      <c r="T350" s="30">
        <f>ABS(R350)/'İtme Analizi'!$G$14</f>
        <v>0</v>
      </c>
      <c r="U350" s="30">
        <f t="shared" si="7"/>
        <v>2.8803048443826196E-2</v>
      </c>
    </row>
    <row r="351" spans="16:21" ht="13.95" customHeight="1" x14ac:dyDescent="0.3">
      <c r="P351" s="27"/>
      <c r="Q351" s="30"/>
      <c r="R351" s="30"/>
      <c r="S351" s="30">
        <f>ABS(Q351)/'İtme Analizi'!$G$17</f>
        <v>0</v>
      </c>
      <c r="T351" s="30">
        <f>ABS(R351)/'İtme Analizi'!$G$14</f>
        <v>0</v>
      </c>
      <c r="U351" s="30">
        <f t="shared" si="7"/>
        <v>2.8803048443826196E-2</v>
      </c>
    </row>
    <row r="352" spans="16:21" ht="13.95" customHeight="1" x14ac:dyDescent="0.3">
      <c r="P352" s="27"/>
      <c r="Q352" s="30"/>
      <c r="R352" s="30"/>
      <c r="S352" s="30">
        <f>ABS(Q352)/'İtme Analizi'!$G$17</f>
        <v>0</v>
      </c>
      <c r="T352" s="30">
        <f>ABS(R352)/'İtme Analizi'!$G$14</f>
        <v>0</v>
      </c>
      <c r="U352" s="30">
        <f t="shared" si="7"/>
        <v>2.8803048443826196E-2</v>
      </c>
    </row>
    <row r="353" spans="16:21" ht="13.95" customHeight="1" x14ac:dyDescent="0.3">
      <c r="P353" s="27"/>
      <c r="Q353" s="30"/>
      <c r="R353" s="30"/>
      <c r="S353" s="30">
        <f>ABS(Q353)/'İtme Analizi'!$G$17</f>
        <v>0</v>
      </c>
      <c r="T353" s="30">
        <f>ABS(R353)/'İtme Analizi'!$G$14</f>
        <v>0</v>
      </c>
      <c r="U353" s="30">
        <f t="shared" si="7"/>
        <v>2.8803048443826196E-2</v>
      </c>
    </row>
    <row r="354" spans="16:21" ht="13.95" customHeight="1" x14ac:dyDescent="0.3">
      <c r="P354" s="27"/>
      <c r="Q354" s="30"/>
      <c r="R354" s="30"/>
      <c r="S354" s="30">
        <f>ABS(Q354)/'İtme Analizi'!$G$17</f>
        <v>0</v>
      </c>
      <c r="T354" s="30">
        <f>ABS(R354)/'İtme Analizi'!$G$14</f>
        <v>0</v>
      </c>
      <c r="U354" s="30">
        <f t="shared" si="7"/>
        <v>2.8803048443826196E-2</v>
      </c>
    </row>
    <row r="355" spans="16:21" ht="13.95" customHeight="1" x14ac:dyDescent="0.3">
      <c r="P355" s="27"/>
      <c r="Q355" s="30"/>
      <c r="R355" s="30"/>
      <c r="S355" s="30">
        <f>ABS(Q355)/'İtme Analizi'!$G$17</f>
        <v>0</v>
      </c>
      <c r="T355" s="30">
        <f>ABS(R355)/'İtme Analizi'!$G$14</f>
        <v>0</v>
      </c>
      <c r="U355" s="30">
        <f t="shared" si="7"/>
        <v>2.8803048443826196E-2</v>
      </c>
    </row>
    <row r="356" spans="16:21" ht="13.95" customHeight="1" x14ac:dyDescent="0.3">
      <c r="P356" s="27"/>
      <c r="Q356" s="30"/>
      <c r="R356" s="30"/>
      <c r="S356" s="30">
        <f>ABS(Q356)/'İtme Analizi'!$G$17</f>
        <v>0</v>
      </c>
      <c r="T356" s="30">
        <f>ABS(R356)/'İtme Analizi'!$G$14</f>
        <v>0</v>
      </c>
      <c r="U356" s="30">
        <f t="shared" si="7"/>
        <v>2.8803048443826196E-2</v>
      </c>
    </row>
    <row r="357" spans="16:21" ht="13.95" customHeight="1" x14ac:dyDescent="0.3">
      <c r="P357" s="27"/>
      <c r="Q357" s="30"/>
      <c r="R357" s="30"/>
      <c r="S357" s="30">
        <f>ABS(Q357)/'İtme Analizi'!$G$17</f>
        <v>0</v>
      </c>
      <c r="T357" s="30">
        <f>ABS(R357)/'İtme Analizi'!$G$14</f>
        <v>0</v>
      </c>
      <c r="U357" s="30">
        <f t="shared" si="7"/>
        <v>2.8803048443826196E-2</v>
      </c>
    </row>
    <row r="358" spans="16:21" ht="13.95" customHeight="1" x14ac:dyDescent="0.3">
      <c r="P358" s="27"/>
      <c r="Q358" s="30"/>
      <c r="R358" s="30"/>
      <c r="S358" s="30">
        <f>ABS(Q358)/'İtme Analizi'!$G$17</f>
        <v>0</v>
      </c>
      <c r="T358" s="30">
        <f>ABS(R358)/'İtme Analizi'!$G$14</f>
        <v>0</v>
      </c>
      <c r="U358" s="30">
        <f t="shared" si="7"/>
        <v>2.8803048443826196E-2</v>
      </c>
    </row>
    <row r="359" spans="16:21" ht="13.95" customHeight="1" x14ac:dyDescent="0.3">
      <c r="P359" s="27"/>
      <c r="Q359" s="30"/>
      <c r="R359" s="30"/>
      <c r="S359" s="30">
        <f>ABS(Q359)/'İtme Analizi'!$G$17</f>
        <v>0</v>
      </c>
      <c r="T359" s="30">
        <f>ABS(R359)/'İtme Analizi'!$G$14</f>
        <v>0</v>
      </c>
      <c r="U359" s="30">
        <f t="shared" si="7"/>
        <v>2.8803048443826196E-2</v>
      </c>
    </row>
    <row r="360" spans="16:21" ht="13.95" customHeight="1" x14ac:dyDescent="0.3">
      <c r="P360" s="27"/>
      <c r="Q360" s="30"/>
      <c r="R360" s="30"/>
      <c r="S360" s="30">
        <f>ABS(Q360)/'İtme Analizi'!$G$17</f>
        <v>0</v>
      </c>
      <c r="T360" s="30">
        <f>ABS(R360)/'İtme Analizi'!$G$14</f>
        <v>0</v>
      </c>
      <c r="U360" s="30">
        <f t="shared" si="7"/>
        <v>2.8803048443826196E-2</v>
      </c>
    </row>
    <row r="361" spans="16:21" ht="13.95" customHeight="1" x14ac:dyDescent="0.3">
      <c r="P361" s="27"/>
      <c r="Q361" s="30"/>
      <c r="R361" s="30"/>
      <c r="S361" s="30">
        <f>ABS(Q361)/'İtme Analizi'!$G$17</f>
        <v>0</v>
      </c>
      <c r="T361" s="30">
        <f>ABS(R361)/'İtme Analizi'!$G$14</f>
        <v>0</v>
      </c>
      <c r="U361" s="30">
        <f t="shared" si="7"/>
        <v>2.8803048443826196E-2</v>
      </c>
    </row>
    <row r="362" spans="16:21" ht="13.95" customHeight="1" x14ac:dyDescent="0.3">
      <c r="P362" s="27"/>
      <c r="Q362" s="30"/>
      <c r="R362" s="30"/>
      <c r="S362" s="30">
        <f>ABS(Q362)/'İtme Analizi'!$G$17</f>
        <v>0</v>
      </c>
      <c r="T362" s="30">
        <f>ABS(R362)/'İtme Analizi'!$G$14</f>
        <v>0</v>
      </c>
      <c r="U362" s="30">
        <f t="shared" si="7"/>
        <v>2.8803048443826196E-2</v>
      </c>
    </row>
    <row r="363" spans="16:21" ht="13.95" customHeight="1" x14ac:dyDescent="0.3">
      <c r="P363" s="27"/>
      <c r="Q363" s="30"/>
      <c r="R363" s="30"/>
      <c r="S363" s="30">
        <f>ABS(Q363)/'İtme Analizi'!$G$17</f>
        <v>0</v>
      </c>
      <c r="T363" s="30">
        <f>ABS(R363)/'İtme Analizi'!$G$14</f>
        <v>0</v>
      </c>
      <c r="U363" s="30">
        <f t="shared" si="7"/>
        <v>2.8803048443826196E-2</v>
      </c>
    </row>
    <row r="364" spans="16:21" ht="13.95" customHeight="1" x14ac:dyDescent="0.3">
      <c r="P364" s="27"/>
      <c r="Q364" s="30"/>
      <c r="R364" s="30"/>
      <c r="S364" s="30">
        <f>ABS(Q364)/'İtme Analizi'!$G$17</f>
        <v>0</v>
      </c>
      <c r="T364" s="30">
        <f>ABS(R364)/'İtme Analizi'!$G$14</f>
        <v>0</v>
      </c>
      <c r="U364" s="30">
        <f t="shared" si="7"/>
        <v>2.8803048443826196E-2</v>
      </c>
    </row>
    <row r="365" spans="16:21" ht="13.95" customHeight="1" x14ac:dyDescent="0.3">
      <c r="P365" s="27"/>
      <c r="Q365" s="30"/>
      <c r="R365" s="30"/>
      <c r="S365" s="30">
        <f>ABS(Q365)/'İtme Analizi'!$G$17</f>
        <v>0</v>
      </c>
      <c r="T365" s="30">
        <f>ABS(R365)/'İtme Analizi'!$G$14</f>
        <v>0</v>
      </c>
      <c r="U365" s="30">
        <f t="shared" si="7"/>
        <v>2.8803048443826196E-2</v>
      </c>
    </row>
    <row r="366" spans="16:21" ht="13.95" customHeight="1" x14ac:dyDescent="0.3">
      <c r="P366" s="27"/>
      <c r="Q366" s="30"/>
      <c r="R366" s="30"/>
      <c r="S366" s="30">
        <f>ABS(Q366)/'İtme Analizi'!$G$17</f>
        <v>0</v>
      </c>
      <c r="T366" s="30">
        <f>ABS(R366)/'İtme Analizi'!$G$14</f>
        <v>0</v>
      </c>
      <c r="U366" s="30">
        <f t="shared" si="7"/>
        <v>2.8803048443826196E-2</v>
      </c>
    </row>
    <row r="367" spans="16:21" ht="13.95" customHeight="1" x14ac:dyDescent="0.3">
      <c r="P367" s="27"/>
      <c r="Q367" s="30"/>
      <c r="R367" s="30"/>
      <c r="S367" s="30">
        <f>ABS(Q367)/'İtme Analizi'!$G$17</f>
        <v>0</v>
      </c>
      <c r="T367" s="30">
        <f>ABS(R367)/'İtme Analizi'!$G$14</f>
        <v>0</v>
      </c>
      <c r="U367" s="30">
        <f t="shared" si="7"/>
        <v>2.8803048443826196E-2</v>
      </c>
    </row>
    <row r="368" spans="16:21" ht="13.95" customHeight="1" x14ac:dyDescent="0.3">
      <c r="P368" s="27"/>
      <c r="Q368" s="30"/>
      <c r="R368" s="30"/>
      <c r="S368" s="30">
        <f>ABS(Q368)/'İtme Analizi'!$G$17</f>
        <v>0</v>
      </c>
      <c r="T368" s="30">
        <f>ABS(R368)/'İtme Analizi'!$G$14</f>
        <v>0</v>
      </c>
      <c r="U368" s="30">
        <f t="shared" si="7"/>
        <v>2.8803048443826196E-2</v>
      </c>
    </row>
    <row r="369" spans="16:21" ht="13.95" customHeight="1" x14ac:dyDescent="0.3">
      <c r="P369" s="27"/>
      <c r="Q369" s="30"/>
      <c r="R369" s="30"/>
      <c r="S369" s="30">
        <f>ABS(Q369)/'İtme Analizi'!$G$17</f>
        <v>0</v>
      </c>
      <c r="T369" s="30">
        <f>ABS(R369)/'İtme Analizi'!$G$14</f>
        <v>0</v>
      </c>
      <c r="U369" s="30">
        <f t="shared" si="7"/>
        <v>2.8803048443826196E-2</v>
      </c>
    </row>
    <row r="370" spans="16:21" ht="13.95" customHeight="1" x14ac:dyDescent="0.3">
      <c r="P370" s="27"/>
      <c r="Q370" s="30"/>
      <c r="R370" s="30"/>
      <c r="S370" s="30">
        <f>ABS(Q370)/'İtme Analizi'!$G$17</f>
        <v>0</v>
      </c>
      <c r="T370" s="30">
        <f>ABS(R370)/'İtme Analizi'!$G$14</f>
        <v>0</v>
      </c>
      <c r="U370" s="30">
        <f t="shared" si="7"/>
        <v>2.8803048443826196E-2</v>
      </c>
    </row>
    <row r="371" spans="16:21" ht="13.95" customHeight="1" x14ac:dyDescent="0.3">
      <c r="P371" s="27"/>
      <c r="Q371" s="30"/>
      <c r="R371" s="30"/>
      <c r="S371" s="30">
        <f>ABS(Q371)/'İtme Analizi'!$G$17</f>
        <v>0</v>
      </c>
      <c r="T371" s="30">
        <f>ABS(R371)/'İtme Analizi'!$G$14</f>
        <v>0</v>
      </c>
      <c r="U371" s="30">
        <f t="shared" si="7"/>
        <v>2.8803048443826196E-2</v>
      </c>
    </row>
    <row r="372" spans="16:21" ht="13.95" customHeight="1" x14ac:dyDescent="0.3">
      <c r="P372" s="27"/>
      <c r="Q372" s="30"/>
      <c r="R372" s="30"/>
      <c r="S372" s="30">
        <f>ABS(Q372)/'İtme Analizi'!$G$17</f>
        <v>0</v>
      </c>
      <c r="T372" s="30">
        <f>ABS(R372)/'İtme Analizi'!$G$14</f>
        <v>0</v>
      </c>
      <c r="U372" s="30">
        <f t="shared" si="7"/>
        <v>2.8803048443826196E-2</v>
      </c>
    </row>
    <row r="373" spans="16:21" ht="13.95" customHeight="1" x14ac:dyDescent="0.3">
      <c r="P373" s="27"/>
      <c r="Q373" s="30"/>
      <c r="R373" s="30"/>
      <c r="S373" s="30">
        <f>ABS(Q373)/'İtme Analizi'!$G$17</f>
        <v>0</v>
      </c>
      <c r="T373" s="30">
        <f>ABS(R373)/'İtme Analizi'!$G$14</f>
        <v>0</v>
      </c>
      <c r="U373" s="30">
        <f t="shared" si="7"/>
        <v>2.8803048443826196E-2</v>
      </c>
    </row>
    <row r="374" spans="16:21" ht="13.95" customHeight="1" x14ac:dyDescent="0.3">
      <c r="P374" s="27"/>
      <c r="Q374" s="30"/>
      <c r="R374" s="30"/>
      <c r="S374" s="30">
        <f>ABS(Q374)/'İtme Analizi'!$G$17</f>
        <v>0</v>
      </c>
      <c r="T374" s="30">
        <f>ABS(R374)/'İtme Analizi'!$G$14</f>
        <v>0</v>
      </c>
      <c r="U374" s="30">
        <f t="shared" si="7"/>
        <v>2.8803048443826196E-2</v>
      </c>
    </row>
    <row r="375" spans="16:21" ht="13.95" customHeight="1" x14ac:dyDescent="0.3">
      <c r="P375" s="27"/>
      <c r="Q375" s="30"/>
      <c r="R375" s="30"/>
      <c r="S375" s="30">
        <f>ABS(Q375)/'İtme Analizi'!$G$17</f>
        <v>0</v>
      </c>
      <c r="T375" s="30">
        <f>ABS(R375)/'İtme Analizi'!$G$14</f>
        <v>0</v>
      </c>
      <c r="U375" s="30">
        <f t="shared" si="7"/>
        <v>2.8803048443826196E-2</v>
      </c>
    </row>
    <row r="376" spans="16:21" ht="13.95" customHeight="1" x14ac:dyDescent="0.3">
      <c r="P376" s="27"/>
      <c r="Q376" s="30"/>
      <c r="R376" s="30"/>
      <c r="S376" s="30">
        <f>ABS(Q376)/'İtme Analizi'!$G$17</f>
        <v>0</v>
      </c>
      <c r="T376" s="30">
        <f>ABS(R376)/'İtme Analizi'!$G$14</f>
        <v>0</v>
      </c>
      <c r="U376" s="30">
        <f t="shared" si="7"/>
        <v>2.8803048443826196E-2</v>
      </c>
    </row>
    <row r="377" spans="16:21" ht="13.95" customHeight="1" x14ac:dyDescent="0.3">
      <c r="P377" s="27"/>
      <c r="Q377" s="30"/>
      <c r="R377" s="30"/>
      <c r="S377" s="30">
        <f>ABS(Q377)/'İtme Analizi'!$G$17</f>
        <v>0</v>
      </c>
      <c r="T377" s="30">
        <f>ABS(R377)/'İtme Analizi'!$G$14</f>
        <v>0</v>
      </c>
      <c r="U377" s="30">
        <f t="shared" si="7"/>
        <v>2.8803048443826196E-2</v>
      </c>
    </row>
    <row r="378" spans="16:21" ht="13.95" customHeight="1" x14ac:dyDescent="0.3">
      <c r="P378" s="27"/>
      <c r="Q378" s="30"/>
      <c r="R378" s="30"/>
      <c r="S378" s="30">
        <f>ABS(Q378)/'İtme Analizi'!$G$17</f>
        <v>0</v>
      </c>
      <c r="T378" s="30">
        <f>ABS(R378)/'İtme Analizi'!$G$14</f>
        <v>0</v>
      </c>
      <c r="U378" s="30">
        <f t="shared" si="7"/>
        <v>2.8803048443826196E-2</v>
      </c>
    </row>
    <row r="379" spans="16:21" ht="13.95" customHeight="1" x14ac:dyDescent="0.3">
      <c r="P379" s="27"/>
      <c r="Q379" s="30"/>
      <c r="R379" s="30"/>
      <c r="S379" s="30">
        <f>ABS(Q379)/'İtme Analizi'!$G$17</f>
        <v>0</v>
      </c>
      <c r="T379" s="30">
        <f>ABS(R379)/'İtme Analizi'!$G$14</f>
        <v>0</v>
      </c>
      <c r="U379" s="30">
        <f t="shared" si="7"/>
        <v>2.8803048443826196E-2</v>
      </c>
    </row>
    <row r="380" spans="16:21" ht="13.95" customHeight="1" x14ac:dyDescent="0.3">
      <c r="P380" s="27"/>
      <c r="Q380" s="30"/>
      <c r="R380" s="30"/>
      <c r="S380" s="30">
        <f>ABS(Q380)/'İtme Analizi'!$G$17</f>
        <v>0</v>
      </c>
      <c r="T380" s="30">
        <f>ABS(R380)/'İtme Analizi'!$G$14</f>
        <v>0</v>
      </c>
      <c r="U380" s="30">
        <f t="shared" si="7"/>
        <v>2.8803048443826196E-2</v>
      </c>
    </row>
    <row r="381" spans="16:21" ht="13.95" customHeight="1" x14ac:dyDescent="0.3">
      <c r="P381" s="27"/>
      <c r="Q381" s="30"/>
      <c r="R381" s="30"/>
      <c r="S381" s="30">
        <f>ABS(Q381)/'İtme Analizi'!$G$17</f>
        <v>0</v>
      </c>
      <c r="T381" s="30">
        <f>ABS(R381)/'İtme Analizi'!$G$14</f>
        <v>0</v>
      </c>
      <c r="U381" s="30">
        <f t="shared" si="7"/>
        <v>2.8803048443826196E-2</v>
      </c>
    </row>
    <row r="382" spans="16:21" ht="13.95" customHeight="1" x14ac:dyDescent="0.3">
      <c r="P382" s="27"/>
      <c r="Q382" s="30"/>
      <c r="R382" s="30"/>
      <c r="S382" s="30">
        <f>ABS(Q382)/'İtme Analizi'!$G$17</f>
        <v>0</v>
      </c>
      <c r="T382" s="30">
        <f>ABS(R382)/'İtme Analizi'!$G$14</f>
        <v>0</v>
      </c>
      <c r="U382" s="30">
        <f t="shared" si="7"/>
        <v>2.8803048443826196E-2</v>
      </c>
    </row>
    <row r="383" spans="16:21" ht="13.95" customHeight="1" x14ac:dyDescent="0.3">
      <c r="P383" s="27"/>
      <c r="Q383" s="30"/>
      <c r="R383" s="30"/>
      <c r="S383" s="30">
        <f>ABS(Q383)/'İtme Analizi'!$G$17</f>
        <v>0</v>
      </c>
      <c r="T383" s="30">
        <f>ABS(R383)/'İtme Analizi'!$G$14</f>
        <v>0</v>
      </c>
      <c r="U383" s="30">
        <f t="shared" si="7"/>
        <v>2.8803048443826196E-2</v>
      </c>
    </row>
    <row r="384" spans="16:21" ht="13.95" customHeight="1" x14ac:dyDescent="0.3">
      <c r="P384" s="27"/>
      <c r="Q384" s="30"/>
      <c r="R384" s="30"/>
      <c r="S384" s="30">
        <f>ABS(Q384)/'İtme Analizi'!$G$17</f>
        <v>0</v>
      </c>
      <c r="T384" s="30">
        <f>ABS(R384)/'İtme Analizi'!$G$14</f>
        <v>0</v>
      </c>
      <c r="U384" s="30">
        <f t="shared" si="7"/>
        <v>2.8803048443826196E-2</v>
      </c>
    </row>
    <row r="385" spans="16:21" ht="13.95" customHeight="1" x14ac:dyDescent="0.3">
      <c r="P385" s="27"/>
      <c r="Q385" s="30"/>
      <c r="R385" s="30"/>
      <c r="S385" s="30">
        <f>ABS(Q385)/'İtme Analizi'!$G$17</f>
        <v>0</v>
      </c>
      <c r="T385" s="30">
        <f>ABS(R385)/'İtme Analizi'!$G$14</f>
        <v>0</v>
      </c>
      <c r="U385" s="30">
        <f t="shared" si="7"/>
        <v>2.8803048443826196E-2</v>
      </c>
    </row>
    <row r="386" spans="16:21" ht="13.95" customHeight="1" x14ac:dyDescent="0.3">
      <c r="P386" s="27"/>
      <c r="Q386" s="30"/>
      <c r="R386" s="30"/>
      <c r="S386" s="30">
        <f>ABS(Q386)/'İtme Analizi'!$G$17</f>
        <v>0</v>
      </c>
      <c r="T386" s="30">
        <f>ABS(R386)/'İtme Analizi'!$G$14</f>
        <v>0</v>
      </c>
      <c r="U386" s="30">
        <f t="shared" si="7"/>
        <v>2.8803048443826196E-2</v>
      </c>
    </row>
    <row r="387" spans="16:21" ht="13.95" customHeight="1" x14ac:dyDescent="0.3">
      <c r="P387" s="27"/>
      <c r="Q387" s="30"/>
      <c r="R387" s="30"/>
      <c r="S387" s="30">
        <f>ABS(Q387)/'İtme Analizi'!$G$17</f>
        <v>0</v>
      </c>
      <c r="T387" s="30">
        <f>ABS(R387)/'İtme Analizi'!$G$14</f>
        <v>0</v>
      </c>
      <c r="U387" s="30">
        <f t="shared" si="7"/>
        <v>2.8803048443826196E-2</v>
      </c>
    </row>
    <row r="388" spans="16:21" ht="13.95" customHeight="1" x14ac:dyDescent="0.3">
      <c r="P388" s="27"/>
      <c r="Q388" s="30"/>
      <c r="R388" s="30"/>
      <c r="S388" s="30">
        <f>ABS(Q388)/'İtme Analizi'!$G$17</f>
        <v>0</v>
      </c>
      <c r="T388" s="30">
        <f>ABS(R388)/'İtme Analizi'!$G$14</f>
        <v>0</v>
      </c>
      <c r="U388" s="30">
        <f t="shared" si="7"/>
        <v>2.8803048443826196E-2</v>
      </c>
    </row>
    <row r="389" spans="16:21" ht="13.95" customHeight="1" x14ac:dyDescent="0.3">
      <c r="P389" s="27"/>
      <c r="Q389" s="30"/>
      <c r="R389" s="30"/>
      <c r="S389" s="30">
        <f>ABS(Q389)/'İtme Analizi'!$G$17</f>
        <v>0</v>
      </c>
      <c r="T389" s="30">
        <f>ABS(R389)/'İtme Analizi'!$G$14</f>
        <v>0</v>
      </c>
      <c r="U389" s="30">
        <f t="shared" si="7"/>
        <v>2.8803048443826196E-2</v>
      </c>
    </row>
    <row r="390" spans="16:21" ht="13.95" customHeight="1" x14ac:dyDescent="0.3">
      <c r="P390" s="27"/>
      <c r="Q390" s="30"/>
      <c r="R390" s="30"/>
      <c r="S390" s="30">
        <f>ABS(Q390)/'İtme Analizi'!$G$17</f>
        <v>0</v>
      </c>
      <c r="T390" s="30">
        <f>ABS(R390)/'İtme Analizi'!$G$14</f>
        <v>0</v>
      </c>
      <c r="U390" s="30">
        <f t="shared" si="7"/>
        <v>2.8803048443826196E-2</v>
      </c>
    </row>
    <row r="391" spans="16:21" ht="13.95" customHeight="1" x14ac:dyDescent="0.3">
      <c r="P391" s="27"/>
      <c r="Q391" s="30"/>
      <c r="R391" s="30"/>
      <c r="S391" s="30">
        <f>ABS(Q391)/'İtme Analizi'!$G$17</f>
        <v>0</v>
      </c>
      <c r="T391" s="30">
        <f>ABS(R391)/'İtme Analizi'!$G$14</f>
        <v>0</v>
      </c>
      <c r="U391" s="30">
        <f t="shared" si="7"/>
        <v>2.8803048443826196E-2</v>
      </c>
    </row>
    <row r="392" spans="16:21" ht="13.95" customHeight="1" x14ac:dyDescent="0.3">
      <c r="P392" s="27"/>
      <c r="Q392" s="30"/>
      <c r="R392" s="30"/>
      <c r="S392" s="30">
        <f>ABS(Q392)/'İtme Analizi'!$G$17</f>
        <v>0</v>
      </c>
      <c r="T392" s="30">
        <f>ABS(R392)/'İtme Analizi'!$G$14</f>
        <v>0</v>
      </c>
      <c r="U392" s="30">
        <f t="shared" si="7"/>
        <v>2.8803048443826196E-2</v>
      </c>
    </row>
    <row r="393" spans="16:21" ht="13.95" customHeight="1" x14ac:dyDescent="0.3">
      <c r="P393" s="27"/>
      <c r="Q393" s="30"/>
      <c r="R393" s="30"/>
      <c r="S393" s="30">
        <f>ABS(Q393)/'İtme Analizi'!$G$17</f>
        <v>0</v>
      </c>
      <c r="T393" s="30">
        <f>ABS(R393)/'İtme Analizi'!$G$14</f>
        <v>0</v>
      </c>
      <c r="U393" s="30">
        <f t="shared" ref="U393:U456" si="8">U392+(S393-S392)*((T393+T392)/2)</f>
        <v>2.8803048443826196E-2</v>
      </c>
    </row>
    <row r="394" spans="16:21" ht="13.95" customHeight="1" x14ac:dyDescent="0.3">
      <c r="P394" s="27"/>
      <c r="Q394" s="30"/>
      <c r="R394" s="30"/>
      <c r="S394" s="30">
        <f>ABS(Q394)/'İtme Analizi'!$G$17</f>
        <v>0</v>
      </c>
      <c r="T394" s="30">
        <f>ABS(R394)/'İtme Analizi'!$G$14</f>
        <v>0</v>
      </c>
      <c r="U394" s="30">
        <f t="shared" si="8"/>
        <v>2.8803048443826196E-2</v>
      </c>
    </row>
    <row r="395" spans="16:21" ht="13.95" customHeight="1" x14ac:dyDescent="0.3">
      <c r="P395" s="27"/>
      <c r="Q395" s="30"/>
      <c r="R395" s="30"/>
      <c r="S395" s="30">
        <f>ABS(Q395)/'İtme Analizi'!$G$17</f>
        <v>0</v>
      </c>
      <c r="T395" s="30">
        <f>ABS(R395)/'İtme Analizi'!$G$14</f>
        <v>0</v>
      </c>
      <c r="U395" s="30">
        <f t="shared" si="8"/>
        <v>2.8803048443826196E-2</v>
      </c>
    </row>
    <row r="396" spans="16:21" ht="13.95" customHeight="1" x14ac:dyDescent="0.3">
      <c r="P396" s="27"/>
      <c r="Q396" s="30"/>
      <c r="R396" s="30"/>
      <c r="S396" s="30">
        <f>ABS(Q396)/'İtme Analizi'!$G$17</f>
        <v>0</v>
      </c>
      <c r="T396" s="30">
        <f>ABS(R396)/'İtme Analizi'!$G$14</f>
        <v>0</v>
      </c>
      <c r="U396" s="30">
        <f t="shared" si="8"/>
        <v>2.8803048443826196E-2</v>
      </c>
    </row>
    <row r="397" spans="16:21" ht="13.95" customHeight="1" x14ac:dyDescent="0.3">
      <c r="P397" s="27"/>
      <c r="Q397" s="30"/>
      <c r="R397" s="30"/>
      <c r="S397" s="30">
        <f>ABS(Q397)/'İtme Analizi'!$G$17</f>
        <v>0</v>
      </c>
      <c r="T397" s="30">
        <f>ABS(R397)/'İtme Analizi'!$G$14</f>
        <v>0</v>
      </c>
      <c r="U397" s="30">
        <f t="shared" si="8"/>
        <v>2.8803048443826196E-2</v>
      </c>
    </row>
    <row r="398" spans="16:21" ht="13.95" customHeight="1" x14ac:dyDescent="0.3">
      <c r="P398" s="27"/>
      <c r="Q398" s="30"/>
      <c r="R398" s="30"/>
      <c r="S398" s="30">
        <f>ABS(Q398)/'İtme Analizi'!$G$17</f>
        <v>0</v>
      </c>
      <c r="T398" s="30">
        <f>ABS(R398)/'İtme Analizi'!$G$14</f>
        <v>0</v>
      </c>
      <c r="U398" s="30">
        <f t="shared" si="8"/>
        <v>2.8803048443826196E-2</v>
      </c>
    </row>
    <row r="399" spans="16:21" ht="13.95" customHeight="1" x14ac:dyDescent="0.3">
      <c r="P399" s="27"/>
      <c r="Q399" s="30"/>
      <c r="R399" s="30"/>
      <c r="S399" s="30">
        <f>ABS(Q399)/'İtme Analizi'!$G$17</f>
        <v>0</v>
      </c>
      <c r="T399" s="30">
        <f>ABS(R399)/'İtme Analizi'!$G$14</f>
        <v>0</v>
      </c>
      <c r="U399" s="30">
        <f t="shared" si="8"/>
        <v>2.8803048443826196E-2</v>
      </c>
    </row>
    <row r="400" spans="16:21" ht="13.95" customHeight="1" x14ac:dyDescent="0.3">
      <c r="P400" s="27"/>
      <c r="Q400" s="30"/>
      <c r="R400" s="30"/>
      <c r="S400" s="30">
        <f>ABS(Q400)/'İtme Analizi'!$G$17</f>
        <v>0</v>
      </c>
      <c r="T400" s="30">
        <f>ABS(R400)/'İtme Analizi'!$G$14</f>
        <v>0</v>
      </c>
      <c r="U400" s="30">
        <f t="shared" si="8"/>
        <v>2.8803048443826196E-2</v>
      </c>
    </row>
    <row r="401" spans="16:21" ht="13.95" customHeight="1" x14ac:dyDescent="0.3">
      <c r="P401" s="27"/>
      <c r="Q401" s="30"/>
      <c r="R401" s="30"/>
      <c r="S401" s="30">
        <f>ABS(Q401)/'İtme Analizi'!$G$17</f>
        <v>0</v>
      </c>
      <c r="T401" s="30">
        <f>ABS(R401)/'İtme Analizi'!$G$14</f>
        <v>0</v>
      </c>
      <c r="U401" s="30">
        <f t="shared" si="8"/>
        <v>2.8803048443826196E-2</v>
      </c>
    </row>
    <row r="402" spans="16:21" ht="13.95" customHeight="1" x14ac:dyDescent="0.3">
      <c r="P402" s="27"/>
      <c r="Q402" s="30"/>
      <c r="R402" s="30"/>
      <c r="S402" s="30">
        <f>ABS(Q402)/'İtme Analizi'!$G$17</f>
        <v>0</v>
      </c>
      <c r="T402" s="30">
        <f>ABS(R402)/'İtme Analizi'!$G$14</f>
        <v>0</v>
      </c>
      <c r="U402" s="30">
        <f t="shared" si="8"/>
        <v>2.8803048443826196E-2</v>
      </c>
    </row>
    <row r="403" spans="16:21" ht="13.95" customHeight="1" x14ac:dyDescent="0.3">
      <c r="P403" s="27"/>
      <c r="Q403" s="30"/>
      <c r="R403" s="30"/>
      <c r="S403" s="30">
        <f>ABS(Q403)/'İtme Analizi'!$G$17</f>
        <v>0</v>
      </c>
      <c r="T403" s="30">
        <f>ABS(R403)/'İtme Analizi'!$G$14</f>
        <v>0</v>
      </c>
      <c r="U403" s="30">
        <f t="shared" si="8"/>
        <v>2.8803048443826196E-2</v>
      </c>
    </row>
    <row r="404" spans="16:21" ht="13.95" customHeight="1" x14ac:dyDescent="0.3">
      <c r="P404" s="27"/>
      <c r="Q404" s="30"/>
      <c r="R404" s="30"/>
      <c r="S404" s="30">
        <f>ABS(Q404)/'İtme Analizi'!$G$17</f>
        <v>0</v>
      </c>
      <c r="T404" s="30">
        <f>ABS(R404)/'İtme Analizi'!$G$14</f>
        <v>0</v>
      </c>
      <c r="U404" s="30">
        <f t="shared" si="8"/>
        <v>2.8803048443826196E-2</v>
      </c>
    </row>
    <row r="405" spans="16:21" ht="13.95" customHeight="1" x14ac:dyDescent="0.3">
      <c r="P405" s="27"/>
      <c r="Q405" s="30"/>
      <c r="R405" s="30"/>
      <c r="S405" s="30">
        <f>ABS(Q405)/'İtme Analizi'!$G$17</f>
        <v>0</v>
      </c>
      <c r="T405" s="30">
        <f>ABS(R405)/'İtme Analizi'!$G$14</f>
        <v>0</v>
      </c>
      <c r="U405" s="30">
        <f t="shared" si="8"/>
        <v>2.8803048443826196E-2</v>
      </c>
    </row>
    <row r="406" spans="16:21" ht="13.95" customHeight="1" x14ac:dyDescent="0.3">
      <c r="P406" s="27"/>
      <c r="Q406" s="30"/>
      <c r="R406" s="30"/>
      <c r="S406" s="30">
        <f>ABS(Q406)/'İtme Analizi'!$G$17</f>
        <v>0</v>
      </c>
      <c r="T406" s="30">
        <f>ABS(R406)/'İtme Analizi'!$G$14</f>
        <v>0</v>
      </c>
      <c r="U406" s="30">
        <f t="shared" si="8"/>
        <v>2.8803048443826196E-2</v>
      </c>
    </row>
    <row r="407" spans="16:21" ht="13.95" customHeight="1" x14ac:dyDescent="0.3">
      <c r="P407" s="27"/>
      <c r="Q407" s="30"/>
      <c r="R407" s="30"/>
      <c r="S407" s="30">
        <f>ABS(Q407)/'İtme Analizi'!$G$17</f>
        <v>0</v>
      </c>
      <c r="T407" s="30">
        <f>ABS(R407)/'İtme Analizi'!$G$14</f>
        <v>0</v>
      </c>
      <c r="U407" s="30">
        <f t="shared" si="8"/>
        <v>2.8803048443826196E-2</v>
      </c>
    </row>
    <row r="408" spans="16:21" ht="13.95" customHeight="1" x14ac:dyDescent="0.3">
      <c r="P408" s="27"/>
      <c r="Q408" s="30"/>
      <c r="R408" s="30"/>
      <c r="S408" s="30">
        <f>ABS(Q408)/'İtme Analizi'!$G$17</f>
        <v>0</v>
      </c>
      <c r="T408" s="30">
        <f>ABS(R408)/'İtme Analizi'!$G$14</f>
        <v>0</v>
      </c>
      <c r="U408" s="30">
        <f t="shared" si="8"/>
        <v>2.8803048443826196E-2</v>
      </c>
    </row>
    <row r="409" spans="16:21" ht="13.95" customHeight="1" x14ac:dyDescent="0.3">
      <c r="P409" s="27"/>
      <c r="Q409" s="30"/>
      <c r="R409" s="30"/>
      <c r="S409" s="30">
        <f>ABS(Q409)/'İtme Analizi'!$G$17</f>
        <v>0</v>
      </c>
      <c r="T409" s="30">
        <f>ABS(R409)/'İtme Analizi'!$G$14</f>
        <v>0</v>
      </c>
      <c r="U409" s="30">
        <f t="shared" si="8"/>
        <v>2.8803048443826196E-2</v>
      </c>
    </row>
    <row r="410" spans="16:21" ht="13.95" customHeight="1" x14ac:dyDescent="0.3">
      <c r="P410" s="27"/>
      <c r="Q410" s="30"/>
      <c r="R410" s="30"/>
      <c r="S410" s="30">
        <f>ABS(Q410)/'İtme Analizi'!$G$17</f>
        <v>0</v>
      </c>
      <c r="T410" s="30">
        <f>ABS(R410)/'İtme Analizi'!$G$14</f>
        <v>0</v>
      </c>
      <c r="U410" s="30">
        <f t="shared" si="8"/>
        <v>2.8803048443826196E-2</v>
      </c>
    </row>
    <row r="411" spans="16:21" ht="13.95" customHeight="1" x14ac:dyDescent="0.3">
      <c r="P411" s="27"/>
      <c r="Q411" s="30"/>
      <c r="R411" s="30"/>
      <c r="S411" s="30">
        <f>ABS(Q411)/'İtme Analizi'!$G$17</f>
        <v>0</v>
      </c>
      <c r="T411" s="30">
        <f>ABS(R411)/'İtme Analizi'!$G$14</f>
        <v>0</v>
      </c>
      <c r="U411" s="30">
        <f t="shared" si="8"/>
        <v>2.8803048443826196E-2</v>
      </c>
    </row>
    <row r="412" spans="16:21" ht="13.95" customHeight="1" x14ac:dyDescent="0.3">
      <c r="P412" s="27"/>
      <c r="Q412" s="30"/>
      <c r="R412" s="30"/>
      <c r="S412" s="30">
        <f>ABS(Q412)/'İtme Analizi'!$G$17</f>
        <v>0</v>
      </c>
      <c r="T412" s="30">
        <f>ABS(R412)/'İtme Analizi'!$G$14</f>
        <v>0</v>
      </c>
      <c r="U412" s="30">
        <f t="shared" si="8"/>
        <v>2.8803048443826196E-2</v>
      </c>
    </row>
    <row r="413" spans="16:21" ht="13.95" customHeight="1" x14ac:dyDescent="0.3">
      <c r="P413" s="27"/>
      <c r="Q413" s="30"/>
      <c r="R413" s="30"/>
      <c r="S413" s="30">
        <f>ABS(Q413)/'İtme Analizi'!$G$17</f>
        <v>0</v>
      </c>
      <c r="T413" s="30">
        <f>ABS(R413)/'İtme Analizi'!$G$14</f>
        <v>0</v>
      </c>
      <c r="U413" s="30">
        <f t="shared" si="8"/>
        <v>2.8803048443826196E-2</v>
      </c>
    </row>
    <row r="414" spans="16:21" ht="13.95" customHeight="1" x14ac:dyDescent="0.3">
      <c r="P414" s="27"/>
      <c r="Q414" s="30"/>
      <c r="R414" s="30"/>
      <c r="S414" s="30">
        <f>ABS(Q414)/'İtme Analizi'!$G$17</f>
        <v>0</v>
      </c>
      <c r="T414" s="30">
        <f>ABS(R414)/'İtme Analizi'!$G$14</f>
        <v>0</v>
      </c>
      <c r="U414" s="30">
        <f t="shared" si="8"/>
        <v>2.8803048443826196E-2</v>
      </c>
    </row>
    <row r="415" spans="16:21" ht="13.95" customHeight="1" x14ac:dyDescent="0.3">
      <c r="P415" s="27"/>
      <c r="Q415" s="30"/>
      <c r="R415" s="30"/>
      <c r="S415" s="30">
        <f>ABS(Q415)/'İtme Analizi'!$G$17</f>
        <v>0</v>
      </c>
      <c r="T415" s="30">
        <f>ABS(R415)/'İtme Analizi'!$G$14</f>
        <v>0</v>
      </c>
      <c r="U415" s="30">
        <f t="shared" si="8"/>
        <v>2.8803048443826196E-2</v>
      </c>
    </row>
    <row r="416" spans="16:21" ht="13.95" customHeight="1" x14ac:dyDescent="0.3">
      <c r="P416" s="27"/>
      <c r="Q416" s="30"/>
      <c r="R416" s="30"/>
      <c r="S416" s="30">
        <f>ABS(Q416)/'İtme Analizi'!$G$17</f>
        <v>0</v>
      </c>
      <c r="T416" s="30">
        <f>ABS(R416)/'İtme Analizi'!$G$14</f>
        <v>0</v>
      </c>
      <c r="U416" s="30">
        <f t="shared" si="8"/>
        <v>2.8803048443826196E-2</v>
      </c>
    </row>
    <row r="417" spans="16:21" ht="13.95" customHeight="1" x14ac:dyDescent="0.3">
      <c r="P417" s="27"/>
      <c r="Q417" s="30"/>
      <c r="R417" s="30"/>
      <c r="S417" s="30">
        <f>ABS(Q417)/'İtme Analizi'!$G$17</f>
        <v>0</v>
      </c>
      <c r="T417" s="30">
        <f>ABS(R417)/'İtme Analizi'!$G$14</f>
        <v>0</v>
      </c>
      <c r="U417" s="30">
        <f t="shared" si="8"/>
        <v>2.8803048443826196E-2</v>
      </c>
    </row>
    <row r="418" spans="16:21" ht="13.95" customHeight="1" x14ac:dyDescent="0.3">
      <c r="P418" s="27"/>
      <c r="Q418" s="30"/>
      <c r="R418" s="30"/>
      <c r="S418" s="30">
        <f>ABS(Q418)/'İtme Analizi'!$G$17</f>
        <v>0</v>
      </c>
      <c r="T418" s="30">
        <f>ABS(R418)/'İtme Analizi'!$G$14</f>
        <v>0</v>
      </c>
      <c r="U418" s="30">
        <f t="shared" si="8"/>
        <v>2.8803048443826196E-2</v>
      </c>
    </row>
    <row r="419" spans="16:21" ht="13.95" customHeight="1" x14ac:dyDescent="0.3">
      <c r="P419" s="27"/>
      <c r="Q419" s="30"/>
      <c r="R419" s="30"/>
      <c r="S419" s="30">
        <f>ABS(Q419)/'İtme Analizi'!$G$17</f>
        <v>0</v>
      </c>
      <c r="T419" s="30">
        <f>ABS(R419)/'İtme Analizi'!$G$14</f>
        <v>0</v>
      </c>
      <c r="U419" s="30">
        <f t="shared" si="8"/>
        <v>2.8803048443826196E-2</v>
      </c>
    </row>
    <row r="420" spans="16:21" ht="13.95" customHeight="1" x14ac:dyDescent="0.3">
      <c r="P420" s="27"/>
      <c r="Q420" s="30"/>
      <c r="R420" s="30"/>
      <c r="S420" s="30">
        <f>ABS(Q420)/'İtme Analizi'!$G$17</f>
        <v>0</v>
      </c>
      <c r="T420" s="30">
        <f>ABS(R420)/'İtme Analizi'!$G$14</f>
        <v>0</v>
      </c>
      <c r="U420" s="30">
        <f t="shared" si="8"/>
        <v>2.8803048443826196E-2</v>
      </c>
    </row>
    <row r="421" spans="16:21" ht="13.95" customHeight="1" x14ac:dyDescent="0.3">
      <c r="P421" s="27"/>
      <c r="Q421" s="30"/>
      <c r="R421" s="30"/>
      <c r="S421" s="30">
        <f>ABS(Q421)/'İtme Analizi'!$G$17</f>
        <v>0</v>
      </c>
      <c r="T421" s="30">
        <f>ABS(R421)/'İtme Analizi'!$G$14</f>
        <v>0</v>
      </c>
      <c r="U421" s="30">
        <f t="shared" si="8"/>
        <v>2.8803048443826196E-2</v>
      </c>
    </row>
    <row r="422" spans="16:21" ht="13.95" customHeight="1" x14ac:dyDescent="0.3">
      <c r="P422" s="27"/>
      <c r="Q422" s="30"/>
      <c r="R422" s="30"/>
      <c r="S422" s="30">
        <f>ABS(Q422)/'İtme Analizi'!$G$17</f>
        <v>0</v>
      </c>
      <c r="T422" s="30">
        <f>ABS(R422)/'İtme Analizi'!$G$14</f>
        <v>0</v>
      </c>
      <c r="U422" s="30">
        <f t="shared" si="8"/>
        <v>2.8803048443826196E-2</v>
      </c>
    </row>
    <row r="423" spans="16:21" ht="13.95" customHeight="1" x14ac:dyDescent="0.3">
      <c r="P423" s="27"/>
      <c r="Q423" s="30"/>
      <c r="R423" s="30"/>
      <c r="S423" s="30">
        <f>ABS(Q423)/'İtme Analizi'!$G$17</f>
        <v>0</v>
      </c>
      <c r="T423" s="30">
        <f>ABS(R423)/'İtme Analizi'!$G$14</f>
        <v>0</v>
      </c>
      <c r="U423" s="30">
        <f t="shared" si="8"/>
        <v>2.8803048443826196E-2</v>
      </c>
    </row>
    <row r="424" spans="16:21" ht="13.95" customHeight="1" x14ac:dyDescent="0.3">
      <c r="P424" s="27"/>
      <c r="Q424" s="30"/>
      <c r="R424" s="30"/>
      <c r="S424" s="30">
        <f>ABS(Q424)/'İtme Analizi'!$G$17</f>
        <v>0</v>
      </c>
      <c r="T424" s="30">
        <f>ABS(R424)/'İtme Analizi'!$G$14</f>
        <v>0</v>
      </c>
      <c r="U424" s="30">
        <f t="shared" si="8"/>
        <v>2.8803048443826196E-2</v>
      </c>
    </row>
    <row r="425" spans="16:21" ht="13.95" customHeight="1" x14ac:dyDescent="0.3">
      <c r="P425" s="27"/>
      <c r="Q425" s="30"/>
      <c r="R425" s="30"/>
      <c r="S425" s="30">
        <f>ABS(Q425)/'İtme Analizi'!$G$17</f>
        <v>0</v>
      </c>
      <c r="T425" s="30">
        <f>ABS(R425)/'İtme Analizi'!$G$14</f>
        <v>0</v>
      </c>
      <c r="U425" s="30">
        <f t="shared" si="8"/>
        <v>2.8803048443826196E-2</v>
      </c>
    </row>
    <row r="426" spans="16:21" ht="13.95" customHeight="1" x14ac:dyDescent="0.3">
      <c r="P426" s="27"/>
      <c r="Q426" s="30"/>
      <c r="R426" s="30"/>
      <c r="S426" s="30">
        <f>ABS(Q426)/'İtme Analizi'!$G$17</f>
        <v>0</v>
      </c>
      <c r="T426" s="30">
        <f>ABS(R426)/'İtme Analizi'!$G$14</f>
        <v>0</v>
      </c>
      <c r="U426" s="30">
        <f t="shared" si="8"/>
        <v>2.8803048443826196E-2</v>
      </c>
    </row>
    <row r="427" spans="16:21" ht="13.95" customHeight="1" x14ac:dyDescent="0.3">
      <c r="P427" s="27"/>
      <c r="Q427" s="30"/>
      <c r="R427" s="30"/>
      <c r="S427" s="30">
        <f>ABS(Q427)/'İtme Analizi'!$G$17</f>
        <v>0</v>
      </c>
      <c r="T427" s="30">
        <f>ABS(R427)/'İtme Analizi'!$G$14</f>
        <v>0</v>
      </c>
      <c r="U427" s="30">
        <f t="shared" si="8"/>
        <v>2.8803048443826196E-2</v>
      </c>
    </row>
    <row r="428" spans="16:21" ht="13.95" customHeight="1" x14ac:dyDescent="0.3">
      <c r="P428" s="27"/>
      <c r="Q428" s="30"/>
      <c r="R428" s="30"/>
      <c r="S428" s="30">
        <f>ABS(Q428)/'İtme Analizi'!$G$17</f>
        <v>0</v>
      </c>
      <c r="T428" s="30">
        <f>ABS(R428)/'İtme Analizi'!$G$14</f>
        <v>0</v>
      </c>
      <c r="U428" s="30">
        <f t="shared" si="8"/>
        <v>2.8803048443826196E-2</v>
      </c>
    </row>
    <row r="429" spans="16:21" ht="13.95" customHeight="1" x14ac:dyDescent="0.3">
      <c r="P429" s="27"/>
      <c r="Q429" s="30"/>
      <c r="R429" s="30"/>
      <c r="S429" s="30">
        <f>ABS(Q429)/'İtme Analizi'!$G$17</f>
        <v>0</v>
      </c>
      <c r="T429" s="30">
        <f>ABS(R429)/'İtme Analizi'!$G$14</f>
        <v>0</v>
      </c>
      <c r="U429" s="30">
        <f t="shared" si="8"/>
        <v>2.8803048443826196E-2</v>
      </c>
    </row>
    <row r="430" spans="16:21" ht="13.95" customHeight="1" x14ac:dyDescent="0.3">
      <c r="P430" s="27"/>
      <c r="Q430" s="30"/>
      <c r="R430" s="30"/>
      <c r="S430" s="30">
        <f>ABS(Q430)/'İtme Analizi'!$G$17</f>
        <v>0</v>
      </c>
      <c r="T430" s="30">
        <f>ABS(R430)/'İtme Analizi'!$G$14</f>
        <v>0</v>
      </c>
      <c r="U430" s="30">
        <f t="shared" si="8"/>
        <v>2.8803048443826196E-2</v>
      </c>
    </row>
    <row r="431" spans="16:21" ht="13.95" customHeight="1" x14ac:dyDescent="0.3">
      <c r="P431" s="27"/>
      <c r="Q431" s="30"/>
      <c r="R431" s="30"/>
      <c r="S431" s="30">
        <f>ABS(Q431)/'İtme Analizi'!$G$17</f>
        <v>0</v>
      </c>
      <c r="T431" s="30">
        <f>ABS(R431)/'İtme Analizi'!$G$14</f>
        <v>0</v>
      </c>
      <c r="U431" s="30">
        <f t="shared" si="8"/>
        <v>2.8803048443826196E-2</v>
      </c>
    </row>
    <row r="432" spans="16:21" ht="13.95" customHeight="1" x14ac:dyDescent="0.3">
      <c r="P432" s="27"/>
      <c r="Q432" s="30"/>
      <c r="R432" s="30"/>
      <c r="S432" s="30">
        <f>ABS(Q432)/'İtme Analizi'!$G$17</f>
        <v>0</v>
      </c>
      <c r="T432" s="30">
        <f>ABS(R432)/'İtme Analizi'!$G$14</f>
        <v>0</v>
      </c>
      <c r="U432" s="30">
        <f t="shared" si="8"/>
        <v>2.8803048443826196E-2</v>
      </c>
    </row>
    <row r="433" spans="16:21" ht="13.95" customHeight="1" x14ac:dyDescent="0.3">
      <c r="P433" s="27"/>
      <c r="Q433" s="30"/>
      <c r="R433" s="30"/>
      <c r="S433" s="30">
        <f>ABS(Q433)/'İtme Analizi'!$G$17</f>
        <v>0</v>
      </c>
      <c r="T433" s="30">
        <f>ABS(R433)/'İtme Analizi'!$G$14</f>
        <v>0</v>
      </c>
      <c r="U433" s="30">
        <f t="shared" si="8"/>
        <v>2.8803048443826196E-2</v>
      </c>
    </row>
    <row r="434" spans="16:21" ht="13.95" customHeight="1" x14ac:dyDescent="0.3">
      <c r="P434" s="27"/>
      <c r="Q434" s="30"/>
      <c r="R434" s="30"/>
      <c r="S434" s="30">
        <f>ABS(Q434)/'İtme Analizi'!$G$17</f>
        <v>0</v>
      </c>
      <c r="T434" s="30">
        <f>ABS(R434)/'İtme Analizi'!$G$14</f>
        <v>0</v>
      </c>
      <c r="U434" s="30">
        <f t="shared" si="8"/>
        <v>2.8803048443826196E-2</v>
      </c>
    </row>
    <row r="435" spans="16:21" ht="13.95" customHeight="1" x14ac:dyDescent="0.3">
      <c r="P435" s="27"/>
      <c r="Q435" s="30"/>
      <c r="R435" s="30"/>
      <c r="S435" s="30">
        <f>ABS(Q435)/'İtme Analizi'!$G$17</f>
        <v>0</v>
      </c>
      <c r="T435" s="30">
        <f>ABS(R435)/'İtme Analizi'!$G$14</f>
        <v>0</v>
      </c>
      <c r="U435" s="30">
        <f t="shared" si="8"/>
        <v>2.8803048443826196E-2</v>
      </c>
    </row>
    <row r="436" spans="16:21" ht="13.95" customHeight="1" x14ac:dyDescent="0.3">
      <c r="P436" s="27"/>
      <c r="Q436" s="30"/>
      <c r="R436" s="30"/>
      <c r="S436" s="30">
        <f>ABS(Q436)/'İtme Analizi'!$G$17</f>
        <v>0</v>
      </c>
      <c r="T436" s="30">
        <f>ABS(R436)/'İtme Analizi'!$G$14</f>
        <v>0</v>
      </c>
      <c r="U436" s="30">
        <f t="shared" si="8"/>
        <v>2.8803048443826196E-2</v>
      </c>
    </row>
    <row r="437" spans="16:21" ht="13.95" customHeight="1" x14ac:dyDescent="0.3">
      <c r="P437" s="27"/>
      <c r="Q437" s="30"/>
      <c r="R437" s="30"/>
      <c r="S437" s="30">
        <f>ABS(Q437)/'İtme Analizi'!$G$17</f>
        <v>0</v>
      </c>
      <c r="T437" s="30">
        <f>ABS(R437)/'İtme Analizi'!$G$14</f>
        <v>0</v>
      </c>
      <c r="U437" s="30">
        <f t="shared" si="8"/>
        <v>2.8803048443826196E-2</v>
      </c>
    </row>
    <row r="438" spans="16:21" ht="13.95" customHeight="1" x14ac:dyDescent="0.3">
      <c r="P438" s="27"/>
      <c r="Q438" s="30"/>
      <c r="R438" s="30"/>
      <c r="S438" s="30">
        <f>ABS(Q438)/'İtme Analizi'!$G$17</f>
        <v>0</v>
      </c>
      <c r="T438" s="30">
        <f>ABS(R438)/'İtme Analizi'!$G$14</f>
        <v>0</v>
      </c>
      <c r="U438" s="30">
        <f t="shared" si="8"/>
        <v>2.8803048443826196E-2</v>
      </c>
    </row>
    <row r="439" spans="16:21" ht="13.95" customHeight="1" x14ac:dyDescent="0.3">
      <c r="P439" s="27"/>
      <c r="Q439" s="30"/>
      <c r="R439" s="30"/>
      <c r="S439" s="30">
        <f>ABS(Q439)/'İtme Analizi'!$G$17</f>
        <v>0</v>
      </c>
      <c r="T439" s="30">
        <f>ABS(R439)/'İtme Analizi'!$G$14</f>
        <v>0</v>
      </c>
      <c r="U439" s="30">
        <f t="shared" si="8"/>
        <v>2.8803048443826196E-2</v>
      </c>
    </row>
    <row r="440" spans="16:21" ht="13.95" customHeight="1" x14ac:dyDescent="0.3">
      <c r="P440" s="27"/>
      <c r="Q440" s="30"/>
      <c r="R440" s="30"/>
      <c r="S440" s="30">
        <f>ABS(Q440)/'İtme Analizi'!$G$17</f>
        <v>0</v>
      </c>
      <c r="T440" s="30">
        <f>ABS(R440)/'İtme Analizi'!$G$14</f>
        <v>0</v>
      </c>
      <c r="U440" s="30">
        <f t="shared" si="8"/>
        <v>2.8803048443826196E-2</v>
      </c>
    </row>
    <row r="441" spans="16:21" ht="13.95" customHeight="1" x14ac:dyDescent="0.3">
      <c r="P441" s="27"/>
      <c r="Q441" s="30"/>
      <c r="R441" s="30"/>
      <c r="S441" s="30">
        <f>ABS(Q441)/'İtme Analizi'!$G$17</f>
        <v>0</v>
      </c>
      <c r="T441" s="30">
        <f>ABS(R441)/'İtme Analizi'!$G$14</f>
        <v>0</v>
      </c>
      <c r="U441" s="30">
        <f t="shared" si="8"/>
        <v>2.8803048443826196E-2</v>
      </c>
    </row>
    <row r="442" spans="16:21" ht="13.95" customHeight="1" x14ac:dyDescent="0.3">
      <c r="P442" s="27"/>
      <c r="Q442" s="30"/>
      <c r="R442" s="30"/>
      <c r="S442" s="30">
        <f>ABS(Q442)/'İtme Analizi'!$G$17</f>
        <v>0</v>
      </c>
      <c r="T442" s="30">
        <f>ABS(R442)/'İtme Analizi'!$G$14</f>
        <v>0</v>
      </c>
      <c r="U442" s="30">
        <f t="shared" si="8"/>
        <v>2.8803048443826196E-2</v>
      </c>
    </row>
    <row r="443" spans="16:21" ht="13.95" customHeight="1" x14ac:dyDescent="0.3">
      <c r="P443" s="27"/>
      <c r="Q443" s="30"/>
      <c r="R443" s="30"/>
      <c r="S443" s="30">
        <f>ABS(Q443)/'İtme Analizi'!$G$17</f>
        <v>0</v>
      </c>
      <c r="T443" s="30">
        <f>ABS(R443)/'İtme Analizi'!$G$14</f>
        <v>0</v>
      </c>
      <c r="U443" s="30">
        <f t="shared" si="8"/>
        <v>2.8803048443826196E-2</v>
      </c>
    </row>
    <row r="444" spans="16:21" ht="13.95" customHeight="1" x14ac:dyDescent="0.3">
      <c r="P444" s="27"/>
      <c r="Q444" s="30"/>
      <c r="R444" s="30"/>
      <c r="S444" s="30">
        <f>ABS(Q444)/'İtme Analizi'!$G$17</f>
        <v>0</v>
      </c>
      <c r="T444" s="30">
        <f>ABS(R444)/'İtme Analizi'!$G$14</f>
        <v>0</v>
      </c>
      <c r="U444" s="30">
        <f t="shared" si="8"/>
        <v>2.8803048443826196E-2</v>
      </c>
    </row>
    <row r="445" spans="16:21" ht="13.95" customHeight="1" x14ac:dyDescent="0.3">
      <c r="P445" s="27"/>
      <c r="Q445" s="30"/>
      <c r="R445" s="30"/>
      <c r="S445" s="30">
        <f>ABS(Q445)/'İtme Analizi'!$G$17</f>
        <v>0</v>
      </c>
      <c r="T445" s="30">
        <f>ABS(R445)/'İtme Analizi'!$G$14</f>
        <v>0</v>
      </c>
      <c r="U445" s="30">
        <f t="shared" si="8"/>
        <v>2.8803048443826196E-2</v>
      </c>
    </row>
    <row r="446" spans="16:21" ht="13.95" customHeight="1" x14ac:dyDescent="0.3">
      <c r="P446" s="27"/>
      <c r="Q446" s="30"/>
      <c r="R446" s="30"/>
      <c r="S446" s="30">
        <f>ABS(Q446)/'İtme Analizi'!$G$17</f>
        <v>0</v>
      </c>
      <c r="T446" s="30">
        <f>ABS(R446)/'İtme Analizi'!$G$14</f>
        <v>0</v>
      </c>
      <c r="U446" s="30">
        <f t="shared" si="8"/>
        <v>2.8803048443826196E-2</v>
      </c>
    </row>
    <row r="447" spans="16:21" ht="13.95" customHeight="1" x14ac:dyDescent="0.3">
      <c r="P447" s="27"/>
      <c r="Q447" s="30"/>
      <c r="R447" s="30"/>
      <c r="S447" s="30">
        <f>ABS(Q447)/'İtme Analizi'!$G$17</f>
        <v>0</v>
      </c>
      <c r="T447" s="30">
        <f>ABS(R447)/'İtme Analizi'!$G$14</f>
        <v>0</v>
      </c>
      <c r="U447" s="30">
        <f t="shared" si="8"/>
        <v>2.8803048443826196E-2</v>
      </c>
    </row>
    <row r="448" spans="16:21" ht="13.95" customHeight="1" x14ac:dyDescent="0.3">
      <c r="P448" s="27"/>
      <c r="Q448" s="30"/>
      <c r="R448" s="30"/>
      <c r="S448" s="30">
        <f>ABS(Q448)/'İtme Analizi'!$G$17</f>
        <v>0</v>
      </c>
      <c r="T448" s="30">
        <f>ABS(R448)/'İtme Analizi'!$G$14</f>
        <v>0</v>
      </c>
      <c r="U448" s="30">
        <f t="shared" si="8"/>
        <v>2.8803048443826196E-2</v>
      </c>
    </row>
    <row r="449" spans="16:21" ht="13.95" customHeight="1" x14ac:dyDescent="0.3">
      <c r="P449" s="27"/>
      <c r="Q449" s="30"/>
      <c r="R449" s="30"/>
      <c r="S449" s="30">
        <f>ABS(Q449)/'İtme Analizi'!$G$17</f>
        <v>0</v>
      </c>
      <c r="T449" s="30">
        <f>ABS(R449)/'İtme Analizi'!$G$14</f>
        <v>0</v>
      </c>
      <c r="U449" s="30">
        <f t="shared" si="8"/>
        <v>2.8803048443826196E-2</v>
      </c>
    </row>
    <row r="450" spans="16:21" ht="13.95" customHeight="1" x14ac:dyDescent="0.3">
      <c r="P450" s="27"/>
      <c r="Q450" s="30"/>
      <c r="R450" s="30"/>
      <c r="S450" s="30">
        <f>ABS(Q450)/'İtme Analizi'!$G$17</f>
        <v>0</v>
      </c>
      <c r="T450" s="30">
        <f>ABS(R450)/'İtme Analizi'!$G$14</f>
        <v>0</v>
      </c>
      <c r="U450" s="30">
        <f t="shared" si="8"/>
        <v>2.8803048443826196E-2</v>
      </c>
    </row>
    <row r="451" spans="16:21" ht="13.95" customHeight="1" x14ac:dyDescent="0.3">
      <c r="P451" s="27"/>
      <c r="Q451" s="30"/>
      <c r="R451" s="30"/>
      <c r="S451" s="30">
        <f>ABS(Q451)/'İtme Analizi'!$G$17</f>
        <v>0</v>
      </c>
      <c r="T451" s="30">
        <f>ABS(R451)/'İtme Analizi'!$G$14</f>
        <v>0</v>
      </c>
      <c r="U451" s="30">
        <f t="shared" si="8"/>
        <v>2.8803048443826196E-2</v>
      </c>
    </row>
    <row r="452" spans="16:21" ht="13.95" customHeight="1" x14ac:dyDescent="0.3">
      <c r="P452" s="27"/>
      <c r="Q452" s="30"/>
      <c r="R452" s="30"/>
      <c r="S452" s="30">
        <f>ABS(Q452)/'İtme Analizi'!$G$17</f>
        <v>0</v>
      </c>
      <c r="T452" s="30">
        <f>ABS(R452)/'İtme Analizi'!$G$14</f>
        <v>0</v>
      </c>
      <c r="U452" s="30">
        <f t="shared" si="8"/>
        <v>2.8803048443826196E-2</v>
      </c>
    </row>
    <row r="453" spans="16:21" ht="13.95" customHeight="1" x14ac:dyDescent="0.3">
      <c r="P453" s="27"/>
      <c r="Q453" s="30"/>
      <c r="R453" s="30"/>
      <c r="S453" s="30">
        <f>ABS(Q453)/'İtme Analizi'!$G$17</f>
        <v>0</v>
      </c>
      <c r="T453" s="30">
        <f>ABS(R453)/'İtme Analizi'!$G$14</f>
        <v>0</v>
      </c>
      <c r="U453" s="30">
        <f t="shared" si="8"/>
        <v>2.8803048443826196E-2</v>
      </c>
    </row>
    <row r="454" spans="16:21" ht="13.95" customHeight="1" x14ac:dyDescent="0.3">
      <c r="P454" s="27"/>
      <c r="Q454" s="30"/>
      <c r="R454" s="30"/>
      <c r="S454" s="30">
        <f>ABS(Q454)/'İtme Analizi'!$G$17</f>
        <v>0</v>
      </c>
      <c r="T454" s="30">
        <f>ABS(R454)/'İtme Analizi'!$G$14</f>
        <v>0</v>
      </c>
      <c r="U454" s="30">
        <f t="shared" si="8"/>
        <v>2.8803048443826196E-2</v>
      </c>
    </row>
    <row r="455" spans="16:21" ht="13.95" customHeight="1" x14ac:dyDescent="0.3">
      <c r="P455" s="27"/>
      <c r="Q455" s="30"/>
      <c r="R455" s="30"/>
      <c r="S455" s="30">
        <f>ABS(Q455)/'İtme Analizi'!$G$17</f>
        <v>0</v>
      </c>
      <c r="T455" s="30">
        <f>ABS(R455)/'İtme Analizi'!$G$14</f>
        <v>0</v>
      </c>
      <c r="U455" s="30">
        <f t="shared" si="8"/>
        <v>2.8803048443826196E-2</v>
      </c>
    </row>
    <row r="456" spans="16:21" ht="13.95" customHeight="1" x14ac:dyDescent="0.3">
      <c r="P456" s="27"/>
      <c r="Q456" s="30"/>
      <c r="R456" s="30"/>
      <c r="S456" s="30">
        <f>ABS(Q456)/'İtme Analizi'!$G$17</f>
        <v>0</v>
      </c>
      <c r="T456" s="30">
        <f>ABS(R456)/'İtme Analizi'!$G$14</f>
        <v>0</v>
      </c>
      <c r="U456" s="30">
        <f t="shared" si="8"/>
        <v>2.8803048443826196E-2</v>
      </c>
    </row>
    <row r="457" spans="16:21" ht="13.95" customHeight="1" x14ac:dyDescent="0.3">
      <c r="P457" s="27"/>
      <c r="Q457" s="30"/>
      <c r="R457" s="30"/>
      <c r="S457" s="30">
        <f>ABS(Q457)/'İtme Analizi'!$G$17</f>
        <v>0</v>
      </c>
      <c r="T457" s="30">
        <f>ABS(R457)/'İtme Analizi'!$G$14</f>
        <v>0</v>
      </c>
      <c r="U457" s="30">
        <f t="shared" ref="U457:U520" si="9">U456+(S457-S456)*((T457+T456)/2)</f>
        <v>2.8803048443826196E-2</v>
      </c>
    </row>
    <row r="458" spans="16:21" ht="13.95" customHeight="1" x14ac:dyDescent="0.3">
      <c r="P458" s="27"/>
      <c r="Q458" s="30"/>
      <c r="R458" s="30"/>
      <c r="S458" s="30">
        <f>ABS(Q458)/'İtme Analizi'!$G$17</f>
        <v>0</v>
      </c>
      <c r="T458" s="30">
        <f>ABS(R458)/'İtme Analizi'!$G$14</f>
        <v>0</v>
      </c>
      <c r="U458" s="30">
        <f t="shared" si="9"/>
        <v>2.8803048443826196E-2</v>
      </c>
    </row>
    <row r="459" spans="16:21" ht="13.95" customHeight="1" x14ac:dyDescent="0.3">
      <c r="P459" s="27"/>
      <c r="Q459" s="30"/>
      <c r="R459" s="30"/>
      <c r="S459" s="30">
        <f>ABS(Q459)/'İtme Analizi'!$G$17</f>
        <v>0</v>
      </c>
      <c r="T459" s="30">
        <f>ABS(R459)/'İtme Analizi'!$G$14</f>
        <v>0</v>
      </c>
      <c r="U459" s="30">
        <f t="shared" si="9"/>
        <v>2.8803048443826196E-2</v>
      </c>
    </row>
    <row r="460" spans="16:21" ht="13.95" customHeight="1" x14ac:dyDescent="0.3">
      <c r="P460" s="27"/>
      <c r="Q460" s="30"/>
      <c r="R460" s="30"/>
      <c r="S460" s="30">
        <f>ABS(Q460)/'İtme Analizi'!$G$17</f>
        <v>0</v>
      </c>
      <c r="T460" s="30">
        <f>ABS(R460)/'İtme Analizi'!$G$14</f>
        <v>0</v>
      </c>
      <c r="U460" s="30">
        <f t="shared" si="9"/>
        <v>2.8803048443826196E-2</v>
      </c>
    </row>
    <row r="461" spans="16:21" ht="13.95" customHeight="1" x14ac:dyDescent="0.3">
      <c r="P461" s="27"/>
      <c r="Q461" s="30"/>
      <c r="R461" s="30"/>
      <c r="S461" s="30">
        <f>ABS(Q461)/'İtme Analizi'!$G$17</f>
        <v>0</v>
      </c>
      <c r="T461" s="30">
        <f>ABS(R461)/'İtme Analizi'!$G$14</f>
        <v>0</v>
      </c>
      <c r="U461" s="30">
        <f t="shared" si="9"/>
        <v>2.8803048443826196E-2</v>
      </c>
    </row>
    <row r="462" spans="16:21" ht="13.95" customHeight="1" x14ac:dyDescent="0.3">
      <c r="P462" s="27"/>
      <c r="Q462" s="30"/>
      <c r="R462" s="30"/>
      <c r="S462" s="30">
        <f>ABS(Q462)/'İtme Analizi'!$G$17</f>
        <v>0</v>
      </c>
      <c r="T462" s="30">
        <f>ABS(R462)/'İtme Analizi'!$G$14</f>
        <v>0</v>
      </c>
      <c r="U462" s="30">
        <f t="shared" si="9"/>
        <v>2.8803048443826196E-2</v>
      </c>
    </row>
    <row r="463" spans="16:21" ht="13.95" customHeight="1" x14ac:dyDescent="0.3">
      <c r="P463" s="27"/>
      <c r="Q463" s="30"/>
      <c r="R463" s="30"/>
      <c r="S463" s="30">
        <f>ABS(Q463)/'İtme Analizi'!$G$17</f>
        <v>0</v>
      </c>
      <c r="T463" s="30">
        <f>ABS(R463)/'İtme Analizi'!$G$14</f>
        <v>0</v>
      </c>
      <c r="U463" s="30">
        <f t="shared" si="9"/>
        <v>2.8803048443826196E-2</v>
      </c>
    </row>
    <row r="464" spans="16:21" ht="13.95" customHeight="1" x14ac:dyDescent="0.3">
      <c r="P464" s="27"/>
      <c r="Q464" s="30"/>
      <c r="R464" s="30"/>
      <c r="S464" s="30">
        <f>ABS(Q464)/'İtme Analizi'!$G$17</f>
        <v>0</v>
      </c>
      <c r="T464" s="30">
        <f>ABS(R464)/'İtme Analizi'!$G$14</f>
        <v>0</v>
      </c>
      <c r="U464" s="30">
        <f t="shared" si="9"/>
        <v>2.8803048443826196E-2</v>
      </c>
    </row>
    <row r="465" spans="16:21" ht="13.95" customHeight="1" x14ac:dyDescent="0.3">
      <c r="P465" s="27"/>
      <c r="Q465" s="30"/>
      <c r="R465" s="30"/>
      <c r="S465" s="30">
        <f>ABS(Q465)/'İtme Analizi'!$G$17</f>
        <v>0</v>
      </c>
      <c r="T465" s="30">
        <f>ABS(R465)/'İtme Analizi'!$G$14</f>
        <v>0</v>
      </c>
      <c r="U465" s="30">
        <f t="shared" si="9"/>
        <v>2.8803048443826196E-2</v>
      </c>
    </row>
    <row r="466" spans="16:21" ht="13.95" customHeight="1" x14ac:dyDescent="0.3">
      <c r="P466" s="27"/>
      <c r="Q466" s="30"/>
      <c r="R466" s="30"/>
      <c r="S466" s="30">
        <f>ABS(Q466)/'İtme Analizi'!$G$17</f>
        <v>0</v>
      </c>
      <c r="T466" s="30">
        <f>ABS(R466)/'İtme Analizi'!$G$14</f>
        <v>0</v>
      </c>
      <c r="U466" s="30">
        <f t="shared" si="9"/>
        <v>2.8803048443826196E-2</v>
      </c>
    </row>
    <row r="467" spans="16:21" ht="13.95" customHeight="1" x14ac:dyDescent="0.3">
      <c r="P467" s="27"/>
      <c r="Q467" s="30"/>
      <c r="R467" s="30"/>
      <c r="S467" s="30">
        <f>ABS(Q467)/'İtme Analizi'!$G$17</f>
        <v>0</v>
      </c>
      <c r="T467" s="30">
        <f>ABS(R467)/'İtme Analizi'!$G$14</f>
        <v>0</v>
      </c>
      <c r="U467" s="30">
        <f t="shared" si="9"/>
        <v>2.8803048443826196E-2</v>
      </c>
    </row>
    <row r="468" spans="16:21" ht="13.95" customHeight="1" x14ac:dyDescent="0.3">
      <c r="P468" s="27"/>
      <c r="Q468" s="30"/>
      <c r="R468" s="30"/>
      <c r="S468" s="30">
        <f>ABS(Q468)/'İtme Analizi'!$G$17</f>
        <v>0</v>
      </c>
      <c r="T468" s="30">
        <f>ABS(R468)/'İtme Analizi'!$G$14</f>
        <v>0</v>
      </c>
      <c r="U468" s="30">
        <f t="shared" si="9"/>
        <v>2.8803048443826196E-2</v>
      </c>
    </row>
    <row r="469" spans="16:21" ht="13.95" customHeight="1" x14ac:dyDescent="0.3">
      <c r="P469" s="27"/>
      <c r="Q469" s="30"/>
      <c r="R469" s="30"/>
      <c r="S469" s="30">
        <f>ABS(Q469)/'İtme Analizi'!$G$17</f>
        <v>0</v>
      </c>
      <c r="T469" s="30">
        <f>ABS(R469)/'İtme Analizi'!$G$14</f>
        <v>0</v>
      </c>
      <c r="U469" s="30">
        <f t="shared" si="9"/>
        <v>2.8803048443826196E-2</v>
      </c>
    </row>
    <row r="470" spans="16:21" ht="13.95" customHeight="1" x14ac:dyDescent="0.3">
      <c r="P470" s="27"/>
      <c r="Q470" s="30"/>
      <c r="R470" s="30"/>
      <c r="S470" s="30">
        <f>ABS(Q470)/'İtme Analizi'!$G$17</f>
        <v>0</v>
      </c>
      <c r="T470" s="30">
        <f>ABS(R470)/'İtme Analizi'!$G$14</f>
        <v>0</v>
      </c>
      <c r="U470" s="30">
        <f t="shared" si="9"/>
        <v>2.8803048443826196E-2</v>
      </c>
    </row>
    <row r="471" spans="16:21" ht="13.95" customHeight="1" x14ac:dyDescent="0.3">
      <c r="P471" s="27"/>
      <c r="Q471" s="30"/>
      <c r="R471" s="30"/>
      <c r="S471" s="30">
        <f>ABS(Q471)/'İtme Analizi'!$G$17</f>
        <v>0</v>
      </c>
      <c r="T471" s="30">
        <f>ABS(R471)/'İtme Analizi'!$G$14</f>
        <v>0</v>
      </c>
      <c r="U471" s="30">
        <f t="shared" si="9"/>
        <v>2.8803048443826196E-2</v>
      </c>
    </row>
    <row r="472" spans="16:21" ht="13.95" customHeight="1" x14ac:dyDescent="0.3">
      <c r="P472" s="27"/>
      <c r="Q472" s="30"/>
      <c r="R472" s="30"/>
      <c r="S472" s="30">
        <f>ABS(Q472)/'İtme Analizi'!$G$17</f>
        <v>0</v>
      </c>
      <c r="T472" s="30">
        <f>ABS(R472)/'İtme Analizi'!$G$14</f>
        <v>0</v>
      </c>
      <c r="U472" s="30">
        <f t="shared" si="9"/>
        <v>2.8803048443826196E-2</v>
      </c>
    </row>
    <row r="473" spans="16:21" ht="13.95" customHeight="1" x14ac:dyDescent="0.3">
      <c r="P473" s="27"/>
      <c r="Q473" s="30"/>
      <c r="R473" s="30"/>
      <c r="S473" s="30">
        <f>ABS(Q473)/'İtme Analizi'!$G$17</f>
        <v>0</v>
      </c>
      <c r="T473" s="30">
        <f>ABS(R473)/'İtme Analizi'!$G$14</f>
        <v>0</v>
      </c>
      <c r="U473" s="30">
        <f t="shared" si="9"/>
        <v>2.8803048443826196E-2</v>
      </c>
    </row>
    <row r="474" spans="16:21" ht="13.95" customHeight="1" x14ac:dyDescent="0.3">
      <c r="P474" s="27"/>
      <c r="Q474" s="30"/>
      <c r="R474" s="30"/>
      <c r="S474" s="30">
        <f>ABS(Q474)/'İtme Analizi'!$G$17</f>
        <v>0</v>
      </c>
      <c r="T474" s="30">
        <f>ABS(R474)/'İtme Analizi'!$G$14</f>
        <v>0</v>
      </c>
      <c r="U474" s="30">
        <f t="shared" si="9"/>
        <v>2.8803048443826196E-2</v>
      </c>
    </row>
    <row r="475" spans="16:21" ht="13.95" customHeight="1" x14ac:dyDescent="0.3">
      <c r="P475" s="27"/>
      <c r="Q475" s="30"/>
      <c r="R475" s="30"/>
      <c r="S475" s="30">
        <f>ABS(Q475)/'İtme Analizi'!$G$17</f>
        <v>0</v>
      </c>
      <c r="T475" s="30">
        <f>ABS(R475)/'İtme Analizi'!$G$14</f>
        <v>0</v>
      </c>
      <c r="U475" s="30">
        <f t="shared" si="9"/>
        <v>2.8803048443826196E-2</v>
      </c>
    </row>
    <row r="476" spans="16:21" ht="13.95" customHeight="1" x14ac:dyDescent="0.3">
      <c r="P476" s="27"/>
      <c r="Q476" s="30"/>
      <c r="R476" s="30"/>
      <c r="S476" s="30">
        <f>ABS(Q476)/'İtme Analizi'!$G$17</f>
        <v>0</v>
      </c>
      <c r="T476" s="30">
        <f>ABS(R476)/'İtme Analizi'!$G$14</f>
        <v>0</v>
      </c>
      <c r="U476" s="30">
        <f t="shared" si="9"/>
        <v>2.8803048443826196E-2</v>
      </c>
    </row>
    <row r="477" spans="16:21" ht="13.95" customHeight="1" x14ac:dyDescent="0.3">
      <c r="P477" s="27"/>
      <c r="Q477" s="30"/>
      <c r="R477" s="30"/>
      <c r="S477" s="30">
        <f>ABS(Q477)/'İtme Analizi'!$G$17</f>
        <v>0</v>
      </c>
      <c r="T477" s="30">
        <f>ABS(R477)/'İtme Analizi'!$G$14</f>
        <v>0</v>
      </c>
      <c r="U477" s="30">
        <f t="shared" si="9"/>
        <v>2.8803048443826196E-2</v>
      </c>
    </row>
    <row r="478" spans="16:21" ht="13.95" customHeight="1" x14ac:dyDescent="0.3">
      <c r="P478" s="27"/>
      <c r="Q478" s="30"/>
      <c r="R478" s="30"/>
      <c r="S478" s="30">
        <f>ABS(Q478)/'İtme Analizi'!$G$17</f>
        <v>0</v>
      </c>
      <c r="T478" s="30">
        <f>ABS(R478)/'İtme Analizi'!$G$14</f>
        <v>0</v>
      </c>
      <c r="U478" s="30">
        <f t="shared" si="9"/>
        <v>2.8803048443826196E-2</v>
      </c>
    </row>
    <row r="479" spans="16:21" ht="13.95" customHeight="1" x14ac:dyDescent="0.3">
      <c r="P479" s="27"/>
      <c r="Q479" s="30"/>
      <c r="R479" s="30"/>
      <c r="S479" s="30">
        <f>ABS(Q479)/'İtme Analizi'!$G$17</f>
        <v>0</v>
      </c>
      <c r="T479" s="30">
        <f>ABS(R479)/'İtme Analizi'!$G$14</f>
        <v>0</v>
      </c>
      <c r="U479" s="30">
        <f t="shared" si="9"/>
        <v>2.8803048443826196E-2</v>
      </c>
    </row>
    <row r="480" spans="16:21" ht="13.95" customHeight="1" x14ac:dyDescent="0.3">
      <c r="P480" s="27"/>
      <c r="Q480" s="30"/>
      <c r="R480" s="30"/>
      <c r="S480" s="30">
        <f>ABS(Q480)/'İtme Analizi'!$G$17</f>
        <v>0</v>
      </c>
      <c r="T480" s="30">
        <f>ABS(R480)/'İtme Analizi'!$G$14</f>
        <v>0</v>
      </c>
      <c r="U480" s="30">
        <f t="shared" si="9"/>
        <v>2.8803048443826196E-2</v>
      </c>
    </row>
    <row r="481" spans="16:21" ht="13.95" customHeight="1" x14ac:dyDescent="0.3">
      <c r="P481" s="27"/>
      <c r="Q481" s="30"/>
      <c r="R481" s="30"/>
      <c r="S481" s="30">
        <f>ABS(Q481)/'İtme Analizi'!$G$17</f>
        <v>0</v>
      </c>
      <c r="T481" s="30">
        <f>ABS(R481)/'İtme Analizi'!$G$14</f>
        <v>0</v>
      </c>
      <c r="U481" s="30">
        <f t="shared" si="9"/>
        <v>2.8803048443826196E-2</v>
      </c>
    </row>
    <row r="482" spans="16:21" ht="13.95" customHeight="1" x14ac:dyDescent="0.3">
      <c r="P482" s="27"/>
      <c r="Q482" s="30"/>
      <c r="R482" s="30"/>
      <c r="S482" s="30">
        <f>ABS(Q482)/'İtme Analizi'!$G$17</f>
        <v>0</v>
      </c>
      <c r="T482" s="30">
        <f>ABS(R482)/'İtme Analizi'!$G$14</f>
        <v>0</v>
      </c>
      <c r="U482" s="30">
        <f t="shared" si="9"/>
        <v>2.8803048443826196E-2</v>
      </c>
    </row>
    <row r="483" spans="16:21" ht="13.95" customHeight="1" x14ac:dyDescent="0.3">
      <c r="P483" s="27"/>
      <c r="Q483" s="30"/>
      <c r="R483" s="30"/>
      <c r="S483" s="30">
        <f>ABS(Q483)/'İtme Analizi'!$G$17</f>
        <v>0</v>
      </c>
      <c r="T483" s="30">
        <f>ABS(R483)/'İtme Analizi'!$G$14</f>
        <v>0</v>
      </c>
      <c r="U483" s="30">
        <f t="shared" si="9"/>
        <v>2.8803048443826196E-2</v>
      </c>
    </row>
    <row r="484" spans="16:21" ht="13.95" customHeight="1" x14ac:dyDescent="0.3">
      <c r="P484" s="27"/>
      <c r="Q484" s="30"/>
      <c r="R484" s="30"/>
      <c r="S484" s="30">
        <f>ABS(Q484)/'İtme Analizi'!$G$17</f>
        <v>0</v>
      </c>
      <c r="T484" s="30">
        <f>ABS(R484)/'İtme Analizi'!$G$14</f>
        <v>0</v>
      </c>
      <c r="U484" s="30">
        <f t="shared" si="9"/>
        <v>2.8803048443826196E-2</v>
      </c>
    </row>
    <row r="485" spans="16:21" ht="13.95" customHeight="1" x14ac:dyDescent="0.3">
      <c r="P485" s="27"/>
      <c r="Q485" s="30"/>
      <c r="R485" s="30"/>
      <c r="S485" s="30">
        <f>ABS(Q485)/'İtme Analizi'!$G$17</f>
        <v>0</v>
      </c>
      <c r="T485" s="30">
        <f>ABS(R485)/'İtme Analizi'!$G$14</f>
        <v>0</v>
      </c>
      <c r="U485" s="30">
        <f t="shared" si="9"/>
        <v>2.8803048443826196E-2</v>
      </c>
    </row>
    <row r="486" spans="16:21" ht="13.95" customHeight="1" x14ac:dyDescent="0.3">
      <c r="P486" s="27"/>
      <c r="Q486" s="30"/>
      <c r="R486" s="30"/>
      <c r="S486" s="30">
        <f>ABS(Q486)/'İtme Analizi'!$G$17</f>
        <v>0</v>
      </c>
      <c r="T486" s="30">
        <f>ABS(R486)/'İtme Analizi'!$G$14</f>
        <v>0</v>
      </c>
      <c r="U486" s="30">
        <f t="shared" si="9"/>
        <v>2.8803048443826196E-2</v>
      </c>
    </row>
    <row r="487" spans="16:21" ht="13.95" customHeight="1" x14ac:dyDescent="0.3">
      <c r="P487" s="27"/>
      <c r="Q487" s="30"/>
      <c r="R487" s="30"/>
      <c r="S487" s="30">
        <f>ABS(Q487)/'İtme Analizi'!$G$17</f>
        <v>0</v>
      </c>
      <c r="T487" s="30">
        <f>ABS(R487)/'İtme Analizi'!$G$14</f>
        <v>0</v>
      </c>
      <c r="U487" s="30">
        <f t="shared" si="9"/>
        <v>2.8803048443826196E-2</v>
      </c>
    </row>
    <row r="488" spans="16:21" ht="13.95" customHeight="1" x14ac:dyDescent="0.3">
      <c r="P488" s="27"/>
      <c r="Q488" s="30"/>
      <c r="R488" s="30"/>
      <c r="S488" s="30">
        <f>ABS(Q488)/'İtme Analizi'!$G$17</f>
        <v>0</v>
      </c>
      <c r="T488" s="30">
        <f>ABS(R488)/'İtme Analizi'!$G$14</f>
        <v>0</v>
      </c>
      <c r="U488" s="30">
        <f t="shared" si="9"/>
        <v>2.8803048443826196E-2</v>
      </c>
    </row>
    <row r="489" spans="16:21" ht="13.95" customHeight="1" x14ac:dyDescent="0.3">
      <c r="P489" s="27"/>
      <c r="Q489" s="30"/>
      <c r="R489" s="30"/>
      <c r="S489" s="30">
        <f>ABS(Q489)/'İtme Analizi'!$G$17</f>
        <v>0</v>
      </c>
      <c r="T489" s="30">
        <f>ABS(R489)/'İtme Analizi'!$G$14</f>
        <v>0</v>
      </c>
      <c r="U489" s="30">
        <f t="shared" si="9"/>
        <v>2.8803048443826196E-2</v>
      </c>
    </row>
    <row r="490" spans="16:21" ht="13.95" customHeight="1" x14ac:dyDescent="0.3">
      <c r="P490" s="27"/>
      <c r="Q490" s="30"/>
      <c r="R490" s="30"/>
      <c r="S490" s="30">
        <f>ABS(Q490)/'İtme Analizi'!$G$17</f>
        <v>0</v>
      </c>
      <c r="T490" s="30">
        <f>ABS(R490)/'İtme Analizi'!$G$14</f>
        <v>0</v>
      </c>
      <c r="U490" s="30">
        <f t="shared" si="9"/>
        <v>2.8803048443826196E-2</v>
      </c>
    </row>
    <row r="491" spans="16:21" ht="13.95" customHeight="1" x14ac:dyDescent="0.3">
      <c r="P491" s="27"/>
      <c r="Q491" s="30"/>
      <c r="R491" s="30"/>
      <c r="S491" s="30">
        <f>ABS(Q491)/'İtme Analizi'!$G$17</f>
        <v>0</v>
      </c>
      <c r="T491" s="30">
        <f>ABS(R491)/'İtme Analizi'!$G$14</f>
        <v>0</v>
      </c>
      <c r="U491" s="30">
        <f t="shared" si="9"/>
        <v>2.8803048443826196E-2</v>
      </c>
    </row>
    <row r="492" spans="16:21" ht="13.95" customHeight="1" x14ac:dyDescent="0.3">
      <c r="P492" s="27"/>
      <c r="Q492" s="30"/>
      <c r="R492" s="30"/>
      <c r="S492" s="30">
        <f>ABS(Q492)/'İtme Analizi'!$G$17</f>
        <v>0</v>
      </c>
      <c r="T492" s="30">
        <f>ABS(R492)/'İtme Analizi'!$G$14</f>
        <v>0</v>
      </c>
      <c r="U492" s="30">
        <f t="shared" si="9"/>
        <v>2.8803048443826196E-2</v>
      </c>
    </row>
    <row r="493" spans="16:21" ht="13.95" customHeight="1" x14ac:dyDescent="0.3">
      <c r="P493" s="27"/>
      <c r="Q493" s="30"/>
      <c r="R493" s="30"/>
      <c r="S493" s="30">
        <f>ABS(Q493)/'İtme Analizi'!$G$17</f>
        <v>0</v>
      </c>
      <c r="T493" s="30">
        <f>ABS(R493)/'İtme Analizi'!$G$14</f>
        <v>0</v>
      </c>
      <c r="U493" s="30">
        <f t="shared" si="9"/>
        <v>2.8803048443826196E-2</v>
      </c>
    </row>
    <row r="494" spans="16:21" ht="13.95" customHeight="1" x14ac:dyDescent="0.3">
      <c r="P494" s="27"/>
      <c r="Q494" s="30"/>
      <c r="R494" s="30"/>
      <c r="S494" s="30">
        <f>ABS(Q494)/'İtme Analizi'!$G$17</f>
        <v>0</v>
      </c>
      <c r="T494" s="30">
        <f>ABS(R494)/'İtme Analizi'!$G$14</f>
        <v>0</v>
      </c>
      <c r="U494" s="30">
        <f t="shared" si="9"/>
        <v>2.8803048443826196E-2</v>
      </c>
    </row>
    <row r="495" spans="16:21" ht="13.95" customHeight="1" x14ac:dyDescent="0.3">
      <c r="P495" s="27"/>
      <c r="Q495" s="30"/>
      <c r="R495" s="30"/>
      <c r="S495" s="30">
        <f>ABS(Q495)/'İtme Analizi'!$G$17</f>
        <v>0</v>
      </c>
      <c r="T495" s="30">
        <f>ABS(R495)/'İtme Analizi'!$G$14</f>
        <v>0</v>
      </c>
      <c r="U495" s="30">
        <f t="shared" si="9"/>
        <v>2.8803048443826196E-2</v>
      </c>
    </row>
    <row r="496" spans="16:21" ht="13.95" customHeight="1" x14ac:dyDescent="0.3">
      <c r="P496" s="27"/>
      <c r="Q496" s="30"/>
      <c r="R496" s="30"/>
      <c r="S496" s="30">
        <f>ABS(Q496)/'İtme Analizi'!$G$17</f>
        <v>0</v>
      </c>
      <c r="T496" s="30">
        <f>ABS(R496)/'İtme Analizi'!$G$14</f>
        <v>0</v>
      </c>
      <c r="U496" s="30">
        <f t="shared" si="9"/>
        <v>2.8803048443826196E-2</v>
      </c>
    </row>
    <row r="497" spans="16:21" ht="13.95" customHeight="1" x14ac:dyDescent="0.3">
      <c r="P497" s="27"/>
      <c r="Q497" s="30"/>
      <c r="R497" s="30"/>
      <c r="S497" s="30">
        <f>ABS(Q497)/'İtme Analizi'!$G$17</f>
        <v>0</v>
      </c>
      <c r="T497" s="30">
        <f>ABS(R497)/'İtme Analizi'!$G$14</f>
        <v>0</v>
      </c>
      <c r="U497" s="30">
        <f t="shared" si="9"/>
        <v>2.8803048443826196E-2</v>
      </c>
    </row>
    <row r="498" spans="16:21" ht="13.95" customHeight="1" x14ac:dyDescent="0.3">
      <c r="P498" s="27"/>
      <c r="Q498" s="30"/>
      <c r="R498" s="30"/>
      <c r="S498" s="30">
        <f>ABS(Q498)/'İtme Analizi'!$G$17</f>
        <v>0</v>
      </c>
      <c r="T498" s="30">
        <f>ABS(R498)/'İtme Analizi'!$G$14</f>
        <v>0</v>
      </c>
      <c r="U498" s="30">
        <f t="shared" si="9"/>
        <v>2.8803048443826196E-2</v>
      </c>
    </row>
    <row r="499" spans="16:21" ht="13.95" customHeight="1" x14ac:dyDescent="0.3">
      <c r="P499" s="27"/>
      <c r="Q499" s="30"/>
      <c r="R499" s="30"/>
      <c r="S499" s="30">
        <f>ABS(Q499)/'İtme Analizi'!$G$17</f>
        <v>0</v>
      </c>
      <c r="T499" s="30">
        <f>ABS(R499)/'İtme Analizi'!$G$14</f>
        <v>0</v>
      </c>
      <c r="U499" s="30">
        <f t="shared" si="9"/>
        <v>2.8803048443826196E-2</v>
      </c>
    </row>
    <row r="500" spans="16:21" ht="13.95" customHeight="1" x14ac:dyDescent="0.3">
      <c r="P500" s="27"/>
      <c r="Q500" s="30"/>
      <c r="R500" s="30"/>
      <c r="S500" s="30">
        <f>ABS(Q500)/'İtme Analizi'!$G$17</f>
        <v>0</v>
      </c>
      <c r="T500" s="30">
        <f>ABS(R500)/'İtme Analizi'!$G$14</f>
        <v>0</v>
      </c>
      <c r="U500" s="30">
        <f t="shared" si="9"/>
        <v>2.8803048443826196E-2</v>
      </c>
    </row>
    <row r="501" spans="16:21" ht="13.95" customHeight="1" x14ac:dyDescent="0.3">
      <c r="P501" s="27"/>
      <c r="Q501" s="30"/>
      <c r="R501" s="30"/>
      <c r="S501" s="30">
        <f>ABS(Q501)/'İtme Analizi'!$G$17</f>
        <v>0</v>
      </c>
      <c r="T501" s="30">
        <f>ABS(R501)/'İtme Analizi'!$G$14</f>
        <v>0</v>
      </c>
      <c r="U501" s="30">
        <f t="shared" si="9"/>
        <v>2.8803048443826196E-2</v>
      </c>
    </row>
    <row r="502" spans="16:21" ht="13.95" customHeight="1" x14ac:dyDescent="0.3">
      <c r="P502" s="27"/>
      <c r="Q502" s="30"/>
      <c r="R502" s="30"/>
      <c r="S502" s="30">
        <f>ABS(Q502)/'İtme Analizi'!$G$17</f>
        <v>0</v>
      </c>
      <c r="T502" s="30">
        <f>ABS(R502)/'İtme Analizi'!$G$14</f>
        <v>0</v>
      </c>
      <c r="U502" s="30">
        <f t="shared" si="9"/>
        <v>2.8803048443826196E-2</v>
      </c>
    </row>
    <row r="503" spans="16:21" ht="13.95" customHeight="1" x14ac:dyDescent="0.3">
      <c r="P503" s="27"/>
      <c r="Q503" s="30"/>
      <c r="R503" s="30"/>
      <c r="S503" s="30">
        <f>ABS(Q503)/'İtme Analizi'!$G$17</f>
        <v>0</v>
      </c>
      <c r="T503" s="30">
        <f>ABS(R503)/'İtme Analizi'!$G$14</f>
        <v>0</v>
      </c>
      <c r="U503" s="30">
        <f t="shared" si="9"/>
        <v>2.8803048443826196E-2</v>
      </c>
    </row>
    <row r="504" spans="16:21" ht="13.95" customHeight="1" x14ac:dyDescent="0.3">
      <c r="P504" s="27"/>
      <c r="Q504" s="30"/>
      <c r="R504" s="30"/>
      <c r="S504" s="30">
        <f>ABS(Q504)/'İtme Analizi'!$G$17</f>
        <v>0</v>
      </c>
      <c r="T504" s="30">
        <f>ABS(R504)/'İtme Analizi'!$G$14</f>
        <v>0</v>
      </c>
      <c r="U504" s="30">
        <f t="shared" si="9"/>
        <v>2.8803048443826196E-2</v>
      </c>
    </row>
    <row r="505" spans="16:21" ht="13.95" customHeight="1" x14ac:dyDescent="0.3">
      <c r="P505" s="27"/>
      <c r="Q505" s="30"/>
      <c r="R505" s="30"/>
      <c r="S505" s="30">
        <f>ABS(Q505)/'İtme Analizi'!$G$17</f>
        <v>0</v>
      </c>
      <c r="T505" s="30">
        <f>ABS(R505)/'İtme Analizi'!$G$14</f>
        <v>0</v>
      </c>
      <c r="U505" s="30">
        <f t="shared" si="9"/>
        <v>2.8803048443826196E-2</v>
      </c>
    </row>
    <row r="506" spans="16:21" ht="13.95" customHeight="1" x14ac:dyDescent="0.3">
      <c r="P506" s="27"/>
      <c r="Q506" s="30"/>
      <c r="R506" s="30"/>
      <c r="S506" s="30">
        <f>ABS(Q506)/'İtme Analizi'!$G$17</f>
        <v>0</v>
      </c>
      <c r="T506" s="30">
        <f>ABS(R506)/'İtme Analizi'!$G$14</f>
        <v>0</v>
      </c>
      <c r="U506" s="30">
        <f t="shared" si="9"/>
        <v>2.8803048443826196E-2</v>
      </c>
    </row>
    <row r="507" spans="16:21" ht="13.95" customHeight="1" x14ac:dyDescent="0.3">
      <c r="P507" s="27"/>
      <c r="Q507" s="30"/>
      <c r="R507" s="30"/>
      <c r="S507" s="30">
        <f>ABS(Q507)/'İtme Analizi'!$G$17</f>
        <v>0</v>
      </c>
      <c r="T507" s="30">
        <f>ABS(R507)/'İtme Analizi'!$G$14</f>
        <v>0</v>
      </c>
      <c r="U507" s="30">
        <f t="shared" si="9"/>
        <v>2.8803048443826196E-2</v>
      </c>
    </row>
    <row r="508" spans="16:21" ht="13.95" customHeight="1" x14ac:dyDescent="0.3">
      <c r="P508" s="27"/>
      <c r="Q508" s="30"/>
      <c r="R508" s="30"/>
      <c r="S508" s="30">
        <f>ABS(Q508)/'İtme Analizi'!$G$17</f>
        <v>0</v>
      </c>
      <c r="T508" s="30">
        <f>ABS(R508)/'İtme Analizi'!$G$14</f>
        <v>0</v>
      </c>
      <c r="U508" s="30">
        <f t="shared" si="9"/>
        <v>2.8803048443826196E-2</v>
      </c>
    </row>
    <row r="509" spans="16:21" ht="13.95" customHeight="1" x14ac:dyDescent="0.3">
      <c r="P509" s="27"/>
      <c r="Q509" s="30"/>
      <c r="R509" s="30"/>
      <c r="S509" s="30">
        <f>ABS(Q509)/'İtme Analizi'!$G$17</f>
        <v>0</v>
      </c>
      <c r="T509" s="30">
        <f>ABS(R509)/'İtme Analizi'!$G$14</f>
        <v>0</v>
      </c>
      <c r="U509" s="30">
        <f t="shared" si="9"/>
        <v>2.8803048443826196E-2</v>
      </c>
    </row>
    <row r="510" spans="16:21" ht="13.95" customHeight="1" x14ac:dyDescent="0.3">
      <c r="P510" s="27"/>
      <c r="Q510" s="30"/>
      <c r="R510" s="30"/>
      <c r="S510" s="30">
        <f>ABS(Q510)/'İtme Analizi'!$G$17</f>
        <v>0</v>
      </c>
      <c r="T510" s="30">
        <f>ABS(R510)/'İtme Analizi'!$G$14</f>
        <v>0</v>
      </c>
      <c r="U510" s="30">
        <f t="shared" si="9"/>
        <v>2.8803048443826196E-2</v>
      </c>
    </row>
    <row r="511" spans="16:21" ht="13.95" customHeight="1" x14ac:dyDescent="0.3">
      <c r="P511" s="27"/>
      <c r="Q511" s="30"/>
      <c r="R511" s="30"/>
      <c r="S511" s="30">
        <f>ABS(Q511)/'İtme Analizi'!$G$17</f>
        <v>0</v>
      </c>
      <c r="T511" s="30">
        <f>ABS(R511)/'İtme Analizi'!$G$14</f>
        <v>0</v>
      </c>
      <c r="U511" s="30">
        <f t="shared" si="9"/>
        <v>2.8803048443826196E-2</v>
      </c>
    </row>
    <row r="512" spans="16:21" ht="13.95" customHeight="1" x14ac:dyDescent="0.3">
      <c r="P512" s="27"/>
      <c r="Q512" s="30"/>
      <c r="R512" s="30"/>
      <c r="S512" s="30">
        <f>ABS(Q512)/'İtme Analizi'!$G$17</f>
        <v>0</v>
      </c>
      <c r="T512" s="30">
        <f>ABS(R512)/'İtme Analizi'!$G$14</f>
        <v>0</v>
      </c>
      <c r="U512" s="30">
        <f t="shared" si="9"/>
        <v>2.8803048443826196E-2</v>
      </c>
    </row>
    <row r="513" spans="16:21" ht="13.95" customHeight="1" x14ac:dyDescent="0.3">
      <c r="P513" s="27"/>
      <c r="Q513" s="30"/>
      <c r="R513" s="30"/>
      <c r="S513" s="30">
        <f>ABS(Q513)/'İtme Analizi'!$G$17</f>
        <v>0</v>
      </c>
      <c r="T513" s="30">
        <f>ABS(R513)/'İtme Analizi'!$G$14</f>
        <v>0</v>
      </c>
      <c r="U513" s="30">
        <f t="shared" si="9"/>
        <v>2.8803048443826196E-2</v>
      </c>
    </row>
    <row r="514" spans="16:21" ht="13.95" customHeight="1" x14ac:dyDescent="0.3">
      <c r="P514" s="27"/>
      <c r="Q514" s="30"/>
      <c r="R514" s="30"/>
      <c r="S514" s="30">
        <f>ABS(Q514)/'İtme Analizi'!$G$17</f>
        <v>0</v>
      </c>
      <c r="T514" s="30">
        <f>ABS(R514)/'İtme Analizi'!$G$14</f>
        <v>0</v>
      </c>
      <c r="U514" s="30">
        <f t="shared" si="9"/>
        <v>2.8803048443826196E-2</v>
      </c>
    </row>
    <row r="515" spans="16:21" ht="13.95" customHeight="1" x14ac:dyDescent="0.3">
      <c r="P515" s="27"/>
      <c r="Q515" s="30"/>
      <c r="R515" s="30"/>
      <c r="S515" s="30">
        <f>ABS(Q515)/'İtme Analizi'!$G$17</f>
        <v>0</v>
      </c>
      <c r="T515" s="30">
        <f>ABS(R515)/'İtme Analizi'!$G$14</f>
        <v>0</v>
      </c>
      <c r="U515" s="30">
        <f t="shared" si="9"/>
        <v>2.8803048443826196E-2</v>
      </c>
    </row>
    <row r="516" spans="16:21" ht="13.95" customHeight="1" x14ac:dyDescent="0.3">
      <c r="P516" s="27"/>
      <c r="Q516" s="30"/>
      <c r="R516" s="30"/>
      <c r="S516" s="30">
        <f>ABS(Q516)/'İtme Analizi'!$G$17</f>
        <v>0</v>
      </c>
      <c r="T516" s="30">
        <f>ABS(R516)/'İtme Analizi'!$G$14</f>
        <v>0</v>
      </c>
      <c r="U516" s="30">
        <f t="shared" si="9"/>
        <v>2.8803048443826196E-2</v>
      </c>
    </row>
    <row r="517" spans="16:21" ht="13.95" customHeight="1" x14ac:dyDescent="0.3">
      <c r="P517" s="27"/>
      <c r="Q517" s="30"/>
      <c r="R517" s="30"/>
      <c r="S517" s="30">
        <f>ABS(Q517)/'İtme Analizi'!$G$17</f>
        <v>0</v>
      </c>
      <c r="T517" s="30">
        <f>ABS(R517)/'İtme Analizi'!$G$14</f>
        <v>0</v>
      </c>
      <c r="U517" s="30">
        <f t="shared" si="9"/>
        <v>2.8803048443826196E-2</v>
      </c>
    </row>
    <row r="518" spans="16:21" ht="13.95" customHeight="1" x14ac:dyDescent="0.3">
      <c r="P518" s="27"/>
      <c r="Q518" s="30"/>
      <c r="R518" s="30"/>
      <c r="S518" s="30">
        <f>ABS(Q518)/'İtme Analizi'!$G$17</f>
        <v>0</v>
      </c>
      <c r="T518" s="30">
        <f>ABS(R518)/'İtme Analizi'!$G$14</f>
        <v>0</v>
      </c>
      <c r="U518" s="30">
        <f t="shared" si="9"/>
        <v>2.8803048443826196E-2</v>
      </c>
    </row>
    <row r="519" spans="16:21" ht="13.95" customHeight="1" x14ac:dyDescent="0.3">
      <c r="P519" s="27"/>
      <c r="Q519" s="30"/>
      <c r="R519" s="30"/>
      <c r="S519" s="30">
        <f>ABS(Q519)/'İtme Analizi'!$G$17</f>
        <v>0</v>
      </c>
      <c r="T519" s="30">
        <f>ABS(R519)/'İtme Analizi'!$G$14</f>
        <v>0</v>
      </c>
      <c r="U519" s="30">
        <f t="shared" si="9"/>
        <v>2.8803048443826196E-2</v>
      </c>
    </row>
    <row r="520" spans="16:21" ht="13.95" customHeight="1" x14ac:dyDescent="0.3">
      <c r="P520" s="27"/>
      <c r="Q520" s="30"/>
      <c r="R520" s="30"/>
      <c r="S520" s="30">
        <f>ABS(Q520)/'İtme Analizi'!$G$17</f>
        <v>0</v>
      </c>
      <c r="T520" s="30">
        <f>ABS(R520)/'İtme Analizi'!$G$14</f>
        <v>0</v>
      </c>
      <c r="U520" s="30">
        <f t="shared" si="9"/>
        <v>2.8803048443826196E-2</v>
      </c>
    </row>
    <row r="521" spans="16:21" ht="13.95" customHeight="1" x14ac:dyDescent="0.3">
      <c r="P521" s="27"/>
      <c r="Q521" s="30"/>
      <c r="R521" s="30"/>
      <c r="S521" s="30">
        <f>ABS(Q521)/'İtme Analizi'!$G$17</f>
        <v>0</v>
      </c>
      <c r="T521" s="30">
        <f>ABS(R521)/'İtme Analizi'!$G$14</f>
        <v>0</v>
      </c>
      <c r="U521" s="30">
        <f t="shared" ref="U521:U584" si="10">U520+(S521-S520)*((T521+T520)/2)</f>
        <v>2.8803048443826196E-2</v>
      </c>
    </row>
    <row r="522" spans="16:21" ht="13.95" customHeight="1" x14ac:dyDescent="0.3">
      <c r="P522" s="27"/>
      <c r="Q522" s="30"/>
      <c r="R522" s="30"/>
      <c r="S522" s="30">
        <f>ABS(Q522)/'İtme Analizi'!$G$17</f>
        <v>0</v>
      </c>
      <c r="T522" s="30">
        <f>ABS(R522)/'İtme Analizi'!$G$14</f>
        <v>0</v>
      </c>
      <c r="U522" s="30">
        <f t="shared" si="10"/>
        <v>2.8803048443826196E-2</v>
      </c>
    </row>
    <row r="523" spans="16:21" ht="13.95" customHeight="1" x14ac:dyDescent="0.3">
      <c r="P523" s="27"/>
      <c r="Q523" s="30"/>
      <c r="R523" s="30"/>
      <c r="S523" s="30">
        <f>ABS(Q523)/'İtme Analizi'!$G$17</f>
        <v>0</v>
      </c>
      <c r="T523" s="30">
        <f>ABS(R523)/'İtme Analizi'!$G$14</f>
        <v>0</v>
      </c>
      <c r="U523" s="30">
        <f t="shared" si="10"/>
        <v>2.8803048443826196E-2</v>
      </c>
    </row>
    <row r="524" spans="16:21" ht="13.95" customHeight="1" x14ac:dyDescent="0.3">
      <c r="P524" s="27"/>
      <c r="Q524" s="30"/>
      <c r="R524" s="30"/>
      <c r="S524" s="30">
        <f>ABS(Q524)/'İtme Analizi'!$G$17</f>
        <v>0</v>
      </c>
      <c r="T524" s="30">
        <f>ABS(R524)/'İtme Analizi'!$G$14</f>
        <v>0</v>
      </c>
      <c r="U524" s="30">
        <f t="shared" si="10"/>
        <v>2.8803048443826196E-2</v>
      </c>
    </row>
    <row r="525" spans="16:21" ht="13.95" customHeight="1" x14ac:dyDescent="0.3">
      <c r="P525" s="27"/>
      <c r="Q525" s="30"/>
      <c r="R525" s="30"/>
      <c r="S525" s="30">
        <f>ABS(Q525)/'İtme Analizi'!$G$17</f>
        <v>0</v>
      </c>
      <c r="T525" s="30">
        <f>ABS(R525)/'İtme Analizi'!$G$14</f>
        <v>0</v>
      </c>
      <c r="U525" s="30">
        <f t="shared" si="10"/>
        <v>2.8803048443826196E-2</v>
      </c>
    </row>
    <row r="526" spans="16:21" ht="13.95" customHeight="1" x14ac:dyDescent="0.3">
      <c r="P526" s="27"/>
      <c r="Q526" s="30"/>
      <c r="R526" s="30"/>
      <c r="S526" s="30">
        <f>ABS(Q526)/'İtme Analizi'!$G$17</f>
        <v>0</v>
      </c>
      <c r="T526" s="30">
        <f>ABS(R526)/'İtme Analizi'!$G$14</f>
        <v>0</v>
      </c>
      <c r="U526" s="30">
        <f t="shared" si="10"/>
        <v>2.8803048443826196E-2</v>
      </c>
    </row>
    <row r="527" spans="16:21" ht="13.95" customHeight="1" x14ac:dyDescent="0.3">
      <c r="P527" s="27"/>
      <c r="Q527" s="30"/>
      <c r="R527" s="30"/>
      <c r="S527" s="30">
        <f>ABS(Q527)/'İtme Analizi'!$G$17</f>
        <v>0</v>
      </c>
      <c r="T527" s="30">
        <f>ABS(R527)/'İtme Analizi'!$G$14</f>
        <v>0</v>
      </c>
      <c r="U527" s="30">
        <f t="shared" si="10"/>
        <v>2.8803048443826196E-2</v>
      </c>
    </row>
    <row r="528" spans="16:21" ht="13.95" customHeight="1" x14ac:dyDescent="0.3">
      <c r="P528" s="27"/>
      <c r="Q528" s="30"/>
      <c r="R528" s="30"/>
      <c r="S528" s="30">
        <f>ABS(Q528)/'İtme Analizi'!$G$17</f>
        <v>0</v>
      </c>
      <c r="T528" s="30">
        <f>ABS(R528)/'İtme Analizi'!$G$14</f>
        <v>0</v>
      </c>
      <c r="U528" s="30">
        <f t="shared" si="10"/>
        <v>2.8803048443826196E-2</v>
      </c>
    </row>
    <row r="529" spans="16:21" ht="13.95" customHeight="1" x14ac:dyDescent="0.3">
      <c r="P529" s="27"/>
      <c r="Q529" s="30"/>
      <c r="R529" s="30"/>
      <c r="S529" s="30">
        <f>ABS(Q529)/'İtme Analizi'!$G$17</f>
        <v>0</v>
      </c>
      <c r="T529" s="30">
        <f>ABS(R529)/'İtme Analizi'!$G$14</f>
        <v>0</v>
      </c>
      <c r="U529" s="30">
        <f t="shared" si="10"/>
        <v>2.8803048443826196E-2</v>
      </c>
    </row>
    <row r="530" spans="16:21" ht="13.95" customHeight="1" x14ac:dyDescent="0.3">
      <c r="P530" s="27"/>
      <c r="Q530" s="30"/>
      <c r="R530" s="30"/>
      <c r="S530" s="30">
        <f>ABS(Q530)/'İtme Analizi'!$G$17</f>
        <v>0</v>
      </c>
      <c r="T530" s="30">
        <f>ABS(R530)/'İtme Analizi'!$G$14</f>
        <v>0</v>
      </c>
      <c r="U530" s="30">
        <f t="shared" si="10"/>
        <v>2.8803048443826196E-2</v>
      </c>
    </row>
    <row r="531" spans="16:21" ht="13.95" customHeight="1" x14ac:dyDescent="0.3">
      <c r="P531" s="27"/>
      <c r="Q531" s="30"/>
      <c r="R531" s="30"/>
      <c r="S531" s="30">
        <f>ABS(Q531)/'İtme Analizi'!$G$17</f>
        <v>0</v>
      </c>
      <c r="T531" s="30">
        <f>ABS(R531)/'İtme Analizi'!$G$14</f>
        <v>0</v>
      </c>
      <c r="U531" s="30">
        <f t="shared" si="10"/>
        <v>2.8803048443826196E-2</v>
      </c>
    </row>
    <row r="532" spans="16:21" ht="13.95" customHeight="1" x14ac:dyDescent="0.3">
      <c r="P532" s="27"/>
      <c r="Q532" s="30"/>
      <c r="R532" s="30"/>
      <c r="S532" s="30">
        <f>ABS(Q532)/'İtme Analizi'!$G$17</f>
        <v>0</v>
      </c>
      <c r="T532" s="30">
        <f>ABS(R532)/'İtme Analizi'!$G$14</f>
        <v>0</v>
      </c>
      <c r="U532" s="30">
        <f t="shared" si="10"/>
        <v>2.8803048443826196E-2</v>
      </c>
    </row>
    <row r="533" spans="16:21" ht="13.95" customHeight="1" x14ac:dyDescent="0.3">
      <c r="P533" s="27"/>
      <c r="Q533" s="30"/>
      <c r="R533" s="30"/>
      <c r="S533" s="30">
        <f>ABS(Q533)/'İtme Analizi'!$G$17</f>
        <v>0</v>
      </c>
      <c r="T533" s="30">
        <f>ABS(R533)/'İtme Analizi'!$G$14</f>
        <v>0</v>
      </c>
      <c r="U533" s="30">
        <f t="shared" si="10"/>
        <v>2.8803048443826196E-2</v>
      </c>
    </row>
    <row r="534" spans="16:21" ht="13.95" customHeight="1" x14ac:dyDescent="0.3">
      <c r="P534" s="27"/>
      <c r="Q534" s="30"/>
      <c r="R534" s="30"/>
      <c r="S534" s="30">
        <f>ABS(Q534)/'İtme Analizi'!$G$17</f>
        <v>0</v>
      </c>
      <c r="T534" s="30">
        <f>ABS(R534)/'İtme Analizi'!$G$14</f>
        <v>0</v>
      </c>
      <c r="U534" s="30">
        <f t="shared" si="10"/>
        <v>2.8803048443826196E-2</v>
      </c>
    </row>
    <row r="535" spans="16:21" ht="13.95" customHeight="1" x14ac:dyDescent="0.3">
      <c r="P535" s="27"/>
      <c r="Q535" s="30"/>
      <c r="R535" s="30"/>
      <c r="S535" s="30">
        <f>ABS(Q535)/'İtme Analizi'!$G$17</f>
        <v>0</v>
      </c>
      <c r="T535" s="30">
        <f>ABS(R535)/'İtme Analizi'!$G$14</f>
        <v>0</v>
      </c>
      <c r="U535" s="30">
        <f t="shared" si="10"/>
        <v>2.8803048443826196E-2</v>
      </c>
    </row>
    <row r="536" spans="16:21" ht="13.95" customHeight="1" x14ac:dyDescent="0.3">
      <c r="P536" s="27"/>
      <c r="Q536" s="30"/>
      <c r="R536" s="30"/>
      <c r="S536" s="30">
        <f>ABS(Q536)/'İtme Analizi'!$G$17</f>
        <v>0</v>
      </c>
      <c r="T536" s="30">
        <f>ABS(R536)/'İtme Analizi'!$G$14</f>
        <v>0</v>
      </c>
      <c r="U536" s="30">
        <f t="shared" si="10"/>
        <v>2.8803048443826196E-2</v>
      </c>
    </row>
    <row r="537" spans="16:21" ht="13.95" customHeight="1" x14ac:dyDescent="0.3">
      <c r="P537" s="27"/>
      <c r="Q537" s="30"/>
      <c r="R537" s="30"/>
      <c r="S537" s="30">
        <f>ABS(Q537)/'İtme Analizi'!$G$17</f>
        <v>0</v>
      </c>
      <c r="T537" s="30">
        <f>ABS(R537)/'İtme Analizi'!$G$14</f>
        <v>0</v>
      </c>
      <c r="U537" s="30">
        <f t="shared" si="10"/>
        <v>2.8803048443826196E-2</v>
      </c>
    </row>
    <row r="538" spans="16:21" ht="13.95" customHeight="1" x14ac:dyDescent="0.3">
      <c r="P538" s="27"/>
      <c r="Q538" s="30"/>
      <c r="R538" s="30"/>
      <c r="S538" s="30">
        <f>ABS(Q538)/'İtme Analizi'!$G$17</f>
        <v>0</v>
      </c>
      <c r="T538" s="30">
        <f>ABS(R538)/'İtme Analizi'!$G$14</f>
        <v>0</v>
      </c>
      <c r="U538" s="30">
        <f t="shared" si="10"/>
        <v>2.8803048443826196E-2</v>
      </c>
    </row>
    <row r="539" spans="16:21" ht="13.95" customHeight="1" x14ac:dyDescent="0.3">
      <c r="P539" s="27"/>
      <c r="Q539" s="30"/>
      <c r="R539" s="30"/>
      <c r="S539" s="30">
        <f>ABS(Q539)/'İtme Analizi'!$G$17</f>
        <v>0</v>
      </c>
      <c r="T539" s="30">
        <f>ABS(R539)/'İtme Analizi'!$G$14</f>
        <v>0</v>
      </c>
      <c r="U539" s="30">
        <f t="shared" si="10"/>
        <v>2.8803048443826196E-2</v>
      </c>
    </row>
    <row r="540" spans="16:21" ht="13.95" customHeight="1" x14ac:dyDescent="0.3">
      <c r="P540" s="27"/>
      <c r="Q540" s="30"/>
      <c r="R540" s="30"/>
      <c r="S540" s="30">
        <f>ABS(Q540)/'İtme Analizi'!$G$17</f>
        <v>0</v>
      </c>
      <c r="T540" s="30">
        <f>ABS(R540)/'İtme Analizi'!$G$14</f>
        <v>0</v>
      </c>
      <c r="U540" s="30">
        <f t="shared" si="10"/>
        <v>2.8803048443826196E-2</v>
      </c>
    </row>
    <row r="541" spans="16:21" ht="13.95" customHeight="1" x14ac:dyDescent="0.3">
      <c r="P541" s="27"/>
      <c r="Q541" s="30"/>
      <c r="R541" s="30"/>
      <c r="S541" s="30">
        <f>ABS(Q541)/'İtme Analizi'!$G$17</f>
        <v>0</v>
      </c>
      <c r="T541" s="30">
        <f>ABS(R541)/'İtme Analizi'!$G$14</f>
        <v>0</v>
      </c>
      <c r="U541" s="30">
        <f t="shared" si="10"/>
        <v>2.8803048443826196E-2</v>
      </c>
    </row>
    <row r="542" spans="16:21" ht="13.95" customHeight="1" x14ac:dyDescent="0.3">
      <c r="P542" s="27"/>
      <c r="Q542" s="30"/>
      <c r="R542" s="30"/>
      <c r="S542" s="30">
        <f>ABS(Q542)/'İtme Analizi'!$G$17</f>
        <v>0</v>
      </c>
      <c r="T542" s="30">
        <f>ABS(R542)/'İtme Analizi'!$G$14</f>
        <v>0</v>
      </c>
      <c r="U542" s="30">
        <f t="shared" si="10"/>
        <v>2.8803048443826196E-2</v>
      </c>
    </row>
    <row r="543" spans="16:21" ht="13.95" customHeight="1" x14ac:dyDescent="0.3">
      <c r="P543" s="27"/>
      <c r="Q543" s="30"/>
      <c r="R543" s="30"/>
      <c r="S543" s="30">
        <f>ABS(Q543)/'İtme Analizi'!$G$17</f>
        <v>0</v>
      </c>
      <c r="T543" s="30">
        <f>ABS(R543)/'İtme Analizi'!$G$14</f>
        <v>0</v>
      </c>
      <c r="U543" s="30">
        <f t="shared" si="10"/>
        <v>2.8803048443826196E-2</v>
      </c>
    </row>
    <row r="544" spans="16:21" ht="13.95" customHeight="1" x14ac:dyDescent="0.3">
      <c r="P544" s="27"/>
      <c r="Q544" s="30"/>
      <c r="R544" s="30"/>
      <c r="S544" s="30">
        <f>ABS(Q544)/'İtme Analizi'!$G$17</f>
        <v>0</v>
      </c>
      <c r="T544" s="30">
        <f>ABS(R544)/'İtme Analizi'!$G$14</f>
        <v>0</v>
      </c>
      <c r="U544" s="30">
        <f t="shared" si="10"/>
        <v>2.8803048443826196E-2</v>
      </c>
    </row>
    <row r="545" spans="16:21" ht="13.95" customHeight="1" x14ac:dyDescent="0.3">
      <c r="P545" s="27"/>
      <c r="Q545" s="30"/>
      <c r="R545" s="30"/>
      <c r="S545" s="30">
        <f>ABS(Q545)/'İtme Analizi'!$G$17</f>
        <v>0</v>
      </c>
      <c r="T545" s="30">
        <f>ABS(R545)/'İtme Analizi'!$G$14</f>
        <v>0</v>
      </c>
      <c r="U545" s="30">
        <f t="shared" si="10"/>
        <v>2.8803048443826196E-2</v>
      </c>
    </row>
    <row r="546" spans="16:21" ht="13.95" customHeight="1" x14ac:dyDescent="0.3">
      <c r="P546" s="27"/>
      <c r="Q546" s="30"/>
      <c r="R546" s="30"/>
      <c r="S546" s="30">
        <f>ABS(Q546)/'İtme Analizi'!$G$17</f>
        <v>0</v>
      </c>
      <c r="T546" s="30">
        <f>ABS(R546)/'İtme Analizi'!$G$14</f>
        <v>0</v>
      </c>
      <c r="U546" s="30">
        <f t="shared" si="10"/>
        <v>2.8803048443826196E-2</v>
      </c>
    </row>
    <row r="547" spans="16:21" ht="13.95" customHeight="1" x14ac:dyDescent="0.3">
      <c r="P547" s="27"/>
      <c r="Q547" s="30"/>
      <c r="R547" s="30"/>
      <c r="S547" s="30">
        <f>ABS(Q547)/'İtme Analizi'!$G$17</f>
        <v>0</v>
      </c>
      <c r="T547" s="30">
        <f>ABS(R547)/'İtme Analizi'!$G$14</f>
        <v>0</v>
      </c>
      <c r="U547" s="30">
        <f t="shared" si="10"/>
        <v>2.8803048443826196E-2</v>
      </c>
    </row>
    <row r="548" spans="16:21" ht="13.95" customHeight="1" x14ac:dyDescent="0.3">
      <c r="P548" s="27"/>
      <c r="Q548" s="30"/>
      <c r="R548" s="30"/>
      <c r="S548" s="30">
        <f>ABS(Q548)/'İtme Analizi'!$G$17</f>
        <v>0</v>
      </c>
      <c r="T548" s="30">
        <f>ABS(R548)/'İtme Analizi'!$G$14</f>
        <v>0</v>
      </c>
      <c r="U548" s="30">
        <f t="shared" si="10"/>
        <v>2.8803048443826196E-2</v>
      </c>
    </row>
    <row r="549" spans="16:21" ht="13.95" customHeight="1" x14ac:dyDescent="0.3">
      <c r="P549" s="27"/>
      <c r="Q549" s="30"/>
      <c r="R549" s="30"/>
      <c r="S549" s="30">
        <f>ABS(Q549)/'İtme Analizi'!$G$17</f>
        <v>0</v>
      </c>
      <c r="T549" s="30">
        <f>ABS(R549)/'İtme Analizi'!$G$14</f>
        <v>0</v>
      </c>
      <c r="U549" s="30">
        <f t="shared" si="10"/>
        <v>2.8803048443826196E-2</v>
      </c>
    </row>
    <row r="550" spans="16:21" ht="13.95" customHeight="1" x14ac:dyDescent="0.3">
      <c r="P550" s="27"/>
      <c r="Q550" s="30"/>
      <c r="R550" s="30"/>
      <c r="S550" s="30">
        <f>ABS(Q550)/'İtme Analizi'!$G$17</f>
        <v>0</v>
      </c>
      <c r="T550" s="30">
        <f>ABS(R550)/'İtme Analizi'!$G$14</f>
        <v>0</v>
      </c>
      <c r="U550" s="30">
        <f t="shared" si="10"/>
        <v>2.8803048443826196E-2</v>
      </c>
    </row>
    <row r="551" spans="16:21" ht="13.95" customHeight="1" x14ac:dyDescent="0.3">
      <c r="P551" s="27"/>
      <c r="Q551" s="30"/>
      <c r="R551" s="30"/>
      <c r="S551" s="30">
        <f>ABS(Q551)/'İtme Analizi'!$G$17</f>
        <v>0</v>
      </c>
      <c r="T551" s="30">
        <f>ABS(R551)/'İtme Analizi'!$G$14</f>
        <v>0</v>
      </c>
      <c r="U551" s="30">
        <f t="shared" si="10"/>
        <v>2.8803048443826196E-2</v>
      </c>
    </row>
    <row r="552" spans="16:21" ht="13.95" customHeight="1" x14ac:dyDescent="0.3">
      <c r="P552" s="27"/>
      <c r="Q552" s="30"/>
      <c r="R552" s="30"/>
      <c r="S552" s="30">
        <f>ABS(Q552)/'İtme Analizi'!$G$17</f>
        <v>0</v>
      </c>
      <c r="T552" s="30">
        <f>ABS(R552)/'İtme Analizi'!$G$14</f>
        <v>0</v>
      </c>
      <c r="U552" s="30">
        <f t="shared" si="10"/>
        <v>2.8803048443826196E-2</v>
      </c>
    </row>
    <row r="553" spans="16:21" ht="13.95" customHeight="1" x14ac:dyDescent="0.3">
      <c r="P553" s="27"/>
      <c r="Q553" s="30"/>
      <c r="R553" s="30"/>
      <c r="S553" s="30">
        <f>ABS(Q553)/'İtme Analizi'!$G$17</f>
        <v>0</v>
      </c>
      <c r="T553" s="30">
        <f>ABS(R553)/'İtme Analizi'!$G$14</f>
        <v>0</v>
      </c>
      <c r="U553" s="30">
        <f t="shared" si="10"/>
        <v>2.8803048443826196E-2</v>
      </c>
    </row>
    <row r="554" spans="16:21" ht="13.95" customHeight="1" x14ac:dyDescent="0.3">
      <c r="P554" s="27"/>
      <c r="Q554" s="30"/>
      <c r="R554" s="30"/>
      <c r="S554" s="30">
        <f>ABS(Q554)/'İtme Analizi'!$G$17</f>
        <v>0</v>
      </c>
      <c r="T554" s="30">
        <f>ABS(R554)/'İtme Analizi'!$G$14</f>
        <v>0</v>
      </c>
      <c r="U554" s="30">
        <f t="shared" si="10"/>
        <v>2.8803048443826196E-2</v>
      </c>
    </row>
    <row r="555" spans="16:21" ht="13.95" customHeight="1" x14ac:dyDescent="0.3">
      <c r="P555" s="27"/>
      <c r="Q555" s="30"/>
      <c r="R555" s="30"/>
      <c r="S555" s="30">
        <f>ABS(Q555)/'İtme Analizi'!$G$17</f>
        <v>0</v>
      </c>
      <c r="T555" s="30">
        <f>ABS(R555)/'İtme Analizi'!$G$14</f>
        <v>0</v>
      </c>
      <c r="U555" s="30">
        <f t="shared" si="10"/>
        <v>2.8803048443826196E-2</v>
      </c>
    </row>
    <row r="556" spans="16:21" ht="13.95" customHeight="1" x14ac:dyDescent="0.3">
      <c r="P556" s="27"/>
      <c r="Q556" s="30"/>
      <c r="R556" s="30"/>
      <c r="S556" s="30">
        <f>ABS(Q556)/'İtme Analizi'!$G$17</f>
        <v>0</v>
      </c>
      <c r="T556" s="30">
        <f>ABS(R556)/'İtme Analizi'!$G$14</f>
        <v>0</v>
      </c>
      <c r="U556" s="30">
        <f t="shared" si="10"/>
        <v>2.8803048443826196E-2</v>
      </c>
    </row>
    <row r="557" spans="16:21" ht="13.95" customHeight="1" x14ac:dyDescent="0.3">
      <c r="P557" s="27"/>
      <c r="Q557" s="30"/>
      <c r="R557" s="30"/>
      <c r="S557" s="30">
        <f>ABS(Q557)/'İtme Analizi'!$G$17</f>
        <v>0</v>
      </c>
      <c r="T557" s="30">
        <f>ABS(R557)/'İtme Analizi'!$G$14</f>
        <v>0</v>
      </c>
      <c r="U557" s="30">
        <f t="shared" si="10"/>
        <v>2.8803048443826196E-2</v>
      </c>
    </row>
    <row r="558" spans="16:21" ht="13.95" customHeight="1" x14ac:dyDescent="0.3">
      <c r="P558" s="27"/>
      <c r="Q558" s="30"/>
      <c r="R558" s="30"/>
      <c r="S558" s="30">
        <f>ABS(Q558)/'İtme Analizi'!$G$17</f>
        <v>0</v>
      </c>
      <c r="T558" s="30">
        <f>ABS(R558)/'İtme Analizi'!$G$14</f>
        <v>0</v>
      </c>
      <c r="U558" s="30">
        <f t="shared" si="10"/>
        <v>2.8803048443826196E-2</v>
      </c>
    </row>
    <row r="559" spans="16:21" ht="13.95" customHeight="1" x14ac:dyDescent="0.3">
      <c r="P559" s="27"/>
      <c r="Q559" s="30"/>
      <c r="R559" s="30"/>
      <c r="S559" s="30">
        <f>ABS(Q559)/'İtme Analizi'!$G$17</f>
        <v>0</v>
      </c>
      <c r="T559" s="30">
        <f>ABS(R559)/'İtme Analizi'!$G$14</f>
        <v>0</v>
      </c>
      <c r="U559" s="30">
        <f t="shared" si="10"/>
        <v>2.8803048443826196E-2</v>
      </c>
    </row>
    <row r="560" spans="16:21" ht="13.95" customHeight="1" x14ac:dyDescent="0.3">
      <c r="P560" s="27"/>
      <c r="Q560" s="30"/>
      <c r="R560" s="30"/>
      <c r="S560" s="30">
        <f>ABS(Q560)/'İtme Analizi'!$G$17</f>
        <v>0</v>
      </c>
      <c r="T560" s="30">
        <f>ABS(R560)/'İtme Analizi'!$G$14</f>
        <v>0</v>
      </c>
      <c r="U560" s="30">
        <f t="shared" si="10"/>
        <v>2.8803048443826196E-2</v>
      </c>
    </row>
    <row r="561" spans="16:21" ht="13.95" customHeight="1" x14ac:dyDescent="0.3">
      <c r="P561" s="27"/>
      <c r="Q561" s="30"/>
      <c r="R561" s="30"/>
      <c r="S561" s="30">
        <f>ABS(Q561)/'İtme Analizi'!$G$17</f>
        <v>0</v>
      </c>
      <c r="T561" s="30">
        <f>ABS(R561)/'İtme Analizi'!$G$14</f>
        <v>0</v>
      </c>
      <c r="U561" s="30">
        <f t="shared" si="10"/>
        <v>2.8803048443826196E-2</v>
      </c>
    </row>
    <row r="562" spans="16:21" ht="13.95" customHeight="1" x14ac:dyDescent="0.3">
      <c r="P562" s="27"/>
      <c r="Q562" s="30"/>
      <c r="R562" s="30"/>
      <c r="S562" s="30">
        <f>ABS(Q562)/'İtme Analizi'!$G$17</f>
        <v>0</v>
      </c>
      <c r="T562" s="30">
        <f>ABS(R562)/'İtme Analizi'!$G$14</f>
        <v>0</v>
      </c>
      <c r="U562" s="30">
        <f t="shared" si="10"/>
        <v>2.8803048443826196E-2</v>
      </c>
    </row>
    <row r="563" spans="16:21" ht="13.95" customHeight="1" x14ac:dyDescent="0.3">
      <c r="P563" s="27"/>
      <c r="Q563" s="30"/>
      <c r="R563" s="30"/>
      <c r="S563" s="30">
        <f>ABS(Q563)/'İtme Analizi'!$G$17</f>
        <v>0</v>
      </c>
      <c r="T563" s="30">
        <f>ABS(R563)/'İtme Analizi'!$G$14</f>
        <v>0</v>
      </c>
      <c r="U563" s="30">
        <f t="shared" si="10"/>
        <v>2.8803048443826196E-2</v>
      </c>
    </row>
    <row r="564" spans="16:21" ht="13.95" customHeight="1" x14ac:dyDescent="0.3">
      <c r="P564" s="27"/>
      <c r="Q564" s="30"/>
      <c r="R564" s="30"/>
      <c r="S564" s="30">
        <f>ABS(Q564)/'İtme Analizi'!$G$17</f>
        <v>0</v>
      </c>
      <c r="T564" s="30">
        <f>ABS(R564)/'İtme Analizi'!$G$14</f>
        <v>0</v>
      </c>
      <c r="U564" s="30">
        <f t="shared" si="10"/>
        <v>2.8803048443826196E-2</v>
      </c>
    </row>
    <row r="565" spans="16:21" ht="13.95" customHeight="1" x14ac:dyDescent="0.3">
      <c r="P565" s="27"/>
      <c r="Q565" s="30"/>
      <c r="R565" s="30"/>
      <c r="S565" s="30">
        <f>ABS(Q565)/'İtme Analizi'!$G$17</f>
        <v>0</v>
      </c>
      <c r="T565" s="30">
        <f>ABS(R565)/'İtme Analizi'!$G$14</f>
        <v>0</v>
      </c>
      <c r="U565" s="30">
        <f t="shared" si="10"/>
        <v>2.8803048443826196E-2</v>
      </c>
    </row>
    <row r="566" spans="16:21" ht="13.95" customHeight="1" x14ac:dyDescent="0.3">
      <c r="P566" s="27"/>
      <c r="Q566" s="30"/>
      <c r="R566" s="30"/>
      <c r="S566" s="30">
        <f>ABS(Q566)/'İtme Analizi'!$G$17</f>
        <v>0</v>
      </c>
      <c r="T566" s="30">
        <f>ABS(R566)/'İtme Analizi'!$G$14</f>
        <v>0</v>
      </c>
      <c r="U566" s="30">
        <f t="shared" si="10"/>
        <v>2.8803048443826196E-2</v>
      </c>
    </row>
    <row r="567" spans="16:21" ht="13.95" customHeight="1" x14ac:dyDescent="0.3">
      <c r="P567" s="27"/>
      <c r="Q567" s="30"/>
      <c r="R567" s="30"/>
      <c r="S567" s="30">
        <f>ABS(Q567)/'İtme Analizi'!$G$17</f>
        <v>0</v>
      </c>
      <c r="T567" s="30">
        <f>ABS(R567)/'İtme Analizi'!$G$14</f>
        <v>0</v>
      </c>
      <c r="U567" s="30">
        <f t="shared" si="10"/>
        <v>2.8803048443826196E-2</v>
      </c>
    </row>
    <row r="568" spans="16:21" ht="13.95" customHeight="1" x14ac:dyDescent="0.3">
      <c r="P568" s="27"/>
      <c r="Q568" s="30"/>
      <c r="R568" s="30"/>
      <c r="S568" s="30">
        <f>ABS(Q568)/'İtme Analizi'!$G$17</f>
        <v>0</v>
      </c>
      <c r="T568" s="30">
        <f>ABS(R568)/'İtme Analizi'!$G$14</f>
        <v>0</v>
      </c>
      <c r="U568" s="30">
        <f t="shared" si="10"/>
        <v>2.8803048443826196E-2</v>
      </c>
    </row>
    <row r="569" spans="16:21" ht="13.95" customHeight="1" x14ac:dyDescent="0.3">
      <c r="P569" s="27"/>
      <c r="Q569" s="30"/>
      <c r="R569" s="30"/>
      <c r="S569" s="30">
        <f>ABS(Q569)/'İtme Analizi'!$G$17</f>
        <v>0</v>
      </c>
      <c r="T569" s="30">
        <f>ABS(R569)/'İtme Analizi'!$G$14</f>
        <v>0</v>
      </c>
      <c r="U569" s="30">
        <f t="shared" si="10"/>
        <v>2.8803048443826196E-2</v>
      </c>
    </row>
    <row r="570" spans="16:21" ht="13.95" customHeight="1" x14ac:dyDescent="0.3">
      <c r="P570" s="27"/>
      <c r="Q570" s="30"/>
      <c r="R570" s="30"/>
      <c r="S570" s="30">
        <f>ABS(Q570)/'İtme Analizi'!$G$17</f>
        <v>0</v>
      </c>
      <c r="T570" s="30">
        <f>ABS(R570)/'İtme Analizi'!$G$14</f>
        <v>0</v>
      </c>
      <c r="U570" s="30">
        <f t="shared" si="10"/>
        <v>2.8803048443826196E-2</v>
      </c>
    </row>
    <row r="571" spans="16:21" ht="13.95" customHeight="1" x14ac:dyDescent="0.3">
      <c r="P571" s="27"/>
      <c r="Q571" s="30"/>
      <c r="R571" s="30"/>
      <c r="S571" s="30">
        <f>ABS(Q571)/'İtme Analizi'!$G$17</f>
        <v>0</v>
      </c>
      <c r="T571" s="30">
        <f>ABS(R571)/'İtme Analizi'!$G$14</f>
        <v>0</v>
      </c>
      <c r="U571" s="30">
        <f t="shared" si="10"/>
        <v>2.8803048443826196E-2</v>
      </c>
    </row>
    <row r="572" spans="16:21" ht="13.95" customHeight="1" x14ac:dyDescent="0.3">
      <c r="P572" s="27"/>
      <c r="Q572" s="30"/>
      <c r="R572" s="30"/>
      <c r="S572" s="30">
        <f>ABS(Q572)/'İtme Analizi'!$G$17</f>
        <v>0</v>
      </c>
      <c r="T572" s="30">
        <f>ABS(R572)/'İtme Analizi'!$G$14</f>
        <v>0</v>
      </c>
      <c r="U572" s="30">
        <f t="shared" si="10"/>
        <v>2.8803048443826196E-2</v>
      </c>
    </row>
    <row r="573" spans="16:21" ht="13.95" customHeight="1" x14ac:dyDescent="0.3">
      <c r="P573" s="27"/>
      <c r="Q573" s="30"/>
      <c r="R573" s="30"/>
      <c r="S573" s="30">
        <f>ABS(Q573)/'İtme Analizi'!$G$17</f>
        <v>0</v>
      </c>
      <c r="T573" s="30">
        <f>ABS(R573)/'İtme Analizi'!$G$14</f>
        <v>0</v>
      </c>
      <c r="U573" s="30">
        <f t="shared" si="10"/>
        <v>2.8803048443826196E-2</v>
      </c>
    </row>
    <row r="574" spans="16:21" ht="13.95" customHeight="1" x14ac:dyDescent="0.3">
      <c r="P574" s="27"/>
      <c r="Q574" s="30"/>
      <c r="R574" s="30"/>
      <c r="S574" s="30">
        <f>ABS(Q574)/'İtme Analizi'!$G$17</f>
        <v>0</v>
      </c>
      <c r="T574" s="30">
        <f>ABS(R574)/'İtme Analizi'!$G$14</f>
        <v>0</v>
      </c>
      <c r="U574" s="30">
        <f t="shared" si="10"/>
        <v>2.8803048443826196E-2</v>
      </c>
    </row>
    <row r="575" spans="16:21" ht="13.95" customHeight="1" x14ac:dyDescent="0.3">
      <c r="P575" s="27"/>
      <c r="Q575" s="30"/>
      <c r="R575" s="30"/>
      <c r="S575" s="30">
        <f>ABS(Q575)/'İtme Analizi'!$G$17</f>
        <v>0</v>
      </c>
      <c r="T575" s="30">
        <f>ABS(R575)/'İtme Analizi'!$G$14</f>
        <v>0</v>
      </c>
      <c r="U575" s="30">
        <f t="shared" si="10"/>
        <v>2.8803048443826196E-2</v>
      </c>
    </row>
    <row r="576" spans="16:21" ht="13.95" customHeight="1" x14ac:dyDescent="0.3">
      <c r="P576" s="27"/>
      <c r="Q576" s="30"/>
      <c r="R576" s="30"/>
      <c r="S576" s="30">
        <f>ABS(Q576)/'İtme Analizi'!$G$17</f>
        <v>0</v>
      </c>
      <c r="T576" s="30">
        <f>ABS(R576)/'İtme Analizi'!$G$14</f>
        <v>0</v>
      </c>
      <c r="U576" s="30">
        <f t="shared" si="10"/>
        <v>2.8803048443826196E-2</v>
      </c>
    </row>
    <row r="577" spans="16:21" ht="13.95" customHeight="1" x14ac:dyDescent="0.3">
      <c r="P577" s="27"/>
      <c r="Q577" s="30"/>
      <c r="R577" s="30"/>
      <c r="S577" s="30">
        <f>ABS(Q577)/'İtme Analizi'!$G$17</f>
        <v>0</v>
      </c>
      <c r="T577" s="30">
        <f>ABS(R577)/'İtme Analizi'!$G$14</f>
        <v>0</v>
      </c>
      <c r="U577" s="30">
        <f t="shared" si="10"/>
        <v>2.8803048443826196E-2</v>
      </c>
    </row>
    <row r="578" spans="16:21" ht="13.95" customHeight="1" x14ac:dyDescent="0.3">
      <c r="P578" s="27"/>
      <c r="Q578" s="30"/>
      <c r="R578" s="30"/>
      <c r="S578" s="30">
        <f>ABS(Q578)/'İtme Analizi'!$G$17</f>
        <v>0</v>
      </c>
      <c r="T578" s="30">
        <f>ABS(R578)/'İtme Analizi'!$G$14</f>
        <v>0</v>
      </c>
      <c r="U578" s="30">
        <f t="shared" si="10"/>
        <v>2.8803048443826196E-2</v>
      </c>
    </row>
    <row r="579" spans="16:21" ht="13.95" customHeight="1" x14ac:dyDescent="0.3">
      <c r="P579" s="27"/>
      <c r="Q579" s="30"/>
      <c r="R579" s="30"/>
      <c r="S579" s="30">
        <f>ABS(Q579)/'İtme Analizi'!$G$17</f>
        <v>0</v>
      </c>
      <c r="T579" s="30">
        <f>ABS(R579)/'İtme Analizi'!$G$14</f>
        <v>0</v>
      </c>
      <c r="U579" s="30">
        <f t="shared" si="10"/>
        <v>2.8803048443826196E-2</v>
      </c>
    </row>
    <row r="580" spans="16:21" ht="13.95" customHeight="1" x14ac:dyDescent="0.3">
      <c r="P580" s="27"/>
      <c r="Q580" s="30"/>
      <c r="R580" s="30"/>
      <c r="S580" s="30">
        <f>ABS(Q580)/'İtme Analizi'!$G$17</f>
        <v>0</v>
      </c>
      <c r="T580" s="30">
        <f>ABS(R580)/'İtme Analizi'!$G$14</f>
        <v>0</v>
      </c>
      <c r="U580" s="30">
        <f t="shared" si="10"/>
        <v>2.8803048443826196E-2</v>
      </c>
    </row>
    <row r="581" spans="16:21" ht="13.95" customHeight="1" x14ac:dyDescent="0.3">
      <c r="P581" s="27"/>
      <c r="Q581" s="30"/>
      <c r="R581" s="30"/>
      <c r="S581" s="30">
        <f>ABS(Q581)/'İtme Analizi'!$G$17</f>
        <v>0</v>
      </c>
      <c r="T581" s="30">
        <f>ABS(R581)/'İtme Analizi'!$G$14</f>
        <v>0</v>
      </c>
      <c r="U581" s="30">
        <f t="shared" si="10"/>
        <v>2.8803048443826196E-2</v>
      </c>
    </row>
    <row r="582" spans="16:21" ht="13.95" customHeight="1" x14ac:dyDescent="0.3">
      <c r="P582" s="27"/>
      <c r="Q582" s="30"/>
      <c r="R582" s="30"/>
      <c r="S582" s="30">
        <f>ABS(Q582)/'İtme Analizi'!$G$17</f>
        <v>0</v>
      </c>
      <c r="T582" s="30">
        <f>ABS(R582)/'İtme Analizi'!$G$14</f>
        <v>0</v>
      </c>
      <c r="U582" s="30">
        <f t="shared" si="10"/>
        <v>2.8803048443826196E-2</v>
      </c>
    </row>
    <row r="583" spans="16:21" ht="13.95" customHeight="1" x14ac:dyDescent="0.3">
      <c r="P583" s="27"/>
      <c r="Q583" s="30"/>
      <c r="R583" s="30"/>
      <c r="S583" s="30">
        <f>ABS(Q583)/'İtme Analizi'!$G$17</f>
        <v>0</v>
      </c>
      <c r="T583" s="30">
        <f>ABS(R583)/'İtme Analizi'!$G$14</f>
        <v>0</v>
      </c>
      <c r="U583" s="30">
        <f t="shared" si="10"/>
        <v>2.8803048443826196E-2</v>
      </c>
    </row>
    <row r="584" spans="16:21" ht="13.95" customHeight="1" x14ac:dyDescent="0.3">
      <c r="P584" s="27"/>
      <c r="Q584" s="30"/>
      <c r="R584" s="30"/>
      <c r="S584" s="30">
        <f>ABS(Q584)/'İtme Analizi'!$G$17</f>
        <v>0</v>
      </c>
      <c r="T584" s="30">
        <f>ABS(R584)/'İtme Analizi'!$G$14</f>
        <v>0</v>
      </c>
      <c r="U584" s="30">
        <f t="shared" si="10"/>
        <v>2.8803048443826196E-2</v>
      </c>
    </row>
    <row r="585" spans="16:21" ht="13.95" customHeight="1" x14ac:dyDescent="0.3">
      <c r="P585" s="27"/>
      <c r="Q585" s="30"/>
      <c r="R585" s="30"/>
      <c r="S585" s="30">
        <f>ABS(Q585)/'İtme Analizi'!$G$17</f>
        <v>0</v>
      </c>
      <c r="T585" s="30">
        <f>ABS(R585)/'İtme Analizi'!$G$14</f>
        <v>0</v>
      </c>
      <c r="U585" s="30">
        <f t="shared" ref="U585:U648" si="11">U584+(S585-S584)*((T585+T584)/2)</f>
        <v>2.8803048443826196E-2</v>
      </c>
    </row>
    <row r="586" spans="16:21" ht="13.95" customHeight="1" x14ac:dyDescent="0.3">
      <c r="P586" s="27"/>
      <c r="Q586" s="30"/>
      <c r="R586" s="30"/>
      <c r="S586" s="30">
        <f>ABS(Q586)/'İtme Analizi'!$G$17</f>
        <v>0</v>
      </c>
      <c r="T586" s="30">
        <f>ABS(R586)/'İtme Analizi'!$G$14</f>
        <v>0</v>
      </c>
      <c r="U586" s="30">
        <f t="shared" si="11"/>
        <v>2.8803048443826196E-2</v>
      </c>
    </row>
    <row r="587" spans="16:21" ht="13.95" customHeight="1" x14ac:dyDescent="0.3">
      <c r="P587" s="27"/>
      <c r="Q587" s="30"/>
      <c r="R587" s="30"/>
      <c r="S587" s="30">
        <f>ABS(Q587)/'İtme Analizi'!$G$17</f>
        <v>0</v>
      </c>
      <c r="T587" s="30">
        <f>ABS(R587)/'İtme Analizi'!$G$14</f>
        <v>0</v>
      </c>
      <c r="U587" s="30">
        <f t="shared" si="11"/>
        <v>2.8803048443826196E-2</v>
      </c>
    </row>
    <row r="588" spans="16:21" ht="13.95" customHeight="1" x14ac:dyDescent="0.3">
      <c r="P588" s="27"/>
      <c r="Q588" s="30"/>
      <c r="R588" s="30"/>
      <c r="S588" s="30">
        <f>ABS(Q588)/'İtme Analizi'!$G$17</f>
        <v>0</v>
      </c>
      <c r="T588" s="30">
        <f>ABS(R588)/'İtme Analizi'!$G$14</f>
        <v>0</v>
      </c>
      <c r="U588" s="30">
        <f t="shared" si="11"/>
        <v>2.8803048443826196E-2</v>
      </c>
    </row>
    <row r="589" spans="16:21" ht="13.95" customHeight="1" x14ac:dyDescent="0.3">
      <c r="P589" s="27"/>
      <c r="Q589" s="30"/>
      <c r="R589" s="30"/>
      <c r="S589" s="30">
        <f>ABS(Q589)/'İtme Analizi'!$G$17</f>
        <v>0</v>
      </c>
      <c r="T589" s="30">
        <f>ABS(R589)/'İtme Analizi'!$G$14</f>
        <v>0</v>
      </c>
      <c r="U589" s="30">
        <f t="shared" si="11"/>
        <v>2.8803048443826196E-2</v>
      </c>
    </row>
    <row r="590" spans="16:21" ht="13.95" customHeight="1" x14ac:dyDescent="0.3">
      <c r="P590" s="27"/>
      <c r="Q590" s="30"/>
      <c r="R590" s="30"/>
      <c r="S590" s="30">
        <f>ABS(Q590)/'İtme Analizi'!$G$17</f>
        <v>0</v>
      </c>
      <c r="T590" s="30">
        <f>ABS(R590)/'İtme Analizi'!$G$14</f>
        <v>0</v>
      </c>
      <c r="U590" s="30">
        <f t="shared" si="11"/>
        <v>2.8803048443826196E-2</v>
      </c>
    </row>
    <row r="591" spans="16:21" ht="13.95" customHeight="1" x14ac:dyDescent="0.3">
      <c r="P591" s="27"/>
      <c r="Q591" s="30"/>
      <c r="R591" s="30"/>
      <c r="S591" s="30">
        <f>ABS(Q591)/'İtme Analizi'!$G$17</f>
        <v>0</v>
      </c>
      <c r="T591" s="30">
        <f>ABS(R591)/'İtme Analizi'!$G$14</f>
        <v>0</v>
      </c>
      <c r="U591" s="30">
        <f t="shared" si="11"/>
        <v>2.8803048443826196E-2</v>
      </c>
    </row>
    <row r="592" spans="16:21" ht="13.95" customHeight="1" x14ac:dyDescent="0.3">
      <c r="P592" s="27"/>
      <c r="Q592" s="30"/>
      <c r="R592" s="30"/>
      <c r="S592" s="30">
        <f>ABS(Q592)/'İtme Analizi'!$G$17</f>
        <v>0</v>
      </c>
      <c r="T592" s="30">
        <f>ABS(R592)/'İtme Analizi'!$G$14</f>
        <v>0</v>
      </c>
      <c r="U592" s="30">
        <f t="shared" si="11"/>
        <v>2.8803048443826196E-2</v>
      </c>
    </row>
    <row r="593" spans="16:21" ht="13.95" customHeight="1" x14ac:dyDescent="0.3">
      <c r="P593" s="27"/>
      <c r="Q593" s="30"/>
      <c r="R593" s="30"/>
      <c r="S593" s="30">
        <f>ABS(Q593)/'İtme Analizi'!$G$17</f>
        <v>0</v>
      </c>
      <c r="T593" s="30">
        <f>ABS(R593)/'İtme Analizi'!$G$14</f>
        <v>0</v>
      </c>
      <c r="U593" s="30">
        <f t="shared" si="11"/>
        <v>2.8803048443826196E-2</v>
      </c>
    </row>
    <row r="594" spans="16:21" ht="13.95" customHeight="1" x14ac:dyDescent="0.3">
      <c r="P594" s="27"/>
      <c r="Q594" s="30"/>
      <c r="R594" s="30"/>
      <c r="S594" s="30">
        <f>ABS(Q594)/'İtme Analizi'!$G$17</f>
        <v>0</v>
      </c>
      <c r="T594" s="30">
        <f>ABS(R594)/'İtme Analizi'!$G$14</f>
        <v>0</v>
      </c>
      <c r="U594" s="30">
        <f t="shared" si="11"/>
        <v>2.8803048443826196E-2</v>
      </c>
    </row>
    <row r="595" spans="16:21" ht="13.95" customHeight="1" x14ac:dyDescent="0.3">
      <c r="P595" s="27"/>
      <c r="Q595" s="30"/>
      <c r="R595" s="30"/>
      <c r="S595" s="30">
        <f>ABS(Q595)/'İtme Analizi'!$G$17</f>
        <v>0</v>
      </c>
      <c r="T595" s="30">
        <f>ABS(R595)/'İtme Analizi'!$G$14</f>
        <v>0</v>
      </c>
      <c r="U595" s="30">
        <f t="shared" si="11"/>
        <v>2.8803048443826196E-2</v>
      </c>
    </row>
    <row r="596" spans="16:21" ht="13.95" customHeight="1" x14ac:dyDescent="0.3">
      <c r="P596" s="27"/>
      <c r="Q596" s="30"/>
      <c r="R596" s="30"/>
      <c r="S596" s="30">
        <f>ABS(Q596)/'İtme Analizi'!$G$17</f>
        <v>0</v>
      </c>
      <c r="T596" s="30">
        <f>ABS(R596)/'İtme Analizi'!$G$14</f>
        <v>0</v>
      </c>
      <c r="U596" s="30">
        <f t="shared" si="11"/>
        <v>2.8803048443826196E-2</v>
      </c>
    </row>
    <row r="597" spans="16:21" ht="13.95" customHeight="1" x14ac:dyDescent="0.3">
      <c r="P597" s="27"/>
      <c r="Q597" s="30"/>
      <c r="R597" s="30"/>
      <c r="S597" s="30">
        <f>ABS(Q597)/'İtme Analizi'!$G$17</f>
        <v>0</v>
      </c>
      <c r="T597" s="30">
        <f>ABS(R597)/'İtme Analizi'!$G$14</f>
        <v>0</v>
      </c>
      <c r="U597" s="30">
        <f t="shared" si="11"/>
        <v>2.8803048443826196E-2</v>
      </c>
    </row>
    <row r="598" spans="16:21" ht="13.95" customHeight="1" x14ac:dyDescent="0.3">
      <c r="P598" s="27"/>
      <c r="Q598" s="30"/>
      <c r="R598" s="30"/>
      <c r="S598" s="30">
        <f>ABS(Q598)/'İtme Analizi'!$G$17</f>
        <v>0</v>
      </c>
      <c r="T598" s="30">
        <f>ABS(R598)/'İtme Analizi'!$G$14</f>
        <v>0</v>
      </c>
      <c r="U598" s="30">
        <f t="shared" si="11"/>
        <v>2.8803048443826196E-2</v>
      </c>
    </row>
    <row r="599" spans="16:21" ht="13.95" customHeight="1" x14ac:dyDescent="0.3">
      <c r="P599" s="27"/>
      <c r="Q599" s="30"/>
      <c r="R599" s="30"/>
      <c r="S599" s="30">
        <f>ABS(Q599)/'İtme Analizi'!$G$17</f>
        <v>0</v>
      </c>
      <c r="T599" s="30">
        <f>ABS(R599)/'İtme Analizi'!$G$14</f>
        <v>0</v>
      </c>
      <c r="U599" s="30">
        <f t="shared" si="11"/>
        <v>2.8803048443826196E-2</v>
      </c>
    </row>
    <row r="600" spans="16:21" ht="13.95" customHeight="1" x14ac:dyDescent="0.3">
      <c r="P600" s="27"/>
      <c r="Q600" s="30"/>
      <c r="R600" s="30"/>
      <c r="S600" s="30">
        <f>ABS(Q600)/'İtme Analizi'!$G$17</f>
        <v>0</v>
      </c>
      <c r="T600" s="30">
        <f>ABS(R600)/'İtme Analizi'!$G$14</f>
        <v>0</v>
      </c>
      <c r="U600" s="30">
        <f t="shared" si="11"/>
        <v>2.8803048443826196E-2</v>
      </c>
    </row>
    <row r="601" spans="16:21" ht="13.95" customHeight="1" x14ac:dyDescent="0.3">
      <c r="P601" s="27"/>
      <c r="Q601" s="30"/>
      <c r="R601" s="30"/>
      <c r="S601" s="30">
        <f>ABS(Q601)/'İtme Analizi'!$G$17</f>
        <v>0</v>
      </c>
      <c r="T601" s="30">
        <f>ABS(R601)/'İtme Analizi'!$G$14</f>
        <v>0</v>
      </c>
      <c r="U601" s="30">
        <f t="shared" si="11"/>
        <v>2.8803048443826196E-2</v>
      </c>
    </row>
    <row r="602" spans="16:21" ht="13.95" customHeight="1" x14ac:dyDescent="0.3">
      <c r="P602" s="27"/>
      <c r="Q602" s="30"/>
      <c r="R602" s="30"/>
      <c r="S602" s="30">
        <f>ABS(Q602)/'İtme Analizi'!$G$17</f>
        <v>0</v>
      </c>
      <c r="T602" s="30">
        <f>ABS(R602)/'İtme Analizi'!$G$14</f>
        <v>0</v>
      </c>
      <c r="U602" s="30">
        <f t="shared" si="11"/>
        <v>2.8803048443826196E-2</v>
      </c>
    </row>
    <row r="603" spans="16:21" ht="13.95" customHeight="1" x14ac:dyDescent="0.3">
      <c r="P603" s="27"/>
      <c r="Q603" s="30"/>
      <c r="R603" s="30"/>
      <c r="S603" s="30">
        <f>ABS(Q603)/'İtme Analizi'!$G$17</f>
        <v>0</v>
      </c>
      <c r="T603" s="30">
        <f>ABS(R603)/'İtme Analizi'!$G$14</f>
        <v>0</v>
      </c>
      <c r="U603" s="30">
        <f t="shared" si="11"/>
        <v>2.8803048443826196E-2</v>
      </c>
    </row>
    <row r="604" spans="16:21" ht="13.95" customHeight="1" x14ac:dyDescent="0.3">
      <c r="P604" s="27"/>
      <c r="Q604" s="30"/>
      <c r="R604" s="30"/>
      <c r="S604" s="30">
        <f>ABS(Q604)/'İtme Analizi'!$G$17</f>
        <v>0</v>
      </c>
      <c r="T604" s="30">
        <f>ABS(R604)/'İtme Analizi'!$G$14</f>
        <v>0</v>
      </c>
      <c r="U604" s="30">
        <f t="shared" si="11"/>
        <v>2.8803048443826196E-2</v>
      </c>
    </row>
    <row r="605" spans="16:21" ht="13.95" customHeight="1" x14ac:dyDescent="0.3">
      <c r="P605" s="27"/>
      <c r="Q605" s="30"/>
      <c r="R605" s="30"/>
      <c r="S605" s="30">
        <f>ABS(Q605)/'İtme Analizi'!$G$17</f>
        <v>0</v>
      </c>
      <c r="T605" s="30">
        <f>ABS(R605)/'İtme Analizi'!$G$14</f>
        <v>0</v>
      </c>
      <c r="U605" s="30">
        <f t="shared" si="11"/>
        <v>2.8803048443826196E-2</v>
      </c>
    </row>
    <row r="606" spans="16:21" ht="13.95" customHeight="1" x14ac:dyDescent="0.3">
      <c r="P606" s="27"/>
      <c r="Q606" s="30"/>
      <c r="R606" s="30"/>
      <c r="S606" s="30">
        <f>ABS(Q606)/'İtme Analizi'!$G$17</f>
        <v>0</v>
      </c>
      <c r="T606" s="30">
        <f>ABS(R606)/'İtme Analizi'!$G$14</f>
        <v>0</v>
      </c>
      <c r="U606" s="30">
        <f t="shared" si="11"/>
        <v>2.8803048443826196E-2</v>
      </c>
    </row>
    <row r="607" spans="16:21" ht="13.95" customHeight="1" x14ac:dyDescent="0.3">
      <c r="P607" s="27"/>
      <c r="Q607" s="30"/>
      <c r="R607" s="30"/>
      <c r="S607" s="30">
        <f>ABS(Q607)/'İtme Analizi'!$G$17</f>
        <v>0</v>
      </c>
      <c r="T607" s="30">
        <f>ABS(R607)/'İtme Analizi'!$G$14</f>
        <v>0</v>
      </c>
      <c r="U607" s="30">
        <f t="shared" si="11"/>
        <v>2.8803048443826196E-2</v>
      </c>
    </row>
    <row r="608" spans="16:21" ht="13.95" customHeight="1" x14ac:dyDescent="0.3">
      <c r="P608" s="27"/>
      <c r="Q608" s="30"/>
      <c r="R608" s="30"/>
      <c r="S608" s="30">
        <f>ABS(Q608)/'İtme Analizi'!$G$17</f>
        <v>0</v>
      </c>
      <c r="T608" s="30">
        <f>ABS(R608)/'İtme Analizi'!$G$14</f>
        <v>0</v>
      </c>
      <c r="U608" s="30">
        <f t="shared" si="11"/>
        <v>2.8803048443826196E-2</v>
      </c>
    </row>
    <row r="609" spans="16:21" ht="13.95" customHeight="1" x14ac:dyDescent="0.3">
      <c r="P609" s="27"/>
      <c r="Q609" s="30"/>
      <c r="R609" s="30"/>
      <c r="S609" s="30">
        <f>ABS(Q609)/'İtme Analizi'!$G$17</f>
        <v>0</v>
      </c>
      <c r="T609" s="30">
        <f>ABS(R609)/'İtme Analizi'!$G$14</f>
        <v>0</v>
      </c>
      <c r="U609" s="30">
        <f t="shared" si="11"/>
        <v>2.8803048443826196E-2</v>
      </c>
    </row>
    <row r="610" spans="16:21" ht="13.95" customHeight="1" x14ac:dyDescent="0.3">
      <c r="P610" s="27"/>
      <c r="Q610" s="30"/>
      <c r="R610" s="30"/>
      <c r="S610" s="30">
        <f>ABS(Q610)/'İtme Analizi'!$G$17</f>
        <v>0</v>
      </c>
      <c r="T610" s="30">
        <f>ABS(R610)/'İtme Analizi'!$G$14</f>
        <v>0</v>
      </c>
      <c r="U610" s="30">
        <f t="shared" si="11"/>
        <v>2.8803048443826196E-2</v>
      </c>
    </row>
    <row r="611" spans="16:21" ht="13.95" customHeight="1" x14ac:dyDescent="0.3">
      <c r="P611" s="27"/>
      <c r="Q611" s="30"/>
      <c r="R611" s="30"/>
      <c r="S611" s="30">
        <f>ABS(Q611)/'İtme Analizi'!$G$17</f>
        <v>0</v>
      </c>
      <c r="T611" s="30">
        <f>ABS(R611)/'İtme Analizi'!$G$14</f>
        <v>0</v>
      </c>
      <c r="U611" s="30">
        <f t="shared" si="11"/>
        <v>2.8803048443826196E-2</v>
      </c>
    </row>
    <row r="612" spans="16:21" ht="13.95" customHeight="1" x14ac:dyDescent="0.3">
      <c r="P612" s="27"/>
      <c r="Q612" s="30"/>
      <c r="R612" s="30"/>
      <c r="S612" s="30">
        <f>ABS(Q612)/'İtme Analizi'!$G$17</f>
        <v>0</v>
      </c>
      <c r="T612" s="30">
        <f>ABS(R612)/'İtme Analizi'!$G$14</f>
        <v>0</v>
      </c>
      <c r="U612" s="30">
        <f t="shared" si="11"/>
        <v>2.8803048443826196E-2</v>
      </c>
    </row>
    <row r="613" spans="16:21" ht="13.95" customHeight="1" x14ac:dyDescent="0.3">
      <c r="P613" s="27"/>
      <c r="Q613" s="30"/>
      <c r="R613" s="30"/>
      <c r="S613" s="30">
        <f>ABS(Q613)/'İtme Analizi'!$G$17</f>
        <v>0</v>
      </c>
      <c r="T613" s="30">
        <f>ABS(R613)/'İtme Analizi'!$G$14</f>
        <v>0</v>
      </c>
      <c r="U613" s="30">
        <f t="shared" si="11"/>
        <v>2.8803048443826196E-2</v>
      </c>
    </row>
    <row r="614" spans="16:21" ht="13.95" customHeight="1" x14ac:dyDescent="0.3">
      <c r="P614" s="27"/>
      <c r="Q614" s="30"/>
      <c r="R614" s="30"/>
      <c r="S614" s="30">
        <f>ABS(Q614)/'İtme Analizi'!$G$17</f>
        <v>0</v>
      </c>
      <c r="T614" s="30">
        <f>ABS(R614)/'İtme Analizi'!$G$14</f>
        <v>0</v>
      </c>
      <c r="U614" s="30">
        <f t="shared" si="11"/>
        <v>2.8803048443826196E-2</v>
      </c>
    </row>
    <row r="615" spans="16:21" ht="13.95" customHeight="1" x14ac:dyDescent="0.3">
      <c r="P615" s="27"/>
      <c r="Q615" s="30"/>
      <c r="R615" s="30"/>
      <c r="S615" s="30">
        <f>ABS(Q615)/'İtme Analizi'!$G$17</f>
        <v>0</v>
      </c>
      <c r="T615" s="30">
        <f>ABS(R615)/'İtme Analizi'!$G$14</f>
        <v>0</v>
      </c>
      <c r="U615" s="30">
        <f t="shared" si="11"/>
        <v>2.8803048443826196E-2</v>
      </c>
    </row>
    <row r="616" spans="16:21" ht="13.95" customHeight="1" x14ac:dyDescent="0.3">
      <c r="P616" s="27"/>
      <c r="Q616" s="30"/>
      <c r="R616" s="30"/>
      <c r="S616" s="30">
        <f>ABS(Q616)/'İtme Analizi'!$G$17</f>
        <v>0</v>
      </c>
      <c r="T616" s="30">
        <f>ABS(R616)/'İtme Analizi'!$G$14</f>
        <v>0</v>
      </c>
      <c r="U616" s="30">
        <f t="shared" si="11"/>
        <v>2.8803048443826196E-2</v>
      </c>
    </row>
    <row r="617" spans="16:21" ht="13.95" customHeight="1" x14ac:dyDescent="0.3">
      <c r="P617" s="27"/>
      <c r="Q617" s="30"/>
      <c r="R617" s="30"/>
      <c r="S617" s="30">
        <f>ABS(Q617)/'İtme Analizi'!$G$17</f>
        <v>0</v>
      </c>
      <c r="T617" s="30">
        <f>ABS(R617)/'İtme Analizi'!$G$14</f>
        <v>0</v>
      </c>
      <c r="U617" s="30">
        <f t="shared" si="11"/>
        <v>2.8803048443826196E-2</v>
      </c>
    </row>
    <row r="618" spans="16:21" ht="13.95" customHeight="1" x14ac:dyDescent="0.3">
      <c r="P618" s="27"/>
      <c r="Q618" s="30"/>
      <c r="R618" s="30"/>
      <c r="S618" s="30">
        <f>ABS(Q618)/'İtme Analizi'!$G$17</f>
        <v>0</v>
      </c>
      <c r="T618" s="30">
        <f>ABS(R618)/'İtme Analizi'!$G$14</f>
        <v>0</v>
      </c>
      <c r="U618" s="30">
        <f t="shared" si="11"/>
        <v>2.8803048443826196E-2</v>
      </c>
    </row>
    <row r="619" spans="16:21" ht="13.95" customHeight="1" x14ac:dyDescent="0.3">
      <c r="P619" s="27"/>
      <c r="Q619" s="30"/>
      <c r="R619" s="30"/>
      <c r="S619" s="30">
        <f>ABS(Q619)/'İtme Analizi'!$G$17</f>
        <v>0</v>
      </c>
      <c r="T619" s="30">
        <f>ABS(R619)/'İtme Analizi'!$G$14</f>
        <v>0</v>
      </c>
      <c r="U619" s="30">
        <f t="shared" si="11"/>
        <v>2.8803048443826196E-2</v>
      </c>
    </row>
    <row r="620" spans="16:21" ht="13.95" customHeight="1" x14ac:dyDescent="0.3">
      <c r="P620" s="27"/>
      <c r="Q620" s="30"/>
      <c r="R620" s="30"/>
      <c r="S620" s="30">
        <f>ABS(Q620)/'İtme Analizi'!$G$17</f>
        <v>0</v>
      </c>
      <c r="T620" s="30">
        <f>ABS(R620)/'İtme Analizi'!$G$14</f>
        <v>0</v>
      </c>
      <c r="U620" s="30">
        <f t="shared" si="11"/>
        <v>2.8803048443826196E-2</v>
      </c>
    </row>
    <row r="621" spans="16:21" ht="13.95" customHeight="1" x14ac:dyDescent="0.3">
      <c r="P621" s="27"/>
      <c r="Q621" s="30"/>
      <c r="R621" s="30"/>
      <c r="S621" s="30">
        <f>ABS(Q621)/'İtme Analizi'!$G$17</f>
        <v>0</v>
      </c>
      <c r="T621" s="30">
        <f>ABS(R621)/'İtme Analizi'!$G$14</f>
        <v>0</v>
      </c>
      <c r="U621" s="30">
        <f t="shared" si="11"/>
        <v>2.8803048443826196E-2</v>
      </c>
    </row>
    <row r="622" spans="16:21" ht="13.95" customHeight="1" x14ac:dyDescent="0.3">
      <c r="P622" s="27"/>
      <c r="Q622" s="30"/>
      <c r="R622" s="30"/>
      <c r="S622" s="30">
        <f>ABS(Q622)/'İtme Analizi'!$G$17</f>
        <v>0</v>
      </c>
      <c r="T622" s="30">
        <f>ABS(R622)/'İtme Analizi'!$G$14</f>
        <v>0</v>
      </c>
      <c r="U622" s="30">
        <f t="shared" si="11"/>
        <v>2.8803048443826196E-2</v>
      </c>
    </row>
    <row r="623" spans="16:21" ht="13.95" customHeight="1" x14ac:dyDescent="0.3">
      <c r="P623" s="27"/>
      <c r="Q623" s="30"/>
      <c r="R623" s="30"/>
      <c r="S623" s="30">
        <f>ABS(Q623)/'İtme Analizi'!$G$17</f>
        <v>0</v>
      </c>
      <c r="T623" s="30">
        <f>ABS(R623)/'İtme Analizi'!$G$14</f>
        <v>0</v>
      </c>
      <c r="U623" s="30">
        <f t="shared" si="11"/>
        <v>2.8803048443826196E-2</v>
      </c>
    </row>
    <row r="624" spans="16:21" ht="13.95" customHeight="1" x14ac:dyDescent="0.3">
      <c r="P624" s="27"/>
      <c r="Q624" s="30"/>
      <c r="R624" s="30"/>
      <c r="S624" s="30">
        <f>ABS(Q624)/'İtme Analizi'!$G$17</f>
        <v>0</v>
      </c>
      <c r="T624" s="30">
        <f>ABS(R624)/'İtme Analizi'!$G$14</f>
        <v>0</v>
      </c>
      <c r="U624" s="30">
        <f t="shared" si="11"/>
        <v>2.8803048443826196E-2</v>
      </c>
    </row>
    <row r="625" spans="16:21" ht="13.95" customHeight="1" x14ac:dyDescent="0.3">
      <c r="P625" s="27"/>
      <c r="Q625" s="30"/>
      <c r="R625" s="30"/>
      <c r="S625" s="30">
        <f>ABS(Q625)/'İtme Analizi'!$G$17</f>
        <v>0</v>
      </c>
      <c r="T625" s="30">
        <f>ABS(R625)/'İtme Analizi'!$G$14</f>
        <v>0</v>
      </c>
      <c r="U625" s="30">
        <f t="shared" si="11"/>
        <v>2.8803048443826196E-2</v>
      </c>
    </row>
    <row r="626" spans="16:21" ht="13.95" customHeight="1" x14ac:dyDescent="0.3">
      <c r="P626" s="27"/>
      <c r="Q626" s="30"/>
      <c r="R626" s="30"/>
      <c r="S626" s="30">
        <f>ABS(Q626)/'İtme Analizi'!$G$17</f>
        <v>0</v>
      </c>
      <c r="T626" s="30">
        <f>ABS(R626)/'İtme Analizi'!$G$14</f>
        <v>0</v>
      </c>
      <c r="U626" s="30">
        <f t="shared" si="11"/>
        <v>2.8803048443826196E-2</v>
      </c>
    </row>
    <row r="627" spans="16:21" ht="13.95" customHeight="1" x14ac:dyDescent="0.3">
      <c r="P627" s="27"/>
      <c r="Q627" s="30"/>
      <c r="R627" s="30"/>
      <c r="S627" s="30">
        <f>ABS(Q627)/'İtme Analizi'!$G$17</f>
        <v>0</v>
      </c>
      <c r="T627" s="30">
        <f>ABS(R627)/'İtme Analizi'!$G$14</f>
        <v>0</v>
      </c>
      <c r="U627" s="30">
        <f t="shared" si="11"/>
        <v>2.8803048443826196E-2</v>
      </c>
    </row>
    <row r="628" spans="16:21" ht="13.95" customHeight="1" x14ac:dyDescent="0.3">
      <c r="P628" s="27"/>
      <c r="Q628" s="30"/>
      <c r="R628" s="30"/>
      <c r="S628" s="30">
        <f>ABS(Q628)/'İtme Analizi'!$G$17</f>
        <v>0</v>
      </c>
      <c r="T628" s="30">
        <f>ABS(R628)/'İtme Analizi'!$G$14</f>
        <v>0</v>
      </c>
      <c r="U628" s="30">
        <f t="shared" si="11"/>
        <v>2.8803048443826196E-2</v>
      </c>
    </row>
    <row r="629" spans="16:21" ht="13.95" customHeight="1" x14ac:dyDescent="0.3">
      <c r="P629" s="27"/>
      <c r="Q629" s="30"/>
      <c r="R629" s="30"/>
      <c r="S629" s="30">
        <f>ABS(Q629)/'İtme Analizi'!$G$17</f>
        <v>0</v>
      </c>
      <c r="T629" s="30">
        <f>ABS(R629)/'İtme Analizi'!$G$14</f>
        <v>0</v>
      </c>
      <c r="U629" s="30">
        <f t="shared" si="11"/>
        <v>2.8803048443826196E-2</v>
      </c>
    </row>
    <row r="630" spans="16:21" ht="13.95" customHeight="1" x14ac:dyDescent="0.3">
      <c r="P630" s="27"/>
      <c r="Q630" s="30"/>
      <c r="R630" s="30"/>
      <c r="S630" s="30">
        <f>ABS(Q630)/'İtme Analizi'!$G$17</f>
        <v>0</v>
      </c>
      <c r="T630" s="30">
        <f>ABS(R630)/'İtme Analizi'!$G$14</f>
        <v>0</v>
      </c>
      <c r="U630" s="30">
        <f t="shared" si="11"/>
        <v>2.8803048443826196E-2</v>
      </c>
    </row>
    <row r="631" spans="16:21" ht="13.95" customHeight="1" x14ac:dyDescent="0.3">
      <c r="P631" s="27"/>
      <c r="Q631" s="30"/>
      <c r="R631" s="30"/>
      <c r="S631" s="30">
        <f>ABS(Q631)/'İtme Analizi'!$G$17</f>
        <v>0</v>
      </c>
      <c r="T631" s="30">
        <f>ABS(R631)/'İtme Analizi'!$G$14</f>
        <v>0</v>
      </c>
      <c r="U631" s="30">
        <f t="shared" si="11"/>
        <v>2.8803048443826196E-2</v>
      </c>
    </row>
    <row r="632" spans="16:21" ht="13.95" customHeight="1" x14ac:dyDescent="0.3">
      <c r="P632" s="27"/>
      <c r="Q632" s="30"/>
      <c r="R632" s="30"/>
      <c r="S632" s="30">
        <f>ABS(Q632)/'İtme Analizi'!$G$17</f>
        <v>0</v>
      </c>
      <c r="T632" s="30">
        <f>ABS(R632)/'İtme Analizi'!$G$14</f>
        <v>0</v>
      </c>
      <c r="U632" s="30">
        <f t="shared" si="11"/>
        <v>2.8803048443826196E-2</v>
      </c>
    </row>
    <row r="633" spans="16:21" ht="13.95" customHeight="1" x14ac:dyDescent="0.3">
      <c r="P633" s="27"/>
      <c r="Q633" s="30"/>
      <c r="R633" s="30"/>
      <c r="S633" s="30">
        <f>ABS(Q633)/'İtme Analizi'!$G$17</f>
        <v>0</v>
      </c>
      <c r="T633" s="30">
        <f>ABS(R633)/'İtme Analizi'!$G$14</f>
        <v>0</v>
      </c>
      <c r="U633" s="30">
        <f t="shared" si="11"/>
        <v>2.8803048443826196E-2</v>
      </c>
    </row>
    <row r="634" spans="16:21" ht="13.95" customHeight="1" x14ac:dyDescent="0.3">
      <c r="P634" s="27"/>
      <c r="Q634" s="30"/>
      <c r="R634" s="30"/>
      <c r="S634" s="30">
        <f>ABS(Q634)/'İtme Analizi'!$G$17</f>
        <v>0</v>
      </c>
      <c r="T634" s="30">
        <f>ABS(R634)/'İtme Analizi'!$G$14</f>
        <v>0</v>
      </c>
      <c r="U634" s="30">
        <f t="shared" si="11"/>
        <v>2.8803048443826196E-2</v>
      </c>
    </row>
    <row r="635" spans="16:21" ht="13.95" customHeight="1" x14ac:dyDescent="0.3">
      <c r="P635" s="27"/>
      <c r="Q635" s="30"/>
      <c r="R635" s="30"/>
      <c r="S635" s="30">
        <f>ABS(Q635)/'İtme Analizi'!$G$17</f>
        <v>0</v>
      </c>
      <c r="T635" s="30">
        <f>ABS(R635)/'İtme Analizi'!$G$14</f>
        <v>0</v>
      </c>
      <c r="U635" s="30">
        <f t="shared" si="11"/>
        <v>2.8803048443826196E-2</v>
      </c>
    </row>
    <row r="636" spans="16:21" ht="13.95" customHeight="1" x14ac:dyDescent="0.3">
      <c r="P636" s="27"/>
      <c r="Q636" s="30"/>
      <c r="R636" s="30"/>
      <c r="S636" s="30">
        <f>ABS(Q636)/'İtme Analizi'!$G$17</f>
        <v>0</v>
      </c>
      <c r="T636" s="30">
        <f>ABS(R636)/'İtme Analizi'!$G$14</f>
        <v>0</v>
      </c>
      <c r="U636" s="30">
        <f t="shared" si="11"/>
        <v>2.8803048443826196E-2</v>
      </c>
    </row>
    <row r="637" spans="16:21" ht="13.95" customHeight="1" x14ac:dyDescent="0.3">
      <c r="P637" s="27"/>
      <c r="Q637" s="30"/>
      <c r="R637" s="30"/>
      <c r="S637" s="30">
        <f>ABS(Q637)/'İtme Analizi'!$G$17</f>
        <v>0</v>
      </c>
      <c r="T637" s="30">
        <f>ABS(R637)/'İtme Analizi'!$G$14</f>
        <v>0</v>
      </c>
      <c r="U637" s="30">
        <f t="shared" si="11"/>
        <v>2.8803048443826196E-2</v>
      </c>
    </row>
    <row r="638" spans="16:21" ht="13.95" customHeight="1" x14ac:dyDescent="0.3">
      <c r="P638" s="27"/>
      <c r="Q638" s="30"/>
      <c r="R638" s="30"/>
      <c r="S638" s="30">
        <f>ABS(Q638)/'İtme Analizi'!$G$17</f>
        <v>0</v>
      </c>
      <c r="T638" s="30">
        <f>ABS(R638)/'İtme Analizi'!$G$14</f>
        <v>0</v>
      </c>
      <c r="U638" s="30">
        <f t="shared" si="11"/>
        <v>2.8803048443826196E-2</v>
      </c>
    </row>
    <row r="639" spans="16:21" ht="13.95" customHeight="1" x14ac:dyDescent="0.3">
      <c r="P639" s="27"/>
      <c r="Q639" s="30"/>
      <c r="R639" s="30"/>
      <c r="S639" s="30">
        <f>ABS(Q639)/'İtme Analizi'!$G$17</f>
        <v>0</v>
      </c>
      <c r="T639" s="30">
        <f>ABS(R639)/'İtme Analizi'!$G$14</f>
        <v>0</v>
      </c>
      <c r="U639" s="30">
        <f t="shared" si="11"/>
        <v>2.8803048443826196E-2</v>
      </c>
    </row>
    <row r="640" spans="16:21" ht="13.95" customHeight="1" x14ac:dyDescent="0.3">
      <c r="P640" s="27"/>
      <c r="Q640" s="30"/>
      <c r="R640" s="30"/>
      <c r="S640" s="30">
        <f>ABS(Q640)/'İtme Analizi'!$G$17</f>
        <v>0</v>
      </c>
      <c r="T640" s="30">
        <f>ABS(R640)/'İtme Analizi'!$G$14</f>
        <v>0</v>
      </c>
      <c r="U640" s="30">
        <f t="shared" si="11"/>
        <v>2.8803048443826196E-2</v>
      </c>
    </row>
    <row r="641" spans="16:21" ht="13.95" customHeight="1" x14ac:dyDescent="0.3">
      <c r="P641" s="27"/>
      <c r="Q641" s="30"/>
      <c r="R641" s="30"/>
      <c r="S641" s="30">
        <f>ABS(Q641)/'İtme Analizi'!$G$17</f>
        <v>0</v>
      </c>
      <c r="T641" s="30">
        <f>ABS(R641)/'İtme Analizi'!$G$14</f>
        <v>0</v>
      </c>
      <c r="U641" s="30">
        <f t="shared" si="11"/>
        <v>2.8803048443826196E-2</v>
      </c>
    </row>
    <row r="642" spans="16:21" ht="13.95" customHeight="1" x14ac:dyDescent="0.3">
      <c r="P642" s="27"/>
      <c r="Q642" s="30"/>
      <c r="R642" s="30"/>
      <c r="S642" s="30">
        <f>ABS(Q642)/'İtme Analizi'!$G$17</f>
        <v>0</v>
      </c>
      <c r="T642" s="30">
        <f>ABS(R642)/'İtme Analizi'!$G$14</f>
        <v>0</v>
      </c>
      <c r="U642" s="30">
        <f t="shared" si="11"/>
        <v>2.8803048443826196E-2</v>
      </c>
    </row>
    <row r="643" spans="16:21" ht="13.95" customHeight="1" x14ac:dyDescent="0.3">
      <c r="P643" s="27"/>
      <c r="Q643" s="30"/>
      <c r="R643" s="30"/>
      <c r="S643" s="30">
        <f>ABS(Q643)/'İtme Analizi'!$G$17</f>
        <v>0</v>
      </c>
      <c r="T643" s="30">
        <f>ABS(R643)/'İtme Analizi'!$G$14</f>
        <v>0</v>
      </c>
      <c r="U643" s="30">
        <f t="shared" si="11"/>
        <v>2.8803048443826196E-2</v>
      </c>
    </row>
    <row r="644" spans="16:21" ht="13.95" customHeight="1" x14ac:dyDescent="0.3">
      <c r="P644" s="27"/>
      <c r="Q644" s="30"/>
      <c r="R644" s="30"/>
      <c r="S644" s="30">
        <f>ABS(Q644)/'İtme Analizi'!$G$17</f>
        <v>0</v>
      </c>
      <c r="T644" s="30">
        <f>ABS(R644)/'İtme Analizi'!$G$14</f>
        <v>0</v>
      </c>
      <c r="U644" s="30">
        <f t="shared" si="11"/>
        <v>2.8803048443826196E-2</v>
      </c>
    </row>
    <row r="645" spans="16:21" ht="13.95" customHeight="1" x14ac:dyDescent="0.3">
      <c r="P645" s="27"/>
      <c r="Q645" s="30"/>
      <c r="R645" s="30"/>
      <c r="S645" s="30">
        <f>ABS(Q645)/'İtme Analizi'!$G$17</f>
        <v>0</v>
      </c>
      <c r="T645" s="30">
        <f>ABS(R645)/'İtme Analizi'!$G$14</f>
        <v>0</v>
      </c>
      <c r="U645" s="30">
        <f t="shared" si="11"/>
        <v>2.8803048443826196E-2</v>
      </c>
    </row>
    <row r="646" spans="16:21" ht="13.95" customHeight="1" x14ac:dyDescent="0.3">
      <c r="P646" s="27"/>
      <c r="Q646" s="30"/>
      <c r="R646" s="30"/>
      <c r="S646" s="30">
        <f>ABS(Q646)/'İtme Analizi'!$G$17</f>
        <v>0</v>
      </c>
      <c r="T646" s="30">
        <f>ABS(R646)/'İtme Analizi'!$G$14</f>
        <v>0</v>
      </c>
      <c r="U646" s="30">
        <f t="shared" si="11"/>
        <v>2.8803048443826196E-2</v>
      </c>
    </row>
    <row r="647" spans="16:21" ht="13.95" customHeight="1" x14ac:dyDescent="0.3">
      <c r="P647" s="27"/>
      <c r="Q647" s="30"/>
      <c r="R647" s="30"/>
      <c r="S647" s="30">
        <f>ABS(Q647)/'İtme Analizi'!$G$17</f>
        <v>0</v>
      </c>
      <c r="T647" s="30">
        <f>ABS(R647)/'İtme Analizi'!$G$14</f>
        <v>0</v>
      </c>
      <c r="U647" s="30">
        <f t="shared" si="11"/>
        <v>2.8803048443826196E-2</v>
      </c>
    </row>
    <row r="648" spans="16:21" ht="13.95" customHeight="1" x14ac:dyDescent="0.3">
      <c r="P648" s="27"/>
      <c r="Q648" s="30"/>
      <c r="R648" s="30"/>
      <c r="S648" s="30">
        <f>ABS(Q648)/'İtme Analizi'!$G$17</f>
        <v>0</v>
      </c>
      <c r="T648" s="30">
        <f>ABS(R648)/'İtme Analizi'!$G$14</f>
        <v>0</v>
      </c>
      <c r="U648" s="30">
        <f t="shared" si="11"/>
        <v>2.8803048443826196E-2</v>
      </c>
    </row>
    <row r="649" spans="16:21" ht="13.95" customHeight="1" x14ac:dyDescent="0.3">
      <c r="P649" s="27"/>
      <c r="Q649" s="30"/>
      <c r="R649" s="30"/>
      <c r="S649" s="30">
        <f>ABS(Q649)/'İtme Analizi'!$G$17</f>
        <v>0</v>
      </c>
      <c r="T649" s="30">
        <f>ABS(R649)/'İtme Analizi'!$G$14</f>
        <v>0</v>
      </c>
      <c r="U649" s="30">
        <f t="shared" ref="U649:U712" si="12">U648+(S649-S648)*((T649+T648)/2)</f>
        <v>2.8803048443826196E-2</v>
      </c>
    </row>
    <row r="650" spans="16:21" ht="13.95" customHeight="1" x14ac:dyDescent="0.3">
      <c r="P650" s="27"/>
      <c r="Q650" s="30"/>
      <c r="R650" s="30"/>
      <c r="S650" s="30">
        <f>ABS(Q650)/'İtme Analizi'!$G$17</f>
        <v>0</v>
      </c>
      <c r="T650" s="30">
        <f>ABS(R650)/'İtme Analizi'!$G$14</f>
        <v>0</v>
      </c>
      <c r="U650" s="30">
        <f t="shared" si="12"/>
        <v>2.8803048443826196E-2</v>
      </c>
    </row>
    <row r="651" spans="16:21" ht="13.95" customHeight="1" x14ac:dyDescent="0.3">
      <c r="P651" s="27"/>
      <c r="Q651" s="30"/>
      <c r="R651" s="30"/>
      <c r="S651" s="30">
        <f>ABS(Q651)/'İtme Analizi'!$G$17</f>
        <v>0</v>
      </c>
      <c r="T651" s="30">
        <f>ABS(R651)/'İtme Analizi'!$G$14</f>
        <v>0</v>
      </c>
      <c r="U651" s="30">
        <f t="shared" si="12"/>
        <v>2.8803048443826196E-2</v>
      </c>
    </row>
    <row r="652" spans="16:21" ht="13.95" customHeight="1" x14ac:dyDescent="0.3">
      <c r="P652" s="27"/>
      <c r="Q652" s="30"/>
      <c r="R652" s="30"/>
      <c r="S652" s="30">
        <f>ABS(Q652)/'İtme Analizi'!$G$17</f>
        <v>0</v>
      </c>
      <c r="T652" s="30">
        <f>ABS(R652)/'İtme Analizi'!$G$14</f>
        <v>0</v>
      </c>
      <c r="U652" s="30">
        <f t="shared" si="12"/>
        <v>2.8803048443826196E-2</v>
      </c>
    </row>
    <row r="653" spans="16:21" ht="13.95" customHeight="1" x14ac:dyDescent="0.3">
      <c r="P653" s="27"/>
      <c r="Q653" s="30"/>
      <c r="R653" s="30"/>
      <c r="S653" s="30">
        <f>ABS(Q653)/'İtme Analizi'!$G$17</f>
        <v>0</v>
      </c>
      <c r="T653" s="30">
        <f>ABS(R653)/'İtme Analizi'!$G$14</f>
        <v>0</v>
      </c>
      <c r="U653" s="30">
        <f t="shared" si="12"/>
        <v>2.8803048443826196E-2</v>
      </c>
    </row>
    <row r="654" spans="16:21" ht="13.95" customHeight="1" x14ac:dyDescent="0.3">
      <c r="P654" s="27"/>
      <c r="Q654" s="30"/>
      <c r="R654" s="30"/>
      <c r="S654" s="30">
        <f>ABS(Q654)/'İtme Analizi'!$G$17</f>
        <v>0</v>
      </c>
      <c r="T654" s="30">
        <f>ABS(R654)/'İtme Analizi'!$G$14</f>
        <v>0</v>
      </c>
      <c r="U654" s="30">
        <f t="shared" si="12"/>
        <v>2.8803048443826196E-2</v>
      </c>
    </row>
    <row r="655" spans="16:21" ht="13.95" customHeight="1" x14ac:dyDescent="0.3">
      <c r="P655" s="27"/>
      <c r="Q655" s="30"/>
      <c r="R655" s="30"/>
      <c r="S655" s="30">
        <f>ABS(Q655)/'İtme Analizi'!$G$17</f>
        <v>0</v>
      </c>
      <c r="T655" s="30">
        <f>ABS(R655)/'İtme Analizi'!$G$14</f>
        <v>0</v>
      </c>
      <c r="U655" s="30">
        <f t="shared" si="12"/>
        <v>2.8803048443826196E-2</v>
      </c>
    </row>
    <row r="656" spans="16:21" ht="13.95" customHeight="1" x14ac:dyDescent="0.3">
      <c r="P656" s="27"/>
      <c r="Q656" s="30"/>
      <c r="R656" s="30"/>
      <c r="S656" s="30">
        <f>ABS(Q656)/'İtme Analizi'!$G$17</f>
        <v>0</v>
      </c>
      <c r="T656" s="30">
        <f>ABS(R656)/'İtme Analizi'!$G$14</f>
        <v>0</v>
      </c>
      <c r="U656" s="30">
        <f t="shared" si="12"/>
        <v>2.8803048443826196E-2</v>
      </c>
    </row>
    <row r="657" spans="16:21" ht="13.95" customHeight="1" x14ac:dyDescent="0.3">
      <c r="P657" s="27"/>
      <c r="Q657" s="30"/>
      <c r="R657" s="30"/>
      <c r="S657" s="30">
        <f>ABS(Q657)/'İtme Analizi'!$G$17</f>
        <v>0</v>
      </c>
      <c r="T657" s="30">
        <f>ABS(R657)/'İtme Analizi'!$G$14</f>
        <v>0</v>
      </c>
      <c r="U657" s="30">
        <f t="shared" si="12"/>
        <v>2.8803048443826196E-2</v>
      </c>
    </row>
    <row r="658" spans="16:21" ht="13.95" customHeight="1" x14ac:dyDescent="0.3">
      <c r="P658" s="27"/>
      <c r="Q658" s="30"/>
      <c r="R658" s="30"/>
      <c r="S658" s="30">
        <f>ABS(Q658)/'İtme Analizi'!$G$17</f>
        <v>0</v>
      </c>
      <c r="T658" s="30">
        <f>ABS(R658)/'İtme Analizi'!$G$14</f>
        <v>0</v>
      </c>
      <c r="U658" s="30">
        <f t="shared" si="12"/>
        <v>2.8803048443826196E-2</v>
      </c>
    </row>
    <row r="659" spans="16:21" ht="13.95" customHeight="1" x14ac:dyDescent="0.3">
      <c r="P659" s="27"/>
      <c r="Q659" s="30"/>
      <c r="R659" s="30"/>
      <c r="S659" s="30">
        <f>ABS(Q659)/'İtme Analizi'!$G$17</f>
        <v>0</v>
      </c>
      <c r="T659" s="30">
        <f>ABS(R659)/'İtme Analizi'!$G$14</f>
        <v>0</v>
      </c>
      <c r="U659" s="30">
        <f t="shared" si="12"/>
        <v>2.8803048443826196E-2</v>
      </c>
    </row>
    <row r="660" spans="16:21" ht="13.95" customHeight="1" x14ac:dyDescent="0.3">
      <c r="P660" s="27"/>
      <c r="Q660" s="30"/>
      <c r="R660" s="30"/>
      <c r="S660" s="30">
        <f>ABS(Q660)/'İtme Analizi'!$G$17</f>
        <v>0</v>
      </c>
      <c r="T660" s="30">
        <f>ABS(R660)/'İtme Analizi'!$G$14</f>
        <v>0</v>
      </c>
      <c r="U660" s="30">
        <f t="shared" si="12"/>
        <v>2.8803048443826196E-2</v>
      </c>
    </row>
    <row r="661" spans="16:21" ht="13.95" customHeight="1" x14ac:dyDescent="0.3">
      <c r="P661" s="27"/>
      <c r="Q661" s="30"/>
      <c r="R661" s="30"/>
      <c r="S661" s="30">
        <f>ABS(Q661)/'İtme Analizi'!$G$17</f>
        <v>0</v>
      </c>
      <c r="T661" s="30">
        <f>ABS(R661)/'İtme Analizi'!$G$14</f>
        <v>0</v>
      </c>
      <c r="U661" s="30">
        <f t="shared" si="12"/>
        <v>2.8803048443826196E-2</v>
      </c>
    </row>
    <row r="662" spans="16:21" ht="13.95" customHeight="1" x14ac:dyDescent="0.3">
      <c r="P662" s="27"/>
      <c r="Q662" s="30"/>
      <c r="R662" s="30"/>
      <c r="S662" s="30">
        <f>ABS(Q662)/'İtme Analizi'!$G$17</f>
        <v>0</v>
      </c>
      <c r="T662" s="30">
        <f>ABS(R662)/'İtme Analizi'!$G$14</f>
        <v>0</v>
      </c>
      <c r="U662" s="30">
        <f t="shared" si="12"/>
        <v>2.8803048443826196E-2</v>
      </c>
    </row>
    <row r="663" spans="16:21" ht="13.95" customHeight="1" x14ac:dyDescent="0.3">
      <c r="P663" s="27"/>
      <c r="Q663" s="30"/>
      <c r="R663" s="30"/>
      <c r="S663" s="30">
        <f>ABS(Q663)/'İtme Analizi'!$G$17</f>
        <v>0</v>
      </c>
      <c r="T663" s="30">
        <f>ABS(R663)/'İtme Analizi'!$G$14</f>
        <v>0</v>
      </c>
      <c r="U663" s="30">
        <f t="shared" si="12"/>
        <v>2.8803048443826196E-2</v>
      </c>
    </row>
    <row r="664" spans="16:21" ht="13.95" customHeight="1" x14ac:dyDescent="0.3">
      <c r="P664" s="27"/>
      <c r="Q664" s="30"/>
      <c r="R664" s="30"/>
      <c r="S664" s="30">
        <f>ABS(Q664)/'İtme Analizi'!$G$17</f>
        <v>0</v>
      </c>
      <c r="T664" s="30">
        <f>ABS(R664)/'İtme Analizi'!$G$14</f>
        <v>0</v>
      </c>
      <c r="U664" s="30">
        <f t="shared" si="12"/>
        <v>2.8803048443826196E-2</v>
      </c>
    </row>
    <row r="665" spans="16:21" ht="13.95" customHeight="1" x14ac:dyDescent="0.3">
      <c r="P665" s="27"/>
      <c r="Q665" s="30"/>
      <c r="R665" s="30"/>
      <c r="S665" s="30">
        <f>ABS(Q665)/'İtme Analizi'!$G$17</f>
        <v>0</v>
      </c>
      <c r="T665" s="30">
        <f>ABS(R665)/'İtme Analizi'!$G$14</f>
        <v>0</v>
      </c>
      <c r="U665" s="30">
        <f t="shared" si="12"/>
        <v>2.8803048443826196E-2</v>
      </c>
    </row>
    <row r="666" spans="16:21" ht="13.95" customHeight="1" x14ac:dyDescent="0.3">
      <c r="P666" s="27"/>
      <c r="Q666" s="30"/>
      <c r="R666" s="30"/>
      <c r="S666" s="30">
        <f>ABS(Q666)/'İtme Analizi'!$G$17</f>
        <v>0</v>
      </c>
      <c r="T666" s="30">
        <f>ABS(R666)/'İtme Analizi'!$G$14</f>
        <v>0</v>
      </c>
      <c r="U666" s="30">
        <f t="shared" si="12"/>
        <v>2.8803048443826196E-2</v>
      </c>
    </row>
    <row r="667" spans="16:21" ht="13.95" customHeight="1" x14ac:dyDescent="0.3">
      <c r="P667" s="27"/>
      <c r="Q667" s="30"/>
      <c r="R667" s="30"/>
      <c r="S667" s="30">
        <f>ABS(Q667)/'İtme Analizi'!$G$17</f>
        <v>0</v>
      </c>
      <c r="T667" s="30">
        <f>ABS(R667)/'İtme Analizi'!$G$14</f>
        <v>0</v>
      </c>
      <c r="U667" s="30">
        <f t="shared" si="12"/>
        <v>2.8803048443826196E-2</v>
      </c>
    </row>
    <row r="668" spans="16:21" ht="13.95" customHeight="1" x14ac:dyDescent="0.3">
      <c r="P668" s="27"/>
      <c r="Q668" s="30"/>
      <c r="R668" s="30"/>
      <c r="S668" s="30">
        <f>ABS(Q668)/'İtme Analizi'!$G$17</f>
        <v>0</v>
      </c>
      <c r="T668" s="30">
        <f>ABS(R668)/'İtme Analizi'!$G$14</f>
        <v>0</v>
      </c>
      <c r="U668" s="30">
        <f t="shared" si="12"/>
        <v>2.8803048443826196E-2</v>
      </c>
    </row>
    <row r="669" spans="16:21" ht="13.95" customHeight="1" x14ac:dyDescent="0.3">
      <c r="P669" s="27"/>
      <c r="Q669" s="30"/>
      <c r="R669" s="30"/>
      <c r="S669" s="30">
        <f>ABS(Q669)/'İtme Analizi'!$G$17</f>
        <v>0</v>
      </c>
      <c r="T669" s="30">
        <f>ABS(R669)/'İtme Analizi'!$G$14</f>
        <v>0</v>
      </c>
      <c r="U669" s="30">
        <f t="shared" si="12"/>
        <v>2.8803048443826196E-2</v>
      </c>
    </row>
    <row r="670" spans="16:21" ht="13.95" customHeight="1" x14ac:dyDescent="0.3">
      <c r="P670" s="27"/>
      <c r="Q670" s="30"/>
      <c r="R670" s="30"/>
      <c r="S670" s="30">
        <f>ABS(Q670)/'İtme Analizi'!$G$17</f>
        <v>0</v>
      </c>
      <c r="T670" s="30">
        <f>ABS(R670)/'İtme Analizi'!$G$14</f>
        <v>0</v>
      </c>
      <c r="U670" s="30">
        <f t="shared" si="12"/>
        <v>2.8803048443826196E-2</v>
      </c>
    </row>
    <row r="671" spans="16:21" ht="13.95" customHeight="1" x14ac:dyDescent="0.3">
      <c r="P671" s="27"/>
      <c r="Q671" s="30"/>
      <c r="R671" s="30"/>
      <c r="S671" s="30">
        <f>ABS(Q671)/'İtme Analizi'!$G$17</f>
        <v>0</v>
      </c>
      <c r="T671" s="30">
        <f>ABS(R671)/'İtme Analizi'!$G$14</f>
        <v>0</v>
      </c>
      <c r="U671" s="30">
        <f t="shared" si="12"/>
        <v>2.8803048443826196E-2</v>
      </c>
    </row>
    <row r="672" spans="16:21" ht="13.95" customHeight="1" x14ac:dyDescent="0.3">
      <c r="P672" s="27"/>
      <c r="Q672" s="30"/>
      <c r="R672" s="30"/>
      <c r="S672" s="30">
        <f>ABS(Q672)/'İtme Analizi'!$G$17</f>
        <v>0</v>
      </c>
      <c r="T672" s="30">
        <f>ABS(R672)/'İtme Analizi'!$G$14</f>
        <v>0</v>
      </c>
      <c r="U672" s="30">
        <f t="shared" si="12"/>
        <v>2.8803048443826196E-2</v>
      </c>
    </row>
    <row r="673" spans="16:21" ht="13.95" customHeight="1" x14ac:dyDescent="0.3">
      <c r="P673" s="27"/>
      <c r="Q673" s="30"/>
      <c r="R673" s="30"/>
      <c r="S673" s="30">
        <f>ABS(Q673)/'İtme Analizi'!$G$17</f>
        <v>0</v>
      </c>
      <c r="T673" s="30">
        <f>ABS(R673)/'İtme Analizi'!$G$14</f>
        <v>0</v>
      </c>
      <c r="U673" s="30">
        <f t="shared" si="12"/>
        <v>2.8803048443826196E-2</v>
      </c>
    </row>
    <row r="674" spans="16:21" ht="13.95" customHeight="1" x14ac:dyDescent="0.3">
      <c r="P674" s="27"/>
      <c r="Q674" s="30"/>
      <c r="R674" s="30"/>
      <c r="S674" s="30">
        <f>ABS(Q674)/'İtme Analizi'!$G$17</f>
        <v>0</v>
      </c>
      <c r="T674" s="30">
        <f>ABS(R674)/'İtme Analizi'!$G$14</f>
        <v>0</v>
      </c>
      <c r="U674" s="30">
        <f t="shared" si="12"/>
        <v>2.8803048443826196E-2</v>
      </c>
    </row>
    <row r="675" spans="16:21" ht="13.95" customHeight="1" x14ac:dyDescent="0.3">
      <c r="P675" s="27"/>
      <c r="Q675" s="30"/>
      <c r="R675" s="30"/>
      <c r="S675" s="30">
        <f>ABS(Q675)/'İtme Analizi'!$G$17</f>
        <v>0</v>
      </c>
      <c r="T675" s="30">
        <f>ABS(R675)/'İtme Analizi'!$G$14</f>
        <v>0</v>
      </c>
      <c r="U675" s="30">
        <f t="shared" si="12"/>
        <v>2.8803048443826196E-2</v>
      </c>
    </row>
    <row r="676" spans="16:21" ht="13.95" customHeight="1" x14ac:dyDescent="0.3">
      <c r="P676" s="27"/>
      <c r="Q676" s="30"/>
      <c r="R676" s="30"/>
      <c r="S676" s="30">
        <f>ABS(Q676)/'İtme Analizi'!$G$17</f>
        <v>0</v>
      </c>
      <c r="T676" s="30">
        <f>ABS(R676)/'İtme Analizi'!$G$14</f>
        <v>0</v>
      </c>
      <c r="U676" s="30">
        <f t="shared" si="12"/>
        <v>2.8803048443826196E-2</v>
      </c>
    </row>
    <row r="677" spans="16:21" ht="13.95" customHeight="1" x14ac:dyDescent="0.3">
      <c r="P677" s="27"/>
      <c r="Q677" s="30"/>
      <c r="R677" s="30"/>
      <c r="S677" s="30">
        <f>ABS(Q677)/'İtme Analizi'!$G$17</f>
        <v>0</v>
      </c>
      <c r="T677" s="30">
        <f>ABS(R677)/'İtme Analizi'!$G$14</f>
        <v>0</v>
      </c>
      <c r="U677" s="30">
        <f t="shared" si="12"/>
        <v>2.8803048443826196E-2</v>
      </c>
    </row>
    <row r="678" spans="16:21" ht="13.95" customHeight="1" x14ac:dyDescent="0.3">
      <c r="P678" s="27"/>
      <c r="Q678" s="30"/>
      <c r="R678" s="30"/>
      <c r="S678" s="30">
        <f>ABS(Q678)/'İtme Analizi'!$G$17</f>
        <v>0</v>
      </c>
      <c r="T678" s="30">
        <f>ABS(R678)/'İtme Analizi'!$G$14</f>
        <v>0</v>
      </c>
      <c r="U678" s="30">
        <f t="shared" si="12"/>
        <v>2.8803048443826196E-2</v>
      </c>
    </row>
    <row r="679" spans="16:21" ht="13.95" customHeight="1" x14ac:dyDescent="0.3">
      <c r="P679" s="27"/>
      <c r="Q679" s="30"/>
      <c r="R679" s="30"/>
      <c r="S679" s="30">
        <f>ABS(Q679)/'İtme Analizi'!$G$17</f>
        <v>0</v>
      </c>
      <c r="T679" s="30">
        <f>ABS(R679)/'İtme Analizi'!$G$14</f>
        <v>0</v>
      </c>
      <c r="U679" s="30">
        <f t="shared" si="12"/>
        <v>2.8803048443826196E-2</v>
      </c>
    </row>
    <row r="680" spans="16:21" ht="13.95" customHeight="1" x14ac:dyDescent="0.3">
      <c r="P680" s="27"/>
      <c r="Q680" s="30"/>
      <c r="R680" s="30"/>
      <c r="S680" s="30">
        <f>ABS(Q680)/'İtme Analizi'!$G$17</f>
        <v>0</v>
      </c>
      <c r="T680" s="30">
        <f>ABS(R680)/'İtme Analizi'!$G$14</f>
        <v>0</v>
      </c>
      <c r="U680" s="30">
        <f t="shared" si="12"/>
        <v>2.8803048443826196E-2</v>
      </c>
    </row>
    <row r="681" spans="16:21" ht="13.95" customHeight="1" x14ac:dyDescent="0.3">
      <c r="P681" s="27"/>
      <c r="Q681" s="30"/>
      <c r="R681" s="30"/>
      <c r="S681" s="30">
        <f>ABS(Q681)/'İtme Analizi'!$G$17</f>
        <v>0</v>
      </c>
      <c r="T681" s="30">
        <f>ABS(R681)/'İtme Analizi'!$G$14</f>
        <v>0</v>
      </c>
      <c r="U681" s="30">
        <f t="shared" si="12"/>
        <v>2.8803048443826196E-2</v>
      </c>
    </row>
    <row r="682" spans="16:21" ht="13.95" customHeight="1" x14ac:dyDescent="0.3">
      <c r="P682" s="27"/>
      <c r="Q682" s="30"/>
      <c r="R682" s="30"/>
      <c r="S682" s="30">
        <f>ABS(Q682)/'İtme Analizi'!$G$17</f>
        <v>0</v>
      </c>
      <c r="T682" s="30">
        <f>ABS(R682)/'İtme Analizi'!$G$14</f>
        <v>0</v>
      </c>
      <c r="U682" s="30">
        <f t="shared" si="12"/>
        <v>2.8803048443826196E-2</v>
      </c>
    </row>
    <row r="683" spans="16:21" ht="13.95" customHeight="1" x14ac:dyDescent="0.3">
      <c r="P683" s="27"/>
      <c r="Q683" s="30"/>
      <c r="R683" s="30"/>
      <c r="S683" s="30">
        <f>ABS(Q683)/'İtme Analizi'!$G$17</f>
        <v>0</v>
      </c>
      <c r="T683" s="30">
        <f>ABS(R683)/'İtme Analizi'!$G$14</f>
        <v>0</v>
      </c>
      <c r="U683" s="30">
        <f t="shared" si="12"/>
        <v>2.8803048443826196E-2</v>
      </c>
    </row>
    <row r="684" spans="16:21" ht="13.95" customHeight="1" x14ac:dyDescent="0.3">
      <c r="P684" s="27"/>
      <c r="Q684" s="30"/>
      <c r="R684" s="30"/>
      <c r="S684" s="30">
        <f>ABS(Q684)/'İtme Analizi'!$G$17</f>
        <v>0</v>
      </c>
      <c r="T684" s="30">
        <f>ABS(R684)/'İtme Analizi'!$G$14</f>
        <v>0</v>
      </c>
      <c r="U684" s="30">
        <f t="shared" si="12"/>
        <v>2.8803048443826196E-2</v>
      </c>
    </row>
    <row r="685" spans="16:21" ht="13.95" customHeight="1" x14ac:dyDescent="0.3">
      <c r="P685" s="27"/>
      <c r="Q685" s="30"/>
      <c r="R685" s="30"/>
      <c r="S685" s="30">
        <f>ABS(Q685)/'İtme Analizi'!$G$17</f>
        <v>0</v>
      </c>
      <c r="T685" s="30">
        <f>ABS(R685)/'İtme Analizi'!$G$14</f>
        <v>0</v>
      </c>
      <c r="U685" s="30">
        <f t="shared" si="12"/>
        <v>2.8803048443826196E-2</v>
      </c>
    </row>
    <row r="686" spans="16:21" ht="13.95" customHeight="1" x14ac:dyDescent="0.3">
      <c r="P686" s="27"/>
      <c r="Q686" s="30"/>
      <c r="R686" s="30"/>
      <c r="S686" s="30">
        <f>ABS(Q686)/'İtme Analizi'!$G$17</f>
        <v>0</v>
      </c>
      <c r="T686" s="30">
        <f>ABS(R686)/'İtme Analizi'!$G$14</f>
        <v>0</v>
      </c>
      <c r="U686" s="30">
        <f t="shared" si="12"/>
        <v>2.8803048443826196E-2</v>
      </c>
    </row>
    <row r="687" spans="16:21" ht="13.95" customHeight="1" x14ac:dyDescent="0.3">
      <c r="P687" s="27"/>
      <c r="Q687" s="30"/>
      <c r="R687" s="30"/>
      <c r="S687" s="30">
        <f>ABS(Q687)/'İtme Analizi'!$G$17</f>
        <v>0</v>
      </c>
      <c r="T687" s="30">
        <f>ABS(R687)/'İtme Analizi'!$G$14</f>
        <v>0</v>
      </c>
      <c r="U687" s="30">
        <f t="shared" si="12"/>
        <v>2.8803048443826196E-2</v>
      </c>
    </row>
    <row r="688" spans="16:21" ht="13.95" customHeight="1" x14ac:dyDescent="0.3">
      <c r="P688" s="27"/>
      <c r="Q688" s="30"/>
      <c r="R688" s="30"/>
      <c r="S688" s="30">
        <f>ABS(Q688)/'İtme Analizi'!$G$17</f>
        <v>0</v>
      </c>
      <c r="T688" s="30">
        <f>ABS(R688)/'İtme Analizi'!$G$14</f>
        <v>0</v>
      </c>
      <c r="U688" s="30">
        <f t="shared" si="12"/>
        <v>2.8803048443826196E-2</v>
      </c>
    </row>
    <row r="689" spans="16:21" ht="13.95" customHeight="1" x14ac:dyDescent="0.3">
      <c r="P689" s="27"/>
      <c r="Q689" s="30"/>
      <c r="R689" s="30"/>
      <c r="S689" s="30">
        <f>ABS(Q689)/'İtme Analizi'!$G$17</f>
        <v>0</v>
      </c>
      <c r="T689" s="30">
        <f>ABS(R689)/'İtme Analizi'!$G$14</f>
        <v>0</v>
      </c>
      <c r="U689" s="30">
        <f t="shared" si="12"/>
        <v>2.8803048443826196E-2</v>
      </c>
    </row>
    <row r="690" spans="16:21" ht="13.95" customHeight="1" x14ac:dyDescent="0.3">
      <c r="P690" s="27"/>
      <c r="Q690" s="30"/>
      <c r="R690" s="30"/>
      <c r="S690" s="30">
        <f>ABS(Q690)/'İtme Analizi'!$G$17</f>
        <v>0</v>
      </c>
      <c r="T690" s="30">
        <f>ABS(R690)/'İtme Analizi'!$G$14</f>
        <v>0</v>
      </c>
      <c r="U690" s="30">
        <f t="shared" si="12"/>
        <v>2.8803048443826196E-2</v>
      </c>
    </row>
    <row r="691" spans="16:21" ht="13.95" customHeight="1" x14ac:dyDescent="0.3">
      <c r="P691" s="27"/>
      <c r="Q691" s="30"/>
      <c r="R691" s="30"/>
      <c r="S691" s="30">
        <f>ABS(Q691)/'İtme Analizi'!$G$17</f>
        <v>0</v>
      </c>
      <c r="T691" s="30">
        <f>ABS(R691)/'İtme Analizi'!$G$14</f>
        <v>0</v>
      </c>
      <c r="U691" s="30">
        <f t="shared" si="12"/>
        <v>2.8803048443826196E-2</v>
      </c>
    </row>
    <row r="692" spans="16:21" ht="13.95" customHeight="1" x14ac:dyDescent="0.3">
      <c r="P692" s="27"/>
      <c r="Q692" s="30"/>
      <c r="R692" s="30"/>
      <c r="S692" s="30">
        <f>ABS(Q692)/'İtme Analizi'!$G$17</f>
        <v>0</v>
      </c>
      <c r="T692" s="30">
        <f>ABS(R692)/'İtme Analizi'!$G$14</f>
        <v>0</v>
      </c>
      <c r="U692" s="30">
        <f t="shared" si="12"/>
        <v>2.8803048443826196E-2</v>
      </c>
    </row>
    <row r="693" spans="16:21" ht="13.95" customHeight="1" x14ac:dyDescent="0.3">
      <c r="P693" s="27"/>
      <c r="Q693" s="30"/>
      <c r="R693" s="30"/>
      <c r="S693" s="30">
        <f>ABS(Q693)/'İtme Analizi'!$G$17</f>
        <v>0</v>
      </c>
      <c r="T693" s="30">
        <f>ABS(R693)/'İtme Analizi'!$G$14</f>
        <v>0</v>
      </c>
      <c r="U693" s="30">
        <f t="shared" si="12"/>
        <v>2.8803048443826196E-2</v>
      </c>
    </row>
    <row r="694" spans="16:21" ht="13.95" customHeight="1" x14ac:dyDescent="0.3">
      <c r="P694" s="27"/>
      <c r="Q694" s="30"/>
      <c r="R694" s="30"/>
      <c r="S694" s="30">
        <f>ABS(Q694)/'İtme Analizi'!$G$17</f>
        <v>0</v>
      </c>
      <c r="T694" s="30">
        <f>ABS(R694)/'İtme Analizi'!$G$14</f>
        <v>0</v>
      </c>
      <c r="U694" s="30">
        <f t="shared" si="12"/>
        <v>2.8803048443826196E-2</v>
      </c>
    </row>
    <row r="695" spans="16:21" ht="13.95" customHeight="1" x14ac:dyDescent="0.3">
      <c r="P695" s="27"/>
      <c r="Q695" s="30"/>
      <c r="R695" s="30"/>
      <c r="S695" s="30">
        <f>ABS(Q695)/'İtme Analizi'!$G$17</f>
        <v>0</v>
      </c>
      <c r="T695" s="30">
        <f>ABS(R695)/'İtme Analizi'!$G$14</f>
        <v>0</v>
      </c>
      <c r="U695" s="30">
        <f t="shared" si="12"/>
        <v>2.8803048443826196E-2</v>
      </c>
    </row>
    <row r="696" spans="16:21" ht="13.95" customHeight="1" x14ac:dyDescent="0.3">
      <c r="P696" s="27"/>
      <c r="Q696" s="30"/>
      <c r="R696" s="30"/>
      <c r="S696" s="30">
        <f>ABS(Q696)/'İtme Analizi'!$G$17</f>
        <v>0</v>
      </c>
      <c r="T696" s="30">
        <f>ABS(R696)/'İtme Analizi'!$G$14</f>
        <v>0</v>
      </c>
      <c r="U696" s="30">
        <f t="shared" si="12"/>
        <v>2.8803048443826196E-2</v>
      </c>
    </row>
    <row r="697" spans="16:21" ht="13.95" customHeight="1" x14ac:dyDescent="0.3">
      <c r="P697" s="27"/>
      <c r="Q697" s="30"/>
      <c r="R697" s="30"/>
      <c r="S697" s="30">
        <f>ABS(Q697)/'İtme Analizi'!$G$17</f>
        <v>0</v>
      </c>
      <c r="T697" s="30">
        <f>ABS(R697)/'İtme Analizi'!$G$14</f>
        <v>0</v>
      </c>
      <c r="U697" s="30">
        <f t="shared" si="12"/>
        <v>2.8803048443826196E-2</v>
      </c>
    </row>
    <row r="698" spans="16:21" ht="13.95" customHeight="1" x14ac:dyDescent="0.3">
      <c r="P698" s="27"/>
      <c r="Q698" s="30"/>
      <c r="R698" s="30"/>
      <c r="S698" s="30">
        <f>ABS(Q698)/'İtme Analizi'!$G$17</f>
        <v>0</v>
      </c>
      <c r="T698" s="30">
        <f>ABS(R698)/'İtme Analizi'!$G$14</f>
        <v>0</v>
      </c>
      <c r="U698" s="30">
        <f t="shared" si="12"/>
        <v>2.8803048443826196E-2</v>
      </c>
    </row>
    <row r="699" spans="16:21" ht="13.95" customHeight="1" x14ac:dyDescent="0.3">
      <c r="P699" s="27"/>
      <c r="Q699" s="30"/>
      <c r="R699" s="30"/>
      <c r="S699" s="30">
        <f>ABS(Q699)/'İtme Analizi'!$G$17</f>
        <v>0</v>
      </c>
      <c r="T699" s="30">
        <f>ABS(R699)/'İtme Analizi'!$G$14</f>
        <v>0</v>
      </c>
      <c r="U699" s="30">
        <f t="shared" si="12"/>
        <v>2.8803048443826196E-2</v>
      </c>
    </row>
    <row r="700" spans="16:21" ht="13.95" customHeight="1" x14ac:dyDescent="0.3">
      <c r="P700" s="27"/>
      <c r="Q700" s="30"/>
      <c r="R700" s="30"/>
      <c r="S700" s="30">
        <f>ABS(Q700)/'İtme Analizi'!$G$17</f>
        <v>0</v>
      </c>
      <c r="T700" s="30">
        <f>ABS(R700)/'İtme Analizi'!$G$14</f>
        <v>0</v>
      </c>
      <c r="U700" s="30">
        <f t="shared" si="12"/>
        <v>2.8803048443826196E-2</v>
      </c>
    </row>
    <row r="701" spans="16:21" ht="13.95" customHeight="1" x14ac:dyDescent="0.3">
      <c r="P701" s="27"/>
      <c r="Q701" s="30"/>
      <c r="R701" s="30"/>
      <c r="S701" s="30">
        <f>ABS(Q701)/'İtme Analizi'!$G$17</f>
        <v>0</v>
      </c>
      <c r="T701" s="30">
        <f>ABS(R701)/'İtme Analizi'!$G$14</f>
        <v>0</v>
      </c>
      <c r="U701" s="30">
        <f t="shared" si="12"/>
        <v>2.8803048443826196E-2</v>
      </c>
    </row>
    <row r="702" spans="16:21" ht="13.95" customHeight="1" x14ac:dyDescent="0.3">
      <c r="P702" s="27"/>
      <c r="Q702" s="30"/>
      <c r="R702" s="30"/>
      <c r="S702" s="30">
        <f>ABS(Q702)/'İtme Analizi'!$G$17</f>
        <v>0</v>
      </c>
      <c r="T702" s="30">
        <f>ABS(R702)/'İtme Analizi'!$G$14</f>
        <v>0</v>
      </c>
      <c r="U702" s="30">
        <f t="shared" si="12"/>
        <v>2.8803048443826196E-2</v>
      </c>
    </row>
    <row r="703" spans="16:21" ht="13.95" customHeight="1" x14ac:dyDescent="0.3">
      <c r="P703" s="27"/>
      <c r="Q703" s="30"/>
      <c r="R703" s="30"/>
      <c r="S703" s="30">
        <f>ABS(Q703)/'İtme Analizi'!$G$17</f>
        <v>0</v>
      </c>
      <c r="T703" s="30">
        <f>ABS(R703)/'İtme Analizi'!$G$14</f>
        <v>0</v>
      </c>
      <c r="U703" s="30">
        <f t="shared" si="12"/>
        <v>2.8803048443826196E-2</v>
      </c>
    </row>
    <row r="704" spans="16:21" ht="13.95" customHeight="1" x14ac:dyDescent="0.3">
      <c r="P704" s="27"/>
      <c r="Q704" s="30"/>
      <c r="R704" s="30"/>
      <c r="S704" s="30">
        <f>ABS(Q704)/'İtme Analizi'!$G$17</f>
        <v>0</v>
      </c>
      <c r="T704" s="30">
        <f>ABS(R704)/'İtme Analizi'!$G$14</f>
        <v>0</v>
      </c>
      <c r="U704" s="30">
        <f t="shared" si="12"/>
        <v>2.8803048443826196E-2</v>
      </c>
    </row>
    <row r="705" spans="16:21" ht="13.95" customHeight="1" x14ac:dyDescent="0.3">
      <c r="P705" s="27"/>
      <c r="Q705" s="30"/>
      <c r="R705" s="30"/>
      <c r="S705" s="30">
        <f>ABS(Q705)/'İtme Analizi'!$G$17</f>
        <v>0</v>
      </c>
      <c r="T705" s="30">
        <f>ABS(R705)/'İtme Analizi'!$G$14</f>
        <v>0</v>
      </c>
      <c r="U705" s="30">
        <f t="shared" si="12"/>
        <v>2.8803048443826196E-2</v>
      </c>
    </row>
    <row r="706" spans="16:21" ht="13.95" customHeight="1" x14ac:dyDescent="0.3">
      <c r="P706" s="27"/>
      <c r="Q706" s="30"/>
      <c r="R706" s="30"/>
      <c r="S706" s="30">
        <f>ABS(Q706)/'İtme Analizi'!$G$17</f>
        <v>0</v>
      </c>
      <c r="T706" s="30">
        <f>ABS(R706)/'İtme Analizi'!$G$14</f>
        <v>0</v>
      </c>
      <c r="U706" s="30">
        <f t="shared" si="12"/>
        <v>2.8803048443826196E-2</v>
      </c>
    </row>
    <row r="707" spans="16:21" ht="13.95" customHeight="1" x14ac:dyDescent="0.3">
      <c r="P707" s="27"/>
      <c r="Q707" s="30"/>
      <c r="R707" s="30"/>
      <c r="S707" s="30">
        <f>ABS(Q707)/'İtme Analizi'!$G$17</f>
        <v>0</v>
      </c>
      <c r="T707" s="30">
        <f>ABS(R707)/'İtme Analizi'!$G$14</f>
        <v>0</v>
      </c>
      <c r="U707" s="30">
        <f t="shared" si="12"/>
        <v>2.8803048443826196E-2</v>
      </c>
    </row>
    <row r="708" spans="16:21" ht="13.95" customHeight="1" x14ac:dyDescent="0.3">
      <c r="P708" s="27"/>
      <c r="Q708" s="30"/>
      <c r="R708" s="30"/>
      <c r="S708" s="30">
        <f>ABS(Q708)/'İtme Analizi'!$G$17</f>
        <v>0</v>
      </c>
      <c r="T708" s="30">
        <f>ABS(R708)/'İtme Analizi'!$G$14</f>
        <v>0</v>
      </c>
      <c r="U708" s="30">
        <f t="shared" si="12"/>
        <v>2.8803048443826196E-2</v>
      </c>
    </row>
    <row r="709" spans="16:21" ht="13.95" customHeight="1" x14ac:dyDescent="0.3">
      <c r="P709" s="27"/>
      <c r="Q709" s="30"/>
      <c r="R709" s="30"/>
      <c r="S709" s="30">
        <f>ABS(Q709)/'İtme Analizi'!$G$17</f>
        <v>0</v>
      </c>
      <c r="T709" s="30">
        <f>ABS(R709)/'İtme Analizi'!$G$14</f>
        <v>0</v>
      </c>
      <c r="U709" s="30">
        <f t="shared" si="12"/>
        <v>2.8803048443826196E-2</v>
      </c>
    </row>
    <row r="710" spans="16:21" ht="13.95" customHeight="1" x14ac:dyDescent="0.3">
      <c r="P710" s="27"/>
      <c r="Q710" s="30"/>
      <c r="R710" s="30"/>
      <c r="S710" s="30">
        <f>ABS(Q710)/'İtme Analizi'!$G$17</f>
        <v>0</v>
      </c>
      <c r="T710" s="30">
        <f>ABS(R710)/'İtme Analizi'!$G$14</f>
        <v>0</v>
      </c>
      <c r="U710" s="30">
        <f t="shared" si="12"/>
        <v>2.8803048443826196E-2</v>
      </c>
    </row>
    <row r="711" spans="16:21" ht="13.95" customHeight="1" x14ac:dyDescent="0.3">
      <c r="P711" s="27"/>
      <c r="Q711" s="30"/>
      <c r="R711" s="30"/>
      <c r="S711" s="30">
        <f>ABS(Q711)/'İtme Analizi'!$G$17</f>
        <v>0</v>
      </c>
      <c r="T711" s="30">
        <f>ABS(R711)/'İtme Analizi'!$G$14</f>
        <v>0</v>
      </c>
      <c r="U711" s="30">
        <f t="shared" si="12"/>
        <v>2.8803048443826196E-2</v>
      </c>
    </row>
    <row r="712" spans="16:21" ht="13.95" customHeight="1" x14ac:dyDescent="0.3">
      <c r="P712" s="27"/>
      <c r="Q712" s="30"/>
      <c r="R712" s="30"/>
      <c r="S712" s="30">
        <f>ABS(Q712)/'İtme Analizi'!$G$17</f>
        <v>0</v>
      </c>
      <c r="T712" s="30">
        <f>ABS(R712)/'İtme Analizi'!$G$14</f>
        <v>0</v>
      </c>
      <c r="U712" s="30">
        <f t="shared" si="12"/>
        <v>2.8803048443826196E-2</v>
      </c>
    </row>
    <row r="713" spans="16:21" ht="13.95" customHeight="1" x14ac:dyDescent="0.3">
      <c r="P713" s="27"/>
      <c r="Q713" s="30"/>
      <c r="R713" s="30"/>
      <c r="S713" s="30">
        <f>ABS(Q713)/'İtme Analizi'!$G$17</f>
        <v>0</v>
      </c>
      <c r="T713" s="30">
        <f>ABS(R713)/'İtme Analizi'!$G$14</f>
        <v>0</v>
      </c>
      <c r="U713" s="30">
        <f t="shared" ref="U713:U776" si="13">U712+(S713-S712)*((T713+T712)/2)</f>
        <v>2.8803048443826196E-2</v>
      </c>
    </row>
    <row r="714" spans="16:21" ht="13.95" customHeight="1" x14ac:dyDescent="0.3">
      <c r="P714" s="27"/>
      <c r="Q714" s="30"/>
      <c r="R714" s="30"/>
      <c r="S714" s="30">
        <f>ABS(Q714)/'İtme Analizi'!$G$17</f>
        <v>0</v>
      </c>
      <c r="T714" s="30">
        <f>ABS(R714)/'İtme Analizi'!$G$14</f>
        <v>0</v>
      </c>
      <c r="U714" s="30">
        <f t="shared" si="13"/>
        <v>2.8803048443826196E-2</v>
      </c>
    </row>
    <row r="715" spans="16:21" ht="13.95" customHeight="1" x14ac:dyDescent="0.3">
      <c r="P715" s="27"/>
      <c r="Q715" s="30"/>
      <c r="R715" s="30"/>
      <c r="S715" s="30">
        <f>ABS(Q715)/'İtme Analizi'!$G$17</f>
        <v>0</v>
      </c>
      <c r="T715" s="30">
        <f>ABS(R715)/'İtme Analizi'!$G$14</f>
        <v>0</v>
      </c>
      <c r="U715" s="30">
        <f t="shared" si="13"/>
        <v>2.8803048443826196E-2</v>
      </c>
    </row>
    <row r="716" spans="16:21" ht="13.95" customHeight="1" x14ac:dyDescent="0.3">
      <c r="P716" s="27"/>
      <c r="Q716" s="30"/>
      <c r="R716" s="30"/>
      <c r="S716" s="30">
        <f>ABS(Q716)/'İtme Analizi'!$G$17</f>
        <v>0</v>
      </c>
      <c r="T716" s="30">
        <f>ABS(R716)/'İtme Analizi'!$G$14</f>
        <v>0</v>
      </c>
      <c r="U716" s="30">
        <f t="shared" si="13"/>
        <v>2.8803048443826196E-2</v>
      </c>
    </row>
    <row r="717" spans="16:21" ht="13.95" customHeight="1" x14ac:dyDescent="0.3">
      <c r="P717" s="27"/>
      <c r="Q717" s="30"/>
      <c r="R717" s="30"/>
      <c r="S717" s="30">
        <f>ABS(Q717)/'İtme Analizi'!$G$17</f>
        <v>0</v>
      </c>
      <c r="T717" s="30">
        <f>ABS(R717)/'İtme Analizi'!$G$14</f>
        <v>0</v>
      </c>
      <c r="U717" s="30">
        <f t="shared" si="13"/>
        <v>2.8803048443826196E-2</v>
      </c>
    </row>
    <row r="718" spans="16:21" ht="13.95" customHeight="1" x14ac:dyDescent="0.3">
      <c r="P718" s="27"/>
      <c r="Q718" s="30"/>
      <c r="R718" s="30"/>
      <c r="S718" s="30">
        <f>ABS(Q718)/'İtme Analizi'!$G$17</f>
        <v>0</v>
      </c>
      <c r="T718" s="30">
        <f>ABS(R718)/'İtme Analizi'!$G$14</f>
        <v>0</v>
      </c>
      <c r="U718" s="30">
        <f t="shared" si="13"/>
        <v>2.8803048443826196E-2</v>
      </c>
    </row>
    <row r="719" spans="16:21" ht="13.95" customHeight="1" x14ac:dyDescent="0.3">
      <c r="P719" s="27"/>
      <c r="Q719" s="30"/>
      <c r="R719" s="30"/>
      <c r="S719" s="30">
        <f>ABS(Q719)/'İtme Analizi'!$G$17</f>
        <v>0</v>
      </c>
      <c r="T719" s="30">
        <f>ABS(R719)/'İtme Analizi'!$G$14</f>
        <v>0</v>
      </c>
      <c r="U719" s="30">
        <f t="shared" si="13"/>
        <v>2.8803048443826196E-2</v>
      </c>
    </row>
    <row r="720" spans="16:21" ht="13.95" customHeight="1" x14ac:dyDescent="0.3">
      <c r="P720" s="27"/>
      <c r="Q720" s="30"/>
      <c r="R720" s="30"/>
      <c r="S720" s="30">
        <f>ABS(Q720)/'İtme Analizi'!$G$17</f>
        <v>0</v>
      </c>
      <c r="T720" s="30">
        <f>ABS(R720)/'İtme Analizi'!$G$14</f>
        <v>0</v>
      </c>
      <c r="U720" s="30">
        <f t="shared" si="13"/>
        <v>2.8803048443826196E-2</v>
      </c>
    </row>
    <row r="721" spans="16:21" ht="13.95" customHeight="1" x14ac:dyDescent="0.3">
      <c r="P721" s="27"/>
      <c r="Q721" s="30"/>
      <c r="R721" s="30"/>
      <c r="S721" s="30">
        <f>ABS(Q721)/'İtme Analizi'!$G$17</f>
        <v>0</v>
      </c>
      <c r="T721" s="30">
        <f>ABS(R721)/'İtme Analizi'!$G$14</f>
        <v>0</v>
      </c>
      <c r="U721" s="30">
        <f t="shared" si="13"/>
        <v>2.8803048443826196E-2</v>
      </c>
    </row>
    <row r="722" spans="16:21" ht="13.95" customHeight="1" x14ac:dyDescent="0.3">
      <c r="P722" s="27"/>
      <c r="Q722" s="30"/>
      <c r="R722" s="30"/>
      <c r="S722" s="30">
        <f>ABS(Q722)/'İtme Analizi'!$G$17</f>
        <v>0</v>
      </c>
      <c r="T722" s="30">
        <f>ABS(R722)/'İtme Analizi'!$G$14</f>
        <v>0</v>
      </c>
      <c r="U722" s="30">
        <f t="shared" si="13"/>
        <v>2.8803048443826196E-2</v>
      </c>
    </row>
    <row r="723" spans="16:21" ht="13.95" customHeight="1" x14ac:dyDescent="0.3">
      <c r="P723" s="27"/>
      <c r="Q723" s="30"/>
      <c r="R723" s="30"/>
      <c r="S723" s="30">
        <f>ABS(Q723)/'İtme Analizi'!$G$17</f>
        <v>0</v>
      </c>
      <c r="T723" s="30">
        <f>ABS(R723)/'İtme Analizi'!$G$14</f>
        <v>0</v>
      </c>
      <c r="U723" s="30">
        <f t="shared" si="13"/>
        <v>2.8803048443826196E-2</v>
      </c>
    </row>
    <row r="724" spans="16:21" ht="13.95" customHeight="1" x14ac:dyDescent="0.3">
      <c r="P724" s="27"/>
      <c r="Q724" s="30"/>
      <c r="R724" s="30"/>
      <c r="S724" s="30">
        <f>ABS(Q724)/'İtme Analizi'!$G$17</f>
        <v>0</v>
      </c>
      <c r="T724" s="30">
        <f>ABS(R724)/'İtme Analizi'!$G$14</f>
        <v>0</v>
      </c>
      <c r="U724" s="30">
        <f t="shared" si="13"/>
        <v>2.8803048443826196E-2</v>
      </c>
    </row>
    <row r="725" spans="16:21" ht="13.95" customHeight="1" x14ac:dyDescent="0.3">
      <c r="P725" s="27"/>
      <c r="Q725" s="30"/>
      <c r="R725" s="30"/>
      <c r="S725" s="30">
        <f>ABS(Q725)/'İtme Analizi'!$G$17</f>
        <v>0</v>
      </c>
      <c r="T725" s="30">
        <f>ABS(R725)/'İtme Analizi'!$G$14</f>
        <v>0</v>
      </c>
      <c r="U725" s="30">
        <f t="shared" si="13"/>
        <v>2.8803048443826196E-2</v>
      </c>
    </row>
    <row r="726" spans="16:21" ht="13.95" customHeight="1" x14ac:dyDescent="0.3">
      <c r="P726" s="27"/>
      <c r="Q726" s="30"/>
      <c r="R726" s="30"/>
      <c r="S726" s="30">
        <f>ABS(Q726)/'İtme Analizi'!$G$17</f>
        <v>0</v>
      </c>
      <c r="T726" s="30">
        <f>ABS(R726)/'İtme Analizi'!$G$14</f>
        <v>0</v>
      </c>
      <c r="U726" s="30">
        <f t="shared" si="13"/>
        <v>2.8803048443826196E-2</v>
      </c>
    </row>
    <row r="727" spans="16:21" ht="13.95" customHeight="1" x14ac:dyDescent="0.3">
      <c r="P727" s="27"/>
      <c r="Q727" s="30"/>
      <c r="R727" s="30"/>
      <c r="S727" s="30">
        <f>ABS(Q727)/'İtme Analizi'!$G$17</f>
        <v>0</v>
      </c>
      <c r="T727" s="30">
        <f>ABS(R727)/'İtme Analizi'!$G$14</f>
        <v>0</v>
      </c>
      <c r="U727" s="30">
        <f t="shared" si="13"/>
        <v>2.8803048443826196E-2</v>
      </c>
    </row>
    <row r="728" spans="16:21" ht="13.95" customHeight="1" x14ac:dyDescent="0.3">
      <c r="P728" s="27"/>
      <c r="Q728" s="30"/>
      <c r="R728" s="30"/>
      <c r="S728" s="30">
        <f>ABS(Q728)/'İtme Analizi'!$G$17</f>
        <v>0</v>
      </c>
      <c r="T728" s="30">
        <f>ABS(R728)/'İtme Analizi'!$G$14</f>
        <v>0</v>
      </c>
      <c r="U728" s="30">
        <f t="shared" si="13"/>
        <v>2.8803048443826196E-2</v>
      </c>
    </row>
    <row r="729" spans="16:21" ht="13.95" customHeight="1" x14ac:dyDescent="0.3">
      <c r="P729" s="27"/>
      <c r="Q729" s="30"/>
      <c r="R729" s="30"/>
      <c r="S729" s="30">
        <f>ABS(Q729)/'İtme Analizi'!$G$17</f>
        <v>0</v>
      </c>
      <c r="T729" s="30">
        <f>ABS(R729)/'İtme Analizi'!$G$14</f>
        <v>0</v>
      </c>
      <c r="U729" s="30">
        <f t="shared" si="13"/>
        <v>2.8803048443826196E-2</v>
      </c>
    </row>
    <row r="730" spans="16:21" ht="13.95" customHeight="1" x14ac:dyDescent="0.3">
      <c r="P730" s="27"/>
      <c r="Q730" s="30"/>
      <c r="R730" s="30"/>
      <c r="S730" s="30">
        <f>ABS(Q730)/'İtme Analizi'!$G$17</f>
        <v>0</v>
      </c>
      <c r="T730" s="30">
        <f>ABS(R730)/'İtme Analizi'!$G$14</f>
        <v>0</v>
      </c>
      <c r="U730" s="30">
        <f t="shared" si="13"/>
        <v>2.8803048443826196E-2</v>
      </c>
    </row>
    <row r="731" spans="16:21" ht="13.95" customHeight="1" x14ac:dyDescent="0.3">
      <c r="P731" s="27"/>
      <c r="Q731" s="30"/>
      <c r="R731" s="30"/>
      <c r="S731" s="30">
        <f>ABS(Q731)/'İtme Analizi'!$G$17</f>
        <v>0</v>
      </c>
      <c r="T731" s="30">
        <f>ABS(R731)/'İtme Analizi'!$G$14</f>
        <v>0</v>
      </c>
      <c r="U731" s="30">
        <f t="shared" si="13"/>
        <v>2.8803048443826196E-2</v>
      </c>
    </row>
    <row r="732" spans="16:21" ht="13.95" customHeight="1" x14ac:dyDescent="0.3">
      <c r="P732" s="27"/>
      <c r="Q732" s="30"/>
      <c r="R732" s="30"/>
      <c r="S732" s="30">
        <f>ABS(Q732)/'İtme Analizi'!$G$17</f>
        <v>0</v>
      </c>
      <c r="T732" s="30">
        <f>ABS(R732)/'İtme Analizi'!$G$14</f>
        <v>0</v>
      </c>
      <c r="U732" s="30">
        <f t="shared" si="13"/>
        <v>2.8803048443826196E-2</v>
      </c>
    </row>
    <row r="733" spans="16:21" ht="13.95" customHeight="1" x14ac:dyDescent="0.3">
      <c r="P733" s="27"/>
      <c r="Q733" s="30"/>
      <c r="R733" s="30"/>
      <c r="S733" s="30">
        <f>ABS(Q733)/'İtme Analizi'!$G$17</f>
        <v>0</v>
      </c>
      <c r="T733" s="30">
        <f>ABS(R733)/'İtme Analizi'!$G$14</f>
        <v>0</v>
      </c>
      <c r="U733" s="30">
        <f t="shared" si="13"/>
        <v>2.8803048443826196E-2</v>
      </c>
    </row>
    <row r="734" spans="16:21" ht="13.95" customHeight="1" x14ac:dyDescent="0.3">
      <c r="P734" s="27"/>
      <c r="Q734" s="30"/>
      <c r="R734" s="30"/>
      <c r="S734" s="30">
        <f>ABS(Q734)/'İtme Analizi'!$G$17</f>
        <v>0</v>
      </c>
      <c r="T734" s="30">
        <f>ABS(R734)/'İtme Analizi'!$G$14</f>
        <v>0</v>
      </c>
      <c r="U734" s="30">
        <f t="shared" si="13"/>
        <v>2.8803048443826196E-2</v>
      </c>
    </row>
    <row r="735" spans="16:21" ht="13.95" customHeight="1" x14ac:dyDescent="0.3">
      <c r="P735" s="27"/>
      <c r="Q735" s="30"/>
      <c r="R735" s="30"/>
      <c r="S735" s="30">
        <f>ABS(Q735)/'İtme Analizi'!$G$17</f>
        <v>0</v>
      </c>
      <c r="T735" s="30">
        <f>ABS(R735)/'İtme Analizi'!$G$14</f>
        <v>0</v>
      </c>
      <c r="U735" s="30">
        <f t="shared" si="13"/>
        <v>2.8803048443826196E-2</v>
      </c>
    </row>
    <row r="736" spans="16:21" ht="13.95" customHeight="1" x14ac:dyDescent="0.3">
      <c r="P736" s="27"/>
      <c r="Q736" s="30"/>
      <c r="R736" s="30"/>
      <c r="S736" s="30">
        <f>ABS(Q736)/'İtme Analizi'!$G$17</f>
        <v>0</v>
      </c>
      <c r="T736" s="30">
        <f>ABS(R736)/'İtme Analizi'!$G$14</f>
        <v>0</v>
      </c>
      <c r="U736" s="30">
        <f t="shared" si="13"/>
        <v>2.8803048443826196E-2</v>
      </c>
    </row>
    <row r="737" spans="16:21" ht="13.95" customHeight="1" x14ac:dyDescent="0.3">
      <c r="P737" s="27"/>
      <c r="Q737" s="30"/>
      <c r="R737" s="30"/>
      <c r="S737" s="30">
        <f>ABS(Q737)/'İtme Analizi'!$G$17</f>
        <v>0</v>
      </c>
      <c r="T737" s="30">
        <f>ABS(R737)/'İtme Analizi'!$G$14</f>
        <v>0</v>
      </c>
      <c r="U737" s="30">
        <f t="shared" si="13"/>
        <v>2.8803048443826196E-2</v>
      </c>
    </row>
    <row r="738" spans="16:21" ht="13.95" customHeight="1" x14ac:dyDescent="0.3">
      <c r="P738" s="27"/>
      <c r="Q738" s="30"/>
      <c r="R738" s="30"/>
      <c r="S738" s="30">
        <f>ABS(Q738)/'İtme Analizi'!$G$17</f>
        <v>0</v>
      </c>
      <c r="T738" s="30">
        <f>ABS(R738)/'İtme Analizi'!$G$14</f>
        <v>0</v>
      </c>
      <c r="U738" s="30">
        <f t="shared" si="13"/>
        <v>2.8803048443826196E-2</v>
      </c>
    </row>
    <row r="739" spans="16:21" ht="13.95" customHeight="1" x14ac:dyDescent="0.3">
      <c r="P739" s="27"/>
      <c r="Q739" s="30"/>
      <c r="R739" s="30"/>
      <c r="S739" s="30">
        <f>ABS(Q739)/'İtme Analizi'!$G$17</f>
        <v>0</v>
      </c>
      <c r="T739" s="30">
        <f>ABS(R739)/'İtme Analizi'!$G$14</f>
        <v>0</v>
      </c>
      <c r="U739" s="30">
        <f t="shared" si="13"/>
        <v>2.8803048443826196E-2</v>
      </c>
    </row>
    <row r="740" spans="16:21" ht="13.95" customHeight="1" x14ac:dyDescent="0.3">
      <c r="P740" s="27"/>
      <c r="Q740" s="30"/>
      <c r="R740" s="30"/>
      <c r="S740" s="30">
        <f>ABS(Q740)/'İtme Analizi'!$G$17</f>
        <v>0</v>
      </c>
      <c r="T740" s="30">
        <f>ABS(R740)/'İtme Analizi'!$G$14</f>
        <v>0</v>
      </c>
      <c r="U740" s="30">
        <f t="shared" si="13"/>
        <v>2.8803048443826196E-2</v>
      </c>
    </row>
    <row r="741" spans="16:21" ht="13.95" customHeight="1" x14ac:dyDescent="0.3">
      <c r="P741" s="27"/>
      <c r="Q741" s="30"/>
      <c r="R741" s="30"/>
      <c r="S741" s="30">
        <f>ABS(Q741)/'İtme Analizi'!$G$17</f>
        <v>0</v>
      </c>
      <c r="T741" s="30">
        <f>ABS(R741)/'İtme Analizi'!$G$14</f>
        <v>0</v>
      </c>
      <c r="U741" s="30">
        <f t="shared" si="13"/>
        <v>2.8803048443826196E-2</v>
      </c>
    </row>
    <row r="742" spans="16:21" ht="13.95" customHeight="1" x14ac:dyDescent="0.3">
      <c r="P742" s="27"/>
      <c r="Q742" s="30"/>
      <c r="R742" s="30"/>
      <c r="S742" s="30">
        <f>ABS(Q742)/'İtme Analizi'!$G$17</f>
        <v>0</v>
      </c>
      <c r="T742" s="30">
        <f>ABS(R742)/'İtme Analizi'!$G$14</f>
        <v>0</v>
      </c>
      <c r="U742" s="30">
        <f t="shared" si="13"/>
        <v>2.8803048443826196E-2</v>
      </c>
    </row>
    <row r="743" spans="16:21" ht="13.95" customHeight="1" x14ac:dyDescent="0.3">
      <c r="P743" s="27"/>
      <c r="Q743" s="30"/>
      <c r="R743" s="30"/>
      <c r="S743" s="30">
        <f>ABS(Q743)/'İtme Analizi'!$G$17</f>
        <v>0</v>
      </c>
      <c r="T743" s="30">
        <f>ABS(R743)/'İtme Analizi'!$G$14</f>
        <v>0</v>
      </c>
      <c r="U743" s="30">
        <f t="shared" si="13"/>
        <v>2.8803048443826196E-2</v>
      </c>
    </row>
    <row r="744" spans="16:21" ht="13.95" customHeight="1" x14ac:dyDescent="0.3">
      <c r="P744" s="27"/>
      <c r="Q744" s="30"/>
      <c r="R744" s="30"/>
      <c r="S744" s="30">
        <f>ABS(Q744)/'İtme Analizi'!$G$17</f>
        <v>0</v>
      </c>
      <c r="T744" s="30">
        <f>ABS(R744)/'İtme Analizi'!$G$14</f>
        <v>0</v>
      </c>
      <c r="U744" s="30">
        <f t="shared" si="13"/>
        <v>2.8803048443826196E-2</v>
      </c>
    </row>
    <row r="745" spans="16:21" ht="13.95" customHeight="1" x14ac:dyDescent="0.3">
      <c r="P745" s="27"/>
      <c r="Q745" s="30"/>
      <c r="R745" s="30"/>
      <c r="S745" s="30">
        <f>ABS(Q745)/'İtme Analizi'!$G$17</f>
        <v>0</v>
      </c>
      <c r="T745" s="30">
        <f>ABS(R745)/'İtme Analizi'!$G$14</f>
        <v>0</v>
      </c>
      <c r="U745" s="30">
        <f t="shared" si="13"/>
        <v>2.8803048443826196E-2</v>
      </c>
    </row>
    <row r="746" spans="16:21" ht="13.95" customHeight="1" x14ac:dyDescent="0.3">
      <c r="P746" s="27"/>
      <c r="Q746" s="30"/>
      <c r="R746" s="30"/>
      <c r="S746" s="30">
        <f>ABS(Q746)/'İtme Analizi'!$G$17</f>
        <v>0</v>
      </c>
      <c r="T746" s="30">
        <f>ABS(R746)/'İtme Analizi'!$G$14</f>
        <v>0</v>
      </c>
      <c r="U746" s="30">
        <f t="shared" si="13"/>
        <v>2.8803048443826196E-2</v>
      </c>
    </row>
    <row r="747" spans="16:21" ht="13.95" customHeight="1" x14ac:dyDescent="0.3">
      <c r="P747" s="27"/>
      <c r="Q747" s="30"/>
      <c r="R747" s="30"/>
      <c r="S747" s="30">
        <f>ABS(Q747)/'İtme Analizi'!$G$17</f>
        <v>0</v>
      </c>
      <c r="T747" s="30">
        <f>ABS(R747)/'İtme Analizi'!$G$14</f>
        <v>0</v>
      </c>
      <c r="U747" s="30">
        <f t="shared" si="13"/>
        <v>2.8803048443826196E-2</v>
      </c>
    </row>
    <row r="748" spans="16:21" ht="13.95" customHeight="1" x14ac:dyDescent="0.3">
      <c r="P748" s="27"/>
      <c r="Q748" s="30"/>
      <c r="R748" s="30"/>
      <c r="S748" s="30">
        <f>ABS(Q748)/'İtme Analizi'!$G$17</f>
        <v>0</v>
      </c>
      <c r="T748" s="30">
        <f>ABS(R748)/'İtme Analizi'!$G$14</f>
        <v>0</v>
      </c>
      <c r="U748" s="30">
        <f t="shared" si="13"/>
        <v>2.8803048443826196E-2</v>
      </c>
    </row>
    <row r="749" spans="16:21" ht="13.95" customHeight="1" x14ac:dyDescent="0.3">
      <c r="P749" s="27"/>
      <c r="Q749" s="30"/>
      <c r="R749" s="30"/>
      <c r="S749" s="30">
        <f>ABS(Q749)/'İtme Analizi'!$G$17</f>
        <v>0</v>
      </c>
      <c r="T749" s="30">
        <f>ABS(R749)/'İtme Analizi'!$G$14</f>
        <v>0</v>
      </c>
      <c r="U749" s="30">
        <f t="shared" si="13"/>
        <v>2.8803048443826196E-2</v>
      </c>
    </row>
    <row r="750" spans="16:21" ht="13.95" customHeight="1" x14ac:dyDescent="0.3">
      <c r="P750" s="27"/>
      <c r="Q750" s="30"/>
      <c r="R750" s="30"/>
      <c r="S750" s="30">
        <f>ABS(Q750)/'İtme Analizi'!$G$17</f>
        <v>0</v>
      </c>
      <c r="T750" s="30">
        <f>ABS(R750)/'İtme Analizi'!$G$14</f>
        <v>0</v>
      </c>
      <c r="U750" s="30">
        <f t="shared" si="13"/>
        <v>2.8803048443826196E-2</v>
      </c>
    </row>
    <row r="751" spans="16:21" ht="13.95" customHeight="1" x14ac:dyDescent="0.3">
      <c r="P751" s="27"/>
      <c r="Q751" s="30"/>
      <c r="R751" s="30"/>
      <c r="S751" s="30">
        <f>ABS(Q751)/'İtme Analizi'!$G$17</f>
        <v>0</v>
      </c>
      <c r="T751" s="30">
        <f>ABS(R751)/'İtme Analizi'!$G$14</f>
        <v>0</v>
      </c>
      <c r="U751" s="30">
        <f t="shared" si="13"/>
        <v>2.8803048443826196E-2</v>
      </c>
    </row>
    <row r="752" spans="16:21" ht="13.95" customHeight="1" x14ac:dyDescent="0.3">
      <c r="P752" s="27"/>
      <c r="Q752" s="30"/>
      <c r="R752" s="30"/>
      <c r="S752" s="30">
        <f>ABS(Q752)/'İtme Analizi'!$G$17</f>
        <v>0</v>
      </c>
      <c r="T752" s="30">
        <f>ABS(R752)/'İtme Analizi'!$G$14</f>
        <v>0</v>
      </c>
      <c r="U752" s="30">
        <f t="shared" si="13"/>
        <v>2.8803048443826196E-2</v>
      </c>
    </row>
    <row r="753" spans="16:21" ht="13.95" customHeight="1" x14ac:dyDescent="0.3">
      <c r="P753" s="27"/>
      <c r="Q753" s="30"/>
      <c r="R753" s="30"/>
      <c r="S753" s="30">
        <f>ABS(Q753)/'İtme Analizi'!$G$17</f>
        <v>0</v>
      </c>
      <c r="T753" s="30">
        <f>ABS(R753)/'İtme Analizi'!$G$14</f>
        <v>0</v>
      </c>
      <c r="U753" s="30">
        <f t="shared" si="13"/>
        <v>2.8803048443826196E-2</v>
      </c>
    </row>
    <row r="754" spans="16:21" ht="13.95" customHeight="1" x14ac:dyDescent="0.3">
      <c r="P754" s="27"/>
      <c r="Q754" s="30"/>
      <c r="R754" s="30"/>
      <c r="S754" s="30">
        <f>ABS(Q754)/'İtme Analizi'!$G$17</f>
        <v>0</v>
      </c>
      <c r="T754" s="30">
        <f>ABS(R754)/'İtme Analizi'!$G$14</f>
        <v>0</v>
      </c>
      <c r="U754" s="30">
        <f t="shared" si="13"/>
        <v>2.8803048443826196E-2</v>
      </c>
    </row>
    <row r="755" spans="16:21" ht="13.95" customHeight="1" x14ac:dyDescent="0.3">
      <c r="P755" s="27"/>
      <c r="Q755" s="30"/>
      <c r="R755" s="30"/>
      <c r="S755" s="30">
        <f>ABS(Q755)/'İtme Analizi'!$G$17</f>
        <v>0</v>
      </c>
      <c r="T755" s="30">
        <f>ABS(R755)/'İtme Analizi'!$G$14</f>
        <v>0</v>
      </c>
      <c r="U755" s="30">
        <f t="shared" si="13"/>
        <v>2.8803048443826196E-2</v>
      </c>
    </row>
    <row r="756" spans="16:21" ht="13.95" customHeight="1" x14ac:dyDescent="0.3">
      <c r="P756" s="27"/>
      <c r="Q756" s="30"/>
      <c r="R756" s="30"/>
      <c r="S756" s="30">
        <f>ABS(Q756)/'İtme Analizi'!$G$17</f>
        <v>0</v>
      </c>
      <c r="T756" s="30">
        <f>ABS(R756)/'İtme Analizi'!$G$14</f>
        <v>0</v>
      </c>
      <c r="U756" s="30">
        <f t="shared" si="13"/>
        <v>2.8803048443826196E-2</v>
      </c>
    </row>
    <row r="757" spans="16:21" ht="13.95" customHeight="1" x14ac:dyDescent="0.3">
      <c r="P757" s="27"/>
      <c r="Q757" s="30"/>
      <c r="R757" s="30"/>
      <c r="S757" s="30">
        <f>ABS(Q757)/'İtme Analizi'!$G$17</f>
        <v>0</v>
      </c>
      <c r="T757" s="30">
        <f>ABS(R757)/'İtme Analizi'!$G$14</f>
        <v>0</v>
      </c>
      <c r="U757" s="30">
        <f t="shared" si="13"/>
        <v>2.8803048443826196E-2</v>
      </c>
    </row>
    <row r="758" spans="16:21" ht="13.95" customHeight="1" x14ac:dyDescent="0.3">
      <c r="P758" s="27"/>
      <c r="Q758" s="30"/>
      <c r="R758" s="30"/>
      <c r="S758" s="30">
        <f>ABS(Q758)/'İtme Analizi'!$G$17</f>
        <v>0</v>
      </c>
      <c r="T758" s="30">
        <f>ABS(R758)/'İtme Analizi'!$G$14</f>
        <v>0</v>
      </c>
      <c r="U758" s="30">
        <f t="shared" si="13"/>
        <v>2.8803048443826196E-2</v>
      </c>
    </row>
    <row r="759" spans="16:21" ht="13.95" customHeight="1" x14ac:dyDescent="0.3">
      <c r="P759" s="27"/>
      <c r="Q759" s="30"/>
      <c r="R759" s="30"/>
      <c r="S759" s="30">
        <f>ABS(Q759)/'İtme Analizi'!$G$17</f>
        <v>0</v>
      </c>
      <c r="T759" s="30">
        <f>ABS(R759)/'İtme Analizi'!$G$14</f>
        <v>0</v>
      </c>
      <c r="U759" s="30">
        <f t="shared" si="13"/>
        <v>2.8803048443826196E-2</v>
      </c>
    </row>
    <row r="760" spans="16:21" ht="13.95" customHeight="1" x14ac:dyDescent="0.3">
      <c r="P760" s="27"/>
      <c r="Q760" s="30"/>
      <c r="R760" s="30"/>
      <c r="S760" s="30">
        <f>ABS(Q760)/'İtme Analizi'!$G$17</f>
        <v>0</v>
      </c>
      <c r="T760" s="30">
        <f>ABS(R760)/'İtme Analizi'!$G$14</f>
        <v>0</v>
      </c>
      <c r="U760" s="30">
        <f t="shared" si="13"/>
        <v>2.8803048443826196E-2</v>
      </c>
    </row>
    <row r="761" spans="16:21" ht="13.95" customHeight="1" x14ac:dyDescent="0.3">
      <c r="P761" s="27"/>
      <c r="Q761" s="30"/>
      <c r="R761" s="30"/>
      <c r="S761" s="30">
        <f>ABS(Q761)/'İtme Analizi'!$G$17</f>
        <v>0</v>
      </c>
      <c r="T761" s="30">
        <f>ABS(R761)/'İtme Analizi'!$G$14</f>
        <v>0</v>
      </c>
      <c r="U761" s="30">
        <f t="shared" si="13"/>
        <v>2.8803048443826196E-2</v>
      </c>
    </row>
    <row r="762" spans="16:21" ht="13.95" customHeight="1" x14ac:dyDescent="0.3">
      <c r="P762" s="27"/>
      <c r="Q762" s="30"/>
      <c r="R762" s="30"/>
      <c r="S762" s="30">
        <f>ABS(Q762)/'İtme Analizi'!$G$17</f>
        <v>0</v>
      </c>
      <c r="T762" s="30">
        <f>ABS(R762)/'İtme Analizi'!$G$14</f>
        <v>0</v>
      </c>
      <c r="U762" s="30">
        <f t="shared" si="13"/>
        <v>2.8803048443826196E-2</v>
      </c>
    </row>
    <row r="763" spans="16:21" ht="13.95" customHeight="1" x14ac:dyDescent="0.3">
      <c r="P763" s="27"/>
      <c r="Q763" s="30"/>
      <c r="R763" s="30"/>
      <c r="S763" s="30">
        <f>ABS(Q763)/'İtme Analizi'!$G$17</f>
        <v>0</v>
      </c>
      <c r="T763" s="30">
        <f>ABS(R763)/'İtme Analizi'!$G$14</f>
        <v>0</v>
      </c>
      <c r="U763" s="30">
        <f t="shared" si="13"/>
        <v>2.8803048443826196E-2</v>
      </c>
    </row>
    <row r="764" spans="16:21" ht="13.95" customHeight="1" x14ac:dyDescent="0.3">
      <c r="P764" s="27"/>
      <c r="Q764" s="30"/>
      <c r="R764" s="30"/>
      <c r="S764" s="30">
        <f>ABS(Q764)/'İtme Analizi'!$G$17</f>
        <v>0</v>
      </c>
      <c r="T764" s="30">
        <f>ABS(R764)/'İtme Analizi'!$G$14</f>
        <v>0</v>
      </c>
      <c r="U764" s="30">
        <f t="shared" si="13"/>
        <v>2.8803048443826196E-2</v>
      </c>
    </row>
    <row r="765" spans="16:21" ht="13.95" customHeight="1" x14ac:dyDescent="0.3">
      <c r="P765" s="27"/>
      <c r="Q765" s="30"/>
      <c r="R765" s="30"/>
      <c r="S765" s="30">
        <f>ABS(Q765)/'İtme Analizi'!$G$17</f>
        <v>0</v>
      </c>
      <c r="T765" s="30">
        <f>ABS(R765)/'İtme Analizi'!$G$14</f>
        <v>0</v>
      </c>
      <c r="U765" s="30">
        <f t="shared" si="13"/>
        <v>2.8803048443826196E-2</v>
      </c>
    </row>
    <row r="766" spans="16:21" ht="13.95" customHeight="1" x14ac:dyDescent="0.3">
      <c r="P766" s="27"/>
      <c r="Q766" s="30"/>
      <c r="R766" s="30"/>
      <c r="S766" s="30">
        <f>ABS(Q766)/'İtme Analizi'!$G$17</f>
        <v>0</v>
      </c>
      <c r="T766" s="30">
        <f>ABS(R766)/'İtme Analizi'!$G$14</f>
        <v>0</v>
      </c>
      <c r="U766" s="30">
        <f t="shared" si="13"/>
        <v>2.8803048443826196E-2</v>
      </c>
    </row>
    <row r="767" spans="16:21" ht="13.95" customHeight="1" x14ac:dyDescent="0.3">
      <c r="P767" s="27"/>
      <c r="Q767" s="30"/>
      <c r="R767" s="30"/>
      <c r="S767" s="30">
        <f>ABS(Q767)/'İtme Analizi'!$G$17</f>
        <v>0</v>
      </c>
      <c r="T767" s="30">
        <f>ABS(R767)/'İtme Analizi'!$G$14</f>
        <v>0</v>
      </c>
      <c r="U767" s="30">
        <f t="shared" si="13"/>
        <v>2.8803048443826196E-2</v>
      </c>
    </row>
    <row r="768" spans="16:21" ht="13.95" customHeight="1" x14ac:dyDescent="0.3">
      <c r="P768" s="27"/>
      <c r="Q768" s="30"/>
      <c r="R768" s="30"/>
      <c r="S768" s="30">
        <f>ABS(Q768)/'İtme Analizi'!$G$17</f>
        <v>0</v>
      </c>
      <c r="T768" s="30">
        <f>ABS(R768)/'İtme Analizi'!$G$14</f>
        <v>0</v>
      </c>
      <c r="U768" s="30">
        <f t="shared" si="13"/>
        <v>2.8803048443826196E-2</v>
      </c>
    </row>
    <row r="769" spans="16:21" ht="13.95" customHeight="1" x14ac:dyDescent="0.3">
      <c r="P769" s="27"/>
      <c r="Q769" s="30"/>
      <c r="R769" s="30"/>
      <c r="S769" s="30">
        <f>ABS(Q769)/'İtme Analizi'!$G$17</f>
        <v>0</v>
      </c>
      <c r="T769" s="30">
        <f>ABS(R769)/'İtme Analizi'!$G$14</f>
        <v>0</v>
      </c>
      <c r="U769" s="30">
        <f t="shared" si="13"/>
        <v>2.8803048443826196E-2</v>
      </c>
    </row>
    <row r="770" spans="16:21" ht="13.95" customHeight="1" x14ac:dyDescent="0.3">
      <c r="P770" s="27"/>
      <c r="Q770" s="30"/>
      <c r="R770" s="30"/>
      <c r="S770" s="30">
        <f>ABS(Q770)/'İtme Analizi'!$G$17</f>
        <v>0</v>
      </c>
      <c r="T770" s="30">
        <f>ABS(R770)/'İtme Analizi'!$G$14</f>
        <v>0</v>
      </c>
      <c r="U770" s="30">
        <f t="shared" si="13"/>
        <v>2.8803048443826196E-2</v>
      </c>
    </row>
    <row r="771" spans="16:21" ht="13.95" customHeight="1" x14ac:dyDescent="0.3">
      <c r="P771" s="27"/>
      <c r="Q771" s="30"/>
      <c r="R771" s="30"/>
      <c r="S771" s="30">
        <f>ABS(Q771)/'İtme Analizi'!$G$17</f>
        <v>0</v>
      </c>
      <c r="T771" s="30">
        <f>ABS(R771)/'İtme Analizi'!$G$14</f>
        <v>0</v>
      </c>
      <c r="U771" s="30">
        <f t="shared" si="13"/>
        <v>2.8803048443826196E-2</v>
      </c>
    </row>
    <row r="772" spans="16:21" ht="13.95" customHeight="1" x14ac:dyDescent="0.3">
      <c r="P772" s="27"/>
      <c r="Q772" s="30"/>
      <c r="R772" s="30"/>
      <c r="S772" s="30">
        <f>ABS(Q772)/'İtme Analizi'!$G$17</f>
        <v>0</v>
      </c>
      <c r="T772" s="30">
        <f>ABS(R772)/'İtme Analizi'!$G$14</f>
        <v>0</v>
      </c>
      <c r="U772" s="30">
        <f t="shared" si="13"/>
        <v>2.8803048443826196E-2</v>
      </c>
    </row>
    <row r="773" spans="16:21" ht="13.95" customHeight="1" x14ac:dyDescent="0.3">
      <c r="P773" s="27"/>
      <c r="Q773" s="30"/>
      <c r="R773" s="30"/>
      <c r="S773" s="30">
        <f>ABS(Q773)/'İtme Analizi'!$G$17</f>
        <v>0</v>
      </c>
      <c r="T773" s="30">
        <f>ABS(R773)/'İtme Analizi'!$G$14</f>
        <v>0</v>
      </c>
      <c r="U773" s="30">
        <f t="shared" si="13"/>
        <v>2.8803048443826196E-2</v>
      </c>
    </row>
    <row r="774" spans="16:21" ht="13.95" customHeight="1" x14ac:dyDescent="0.3">
      <c r="P774" s="27"/>
      <c r="Q774" s="30"/>
      <c r="R774" s="30"/>
      <c r="S774" s="30">
        <f>ABS(Q774)/'İtme Analizi'!$G$17</f>
        <v>0</v>
      </c>
      <c r="T774" s="30">
        <f>ABS(R774)/'İtme Analizi'!$G$14</f>
        <v>0</v>
      </c>
      <c r="U774" s="30">
        <f t="shared" si="13"/>
        <v>2.8803048443826196E-2</v>
      </c>
    </row>
    <row r="775" spans="16:21" ht="13.95" customHeight="1" x14ac:dyDescent="0.3">
      <c r="P775" s="27"/>
      <c r="Q775" s="30"/>
      <c r="R775" s="30"/>
      <c r="S775" s="30">
        <f>ABS(Q775)/'İtme Analizi'!$G$17</f>
        <v>0</v>
      </c>
      <c r="T775" s="30">
        <f>ABS(R775)/'İtme Analizi'!$G$14</f>
        <v>0</v>
      </c>
      <c r="U775" s="30">
        <f t="shared" si="13"/>
        <v>2.8803048443826196E-2</v>
      </c>
    </row>
    <row r="776" spans="16:21" ht="13.95" customHeight="1" x14ac:dyDescent="0.3">
      <c r="P776" s="27"/>
      <c r="Q776" s="30"/>
      <c r="R776" s="30"/>
      <c r="S776" s="30">
        <f>ABS(Q776)/'İtme Analizi'!$G$17</f>
        <v>0</v>
      </c>
      <c r="T776" s="30">
        <f>ABS(R776)/'İtme Analizi'!$G$14</f>
        <v>0</v>
      </c>
      <c r="U776" s="30">
        <f t="shared" si="13"/>
        <v>2.8803048443826196E-2</v>
      </c>
    </row>
    <row r="777" spans="16:21" ht="13.95" customHeight="1" x14ac:dyDescent="0.3">
      <c r="P777" s="27"/>
      <c r="Q777" s="30"/>
      <c r="R777" s="30"/>
      <c r="S777" s="30">
        <f>ABS(Q777)/'İtme Analizi'!$G$17</f>
        <v>0</v>
      </c>
      <c r="T777" s="30">
        <f>ABS(R777)/'İtme Analizi'!$G$14</f>
        <v>0</v>
      </c>
      <c r="U777" s="30">
        <f t="shared" ref="U777:U840" si="14">U776+(S777-S776)*((T777+T776)/2)</f>
        <v>2.8803048443826196E-2</v>
      </c>
    </row>
    <row r="778" spans="16:21" ht="13.95" customHeight="1" x14ac:dyDescent="0.3">
      <c r="P778" s="27"/>
      <c r="Q778" s="30"/>
      <c r="R778" s="30"/>
      <c r="S778" s="30">
        <f>ABS(Q778)/'İtme Analizi'!$G$17</f>
        <v>0</v>
      </c>
      <c r="T778" s="30">
        <f>ABS(R778)/'İtme Analizi'!$G$14</f>
        <v>0</v>
      </c>
      <c r="U778" s="30">
        <f t="shared" si="14"/>
        <v>2.8803048443826196E-2</v>
      </c>
    </row>
    <row r="779" spans="16:21" ht="13.95" customHeight="1" x14ac:dyDescent="0.3">
      <c r="P779" s="27"/>
      <c r="Q779" s="30"/>
      <c r="R779" s="30"/>
      <c r="S779" s="30">
        <f>ABS(Q779)/'İtme Analizi'!$G$17</f>
        <v>0</v>
      </c>
      <c r="T779" s="30">
        <f>ABS(R779)/'İtme Analizi'!$G$14</f>
        <v>0</v>
      </c>
      <c r="U779" s="30">
        <f t="shared" si="14"/>
        <v>2.8803048443826196E-2</v>
      </c>
    </row>
    <row r="780" spans="16:21" ht="13.95" customHeight="1" x14ac:dyDescent="0.3">
      <c r="P780" s="27"/>
      <c r="Q780" s="30"/>
      <c r="R780" s="30"/>
      <c r="S780" s="30">
        <f>ABS(Q780)/'İtme Analizi'!$G$17</f>
        <v>0</v>
      </c>
      <c r="T780" s="30">
        <f>ABS(R780)/'İtme Analizi'!$G$14</f>
        <v>0</v>
      </c>
      <c r="U780" s="30">
        <f t="shared" si="14"/>
        <v>2.8803048443826196E-2</v>
      </c>
    </row>
    <row r="781" spans="16:21" ht="13.95" customHeight="1" x14ac:dyDescent="0.3">
      <c r="P781" s="27"/>
      <c r="Q781" s="30"/>
      <c r="R781" s="30"/>
      <c r="S781" s="30">
        <f>ABS(Q781)/'İtme Analizi'!$G$17</f>
        <v>0</v>
      </c>
      <c r="T781" s="30">
        <f>ABS(R781)/'İtme Analizi'!$G$14</f>
        <v>0</v>
      </c>
      <c r="U781" s="30">
        <f t="shared" si="14"/>
        <v>2.8803048443826196E-2</v>
      </c>
    </row>
    <row r="782" spans="16:21" ht="13.95" customHeight="1" x14ac:dyDescent="0.3">
      <c r="P782" s="27"/>
      <c r="Q782" s="30"/>
      <c r="R782" s="30"/>
      <c r="S782" s="30">
        <f>ABS(Q782)/'İtme Analizi'!$G$17</f>
        <v>0</v>
      </c>
      <c r="T782" s="30">
        <f>ABS(R782)/'İtme Analizi'!$G$14</f>
        <v>0</v>
      </c>
      <c r="U782" s="30">
        <f t="shared" si="14"/>
        <v>2.8803048443826196E-2</v>
      </c>
    </row>
    <row r="783" spans="16:21" ht="13.95" customHeight="1" x14ac:dyDescent="0.3">
      <c r="P783" s="27"/>
      <c r="Q783" s="30"/>
      <c r="R783" s="30"/>
      <c r="S783" s="30">
        <f>ABS(Q783)/'İtme Analizi'!$G$17</f>
        <v>0</v>
      </c>
      <c r="T783" s="30">
        <f>ABS(R783)/'İtme Analizi'!$G$14</f>
        <v>0</v>
      </c>
      <c r="U783" s="30">
        <f t="shared" si="14"/>
        <v>2.8803048443826196E-2</v>
      </c>
    </row>
    <row r="784" spans="16:21" ht="13.95" customHeight="1" x14ac:dyDescent="0.3">
      <c r="P784" s="27"/>
      <c r="Q784" s="30"/>
      <c r="R784" s="30"/>
      <c r="S784" s="30">
        <f>ABS(Q784)/'İtme Analizi'!$G$17</f>
        <v>0</v>
      </c>
      <c r="T784" s="30">
        <f>ABS(R784)/'İtme Analizi'!$G$14</f>
        <v>0</v>
      </c>
      <c r="U784" s="30">
        <f t="shared" si="14"/>
        <v>2.8803048443826196E-2</v>
      </c>
    </row>
    <row r="785" spans="16:21" ht="13.95" customHeight="1" x14ac:dyDescent="0.3">
      <c r="P785" s="27"/>
      <c r="Q785" s="30"/>
      <c r="R785" s="30"/>
      <c r="S785" s="30">
        <f>ABS(Q785)/'İtme Analizi'!$G$17</f>
        <v>0</v>
      </c>
      <c r="T785" s="30">
        <f>ABS(R785)/'İtme Analizi'!$G$14</f>
        <v>0</v>
      </c>
      <c r="U785" s="30">
        <f t="shared" si="14"/>
        <v>2.8803048443826196E-2</v>
      </c>
    </row>
    <row r="786" spans="16:21" ht="13.95" customHeight="1" x14ac:dyDescent="0.3">
      <c r="P786" s="27"/>
      <c r="Q786" s="30"/>
      <c r="R786" s="30"/>
      <c r="S786" s="30">
        <f>ABS(Q786)/'İtme Analizi'!$G$17</f>
        <v>0</v>
      </c>
      <c r="T786" s="30">
        <f>ABS(R786)/'İtme Analizi'!$G$14</f>
        <v>0</v>
      </c>
      <c r="U786" s="30">
        <f t="shared" si="14"/>
        <v>2.8803048443826196E-2</v>
      </c>
    </row>
    <row r="787" spans="16:21" ht="13.95" customHeight="1" x14ac:dyDescent="0.3">
      <c r="P787" s="27"/>
      <c r="Q787" s="30"/>
      <c r="R787" s="30"/>
      <c r="S787" s="30">
        <f>ABS(Q787)/'İtme Analizi'!$G$17</f>
        <v>0</v>
      </c>
      <c r="T787" s="30">
        <f>ABS(R787)/'İtme Analizi'!$G$14</f>
        <v>0</v>
      </c>
      <c r="U787" s="30">
        <f t="shared" si="14"/>
        <v>2.8803048443826196E-2</v>
      </c>
    </row>
    <row r="788" spans="16:21" ht="13.95" customHeight="1" x14ac:dyDescent="0.3">
      <c r="P788" s="27"/>
      <c r="Q788" s="30"/>
      <c r="R788" s="30"/>
      <c r="S788" s="30">
        <f>ABS(Q788)/'İtme Analizi'!$G$17</f>
        <v>0</v>
      </c>
      <c r="T788" s="30">
        <f>ABS(R788)/'İtme Analizi'!$G$14</f>
        <v>0</v>
      </c>
      <c r="U788" s="30">
        <f t="shared" si="14"/>
        <v>2.8803048443826196E-2</v>
      </c>
    </row>
    <row r="789" spans="16:21" ht="13.95" customHeight="1" x14ac:dyDescent="0.3">
      <c r="P789" s="27"/>
      <c r="Q789" s="30"/>
      <c r="R789" s="30"/>
      <c r="S789" s="30">
        <f>ABS(Q789)/'İtme Analizi'!$G$17</f>
        <v>0</v>
      </c>
      <c r="T789" s="30">
        <f>ABS(R789)/'İtme Analizi'!$G$14</f>
        <v>0</v>
      </c>
      <c r="U789" s="30">
        <f t="shared" si="14"/>
        <v>2.8803048443826196E-2</v>
      </c>
    </row>
    <row r="790" spans="16:21" ht="13.95" customHeight="1" x14ac:dyDescent="0.3">
      <c r="P790" s="27"/>
      <c r="Q790" s="30"/>
      <c r="R790" s="30"/>
      <c r="S790" s="30">
        <f>ABS(Q790)/'İtme Analizi'!$G$17</f>
        <v>0</v>
      </c>
      <c r="T790" s="30">
        <f>ABS(R790)/'İtme Analizi'!$G$14</f>
        <v>0</v>
      </c>
      <c r="U790" s="30">
        <f t="shared" si="14"/>
        <v>2.8803048443826196E-2</v>
      </c>
    </row>
    <row r="791" spans="16:21" ht="13.95" customHeight="1" x14ac:dyDescent="0.3">
      <c r="P791" s="27"/>
      <c r="Q791" s="30"/>
      <c r="R791" s="30"/>
      <c r="S791" s="30">
        <f>ABS(Q791)/'İtme Analizi'!$G$17</f>
        <v>0</v>
      </c>
      <c r="T791" s="30">
        <f>ABS(R791)/'İtme Analizi'!$G$14</f>
        <v>0</v>
      </c>
      <c r="U791" s="30">
        <f t="shared" si="14"/>
        <v>2.8803048443826196E-2</v>
      </c>
    </row>
    <row r="792" spans="16:21" ht="13.95" customHeight="1" x14ac:dyDescent="0.3">
      <c r="P792" s="27"/>
      <c r="Q792" s="30"/>
      <c r="R792" s="30"/>
      <c r="S792" s="30">
        <f>ABS(Q792)/'İtme Analizi'!$G$17</f>
        <v>0</v>
      </c>
      <c r="T792" s="30">
        <f>ABS(R792)/'İtme Analizi'!$G$14</f>
        <v>0</v>
      </c>
      <c r="U792" s="30">
        <f t="shared" si="14"/>
        <v>2.8803048443826196E-2</v>
      </c>
    </row>
    <row r="793" spans="16:21" ht="13.95" customHeight="1" x14ac:dyDescent="0.3">
      <c r="P793" s="27"/>
      <c r="Q793" s="30"/>
      <c r="R793" s="30"/>
      <c r="S793" s="30">
        <f>ABS(Q793)/'İtme Analizi'!$G$17</f>
        <v>0</v>
      </c>
      <c r="T793" s="30">
        <f>ABS(R793)/'İtme Analizi'!$G$14</f>
        <v>0</v>
      </c>
      <c r="U793" s="30">
        <f t="shared" si="14"/>
        <v>2.8803048443826196E-2</v>
      </c>
    </row>
    <row r="794" spans="16:21" ht="13.95" customHeight="1" x14ac:dyDescent="0.3">
      <c r="P794" s="27"/>
      <c r="Q794" s="30"/>
      <c r="R794" s="30"/>
      <c r="S794" s="30">
        <f>ABS(Q794)/'İtme Analizi'!$G$17</f>
        <v>0</v>
      </c>
      <c r="T794" s="30">
        <f>ABS(R794)/'İtme Analizi'!$G$14</f>
        <v>0</v>
      </c>
      <c r="U794" s="30">
        <f t="shared" si="14"/>
        <v>2.8803048443826196E-2</v>
      </c>
    </row>
    <row r="795" spans="16:21" ht="13.95" customHeight="1" x14ac:dyDescent="0.3">
      <c r="P795" s="27"/>
      <c r="Q795" s="30"/>
      <c r="R795" s="30"/>
      <c r="S795" s="30">
        <f>ABS(Q795)/'İtme Analizi'!$G$17</f>
        <v>0</v>
      </c>
      <c r="T795" s="30">
        <f>ABS(R795)/'İtme Analizi'!$G$14</f>
        <v>0</v>
      </c>
      <c r="U795" s="30">
        <f t="shared" si="14"/>
        <v>2.8803048443826196E-2</v>
      </c>
    </row>
    <row r="796" spans="16:21" ht="13.95" customHeight="1" x14ac:dyDescent="0.3">
      <c r="P796" s="27"/>
      <c r="Q796" s="30"/>
      <c r="R796" s="30"/>
      <c r="S796" s="30">
        <f>ABS(Q796)/'İtme Analizi'!$G$17</f>
        <v>0</v>
      </c>
      <c r="T796" s="30">
        <f>ABS(R796)/'İtme Analizi'!$G$14</f>
        <v>0</v>
      </c>
      <c r="U796" s="30">
        <f t="shared" si="14"/>
        <v>2.8803048443826196E-2</v>
      </c>
    </row>
    <row r="797" spans="16:21" ht="13.95" customHeight="1" x14ac:dyDescent="0.3">
      <c r="P797" s="27"/>
      <c r="Q797" s="30"/>
      <c r="R797" s="30"/>
      <c r="S797" s="30">
        <f>ABS(Q797)/'İtme Analizi'!$G$17</f>
        <v>0</v>
      </c>
      <c r="T797" s="30">
        <f>ABS(R797)/'İtme Analizi'!$G$14</f>
        <v>0</v>
      </c>
      <c r="U797" s="30">
        <f t="shared" si="14"/>
        <v>2.8803048443826196E-2</v>
      </c>
    </row>
    <row r="798" spans="16:21" ht="13.95" customHeight="1" x14ac:dyDescent="0.3">
      <c r="P798" s="27"/>
      <c r="Q798" s="30"/>
      <c r="R798" s="30"/>
      <c r="S798" s="30">
        <f>ABS(Q798)/'İtme Analizi'!$G$17</f>
        <v>0</v>
      </c>
      <c r="T798" s="30">
        <f>ABS(R798)/'İtme Analizi'!$G$14</f>
        <v>0</v>
      </c>
      <c r="U798" s="30">
        <f t="shared" si="14"/>
        <v>2.8803048443826196E-2</v>
      </c>
    </row>
    <row r="799" spans="16:21" ht="13.95" customHeight="1" x14ac:dyDescent="0.3">
      <c r="P799" s="27"/>
      <c r="Q799" s="30"/>
      <c r="R799" s="30"/>
      <c r="S799" s="30">
        <f>ABS(Q799)/'İtme Analizi'!$G$17</f>
        <v>0</v>
      </c>
      <c r="T799" s="30">
        <f>ABS(R799)/'İtme Analizi'!$G$14</f>
        <v>0</v>
      </c>
      <c r="U799" s="30">
        <f t="shared" si="14"/>
        <v>2.8803048443826196E-2</v>
      </c>
    </row>
    <row r="800" spans="16:21" ht="13.95" customHeight="1" x14ac:dyDescent="0.3">
      <c r="P800" s="27"/>
      <c r="Q800" s="30"/>
      <c r="R800" s="30"/>
      <c r="S800" s="30">
        <f>ABS(Q800)/'İtme Analizi'!$G$17</f>
        <v>0</v>
      </c>
      <c r="T800" s="30">
        <f>ABS(R800)/'İtme Analizi'!$G$14</f>
        <v>0</v>
      </c>
      <c r="U800" s="30">
        <f t="shared" si="14"/>
        <v>2.8803048443826196E-2</v>
      </c>
    </row>
    <row r="801" spans="16:21" ht="13.95" customHeight="1" x14ac:dyDescent="0.3">
      <c r="P801" s="27"/>
      <c r="Q801" s="30"/>
      <c r="R801" s="30"/>
      <c r="S801" s="30">
        <f>ABS(Q801)/'İtme Analizi'!$G$17</f>
        <v>0</v>
      </c>
      <c r="T801" s="30">
        <f>ABS(R801)/'İtme Analizi'!$G$14</f>
        <v>0</v>
      </c>
      <c r="U801" s="30">
        <f t="shared" si="14"/>
        <v>2.8803048443826196E-2</v>
      </c>
    </row>
    <row r="802" spans="16:21" ht="13.95" customHeight="1" x14ac:dyDescent="0.3">
      <c r="P802" s="27"/>
      <c r="Q802" s="30"/>
      <c r="R802" s="30"/>
      <c r="S802" s="30">
        <f>ABS(Q802)/'İtme Analizi'!$G$17</f>
        <v>0</v>
      </c>
      <c r="T802" s="30">
        <f>ABS(R802)/'İtme Analizi'!$G$14</f>
        <v>0</v>
      </c>
      <c r="U802" s="30">
        <f t="shared" si="14"/>
        <v>2.8803048443826196E-2</v>
      </c>
    </row>
    <row r="803" spans="16:21" ht="13.95" customHeight="1" x14ac:dyDescent="0.3">
      <c r="P803" s="27"/>
      <c r="Q803" s="30"/>
      <c r="R803" s="30"/>
      <c r="S803" s="30">
        <f>ABS(Q803)/'İtme Analizi'!$G$17</f>
        <v>0</v>
      </c>
      <c r="T803" s="30">
        <f>ABS(R803)/'İtme Analizi'!$G$14</f>
        <v>0</v>
      </c>
      <c r="U803" s="30">
        <f t="shared" si="14"/>
        <v>2.8803048443826196E-2</v>
      </c>
    </row>
    <row r="804" spans="16:21" ht="13.95" customHeight="1" x14ac:dyDescent="0.3">
      <c r="P804" s="27"/>
      <c r="Q804" s="30"/>
      <c r="R804" s="30"/>
      <c r="S804" s="30">
        <f>ABS(Q804)/'İtme Analizi'!$G$17</f>
        <v>0</v>
      </c>
      <c r="T804" s="30">
        <f>ABS(R804)/'İtme Analizi'!$G$14</f>
        <v>0</v>
      </c>
      <c r="U804" s="30">
        <f t="shared" si="14"/>
        <v>2.8803048443826196E-2</v>
      </c>
    </row>
    <row r="805" spans="16:21" ht="13.95" customHeight="1" x14ac:dyDescent="0.3">
      <c r="P805" s="27"/>
      <c r="Q805" s="30"/>
      <c r="R805" s="30"/>
      <c r="S805" s="30">
        <f>ABS(Q805)/'İtme Analizi'!$G$17</f>
        <v>0</v>
      </c>
      <c r="T805" s="30">
        <f>ABS(R805)/'İtme Analizi'!$G$14</f>
        <v>0</v>
      </c>
      <c r="U805" s="30">
        <f t="shared" si="14"/>
        <v>2.8803048443826196E-2</v>
      </c>
    </row>
    <row r="806" spans="16:21" ht="13.95" customHeight="1" x14ac:dyDescent="0.3">
      <c r="P806" s="27"/>
      <c r="Q806" s="30"/>
      <c r="R806" s="30"/>
      <c r="S806" s="30">
        <f>ABS(Q806)/'İtme Analizi'!$G$17</f>
        <v>0</v>
      </c>
      <c r="T806" s="30">
        <f>ABS(R806)/'İtme Analizi'!$G$14</f>
        <v>0</v>
      </c>
      <c r="U806" s="30">
        <f t="shared" si="14"/>
        <v>2.8803048443826196E-2</v>
      </c>
    </row>
    <row r="807" spans="16:21" ht="13.95" customHeight="1" x14ac:dyDescent="0.3">
      <c r="P807" s="27"/>
      <c r="Q807" s="30"/>
      <c r="R807" s="30"/>
      <c r="S807" s="30">
        <f>ABS(Q807)/'İtme Analizi'!$G$17</f>
        <v>0</v>
      </c>
      <c r="T807" s="30">
        <f>ABS(R807)/'İtme Analizi'!$G$14</f>
        <v>0</v>
      </c>
      <c r="U807" s="30">
        <f t="shared" si="14"/>
        <v>2.8803048443826196E-2</v>
      </c>
    </row>
    <row r="808" spans="16:21" ht="13.95" customHeight="1" x14ac:dyDescent="0.3">
      <c r="P808" s="27"/>
      <c r="Q808" s="30"/>
      <c r="R808" s="30"/>
      <c r="S808" s="30">
        <f>ABS(Q808)/'İtme Analizi'!$G$17</f>
        <v>0</v>
      </c>
      <c r="T808" s="30">
        <f>ABS(R808)/'İtme Analizi'!$G$14</f>
        <v>0</v>
      </c>
      <c r="U808" s="30">
        <f t="shared" si="14"/>
        <v>2.8803048443826196E-2</v>
      </c>
    </row>
    <row r="809" spans="16:21" ht="13.95" customHeight="1" x14ac:dyDescent="0.3">
      <c r="P809" s="27"/>
      <c r="Q809" s="30"/>
      <c r="R809" s="30"/>
      <c r="S809" s="30">
        <f>ABS(Q809)/'İtme Analizi'!$G$17</f>
        <v>0</v>
      </c>
      <c r="T809" s="30">
        <f>ABS(R809)/'İtme Analizi'!$G$14</f>
        <v>0</v>
      </c>
      <c r="U809" s="30">
        <f t="shared" si="14"/>
        <v>2.8803048443826196E-2</v>
      </c>
    </row>
    <row r="810" spans="16:21" ht="13.95" customHeight="1" x14ac:dyDescent="0.3">
      <c r="P810" s="27"/>
      <c r="Q810" s="30"/>
      <c r="R810" s="30"/>
      <c r="S810" s="30">
        <f>ABS(Q810)/'İtme Analizi'!$G$17</f>
        <v>0</v>
      </c>
      <c r="T810" s="30">
        <f>ABS(R810)/'İtme Analizi'!$G$14</f>
        <v>0</v>
      </c>
      <c r="U810" s="30">
        <f t="shared" si="14"/>
        <v>2.8803048443826196E-2</v>
      </c>
    </row>
    <row r="811" spans="16:21" ht="13.95" customHeight="1" x14ac:dyDescent="0.3">
      <c r="P811" s="27"/>
      <c r="Q811" s="30"/>
      <c r="R811" s="30"/>
      <c r="S811" s="30">
        <f>ABS(Q811)/'İtme Analizi'!$G$17</f>
        <v>0</v>
      </c>
      <c r="T811" s="30">
        <f>ABS(R811)/'İtme Analizi'!$G$14</f>
        <v>0</v>
      </c>
      <c r="U811" s="30">
        <f t="shared" si="14"/>
        <v>2.8803048443826196E-2</v>
      </c>
    </row>
    <row r="812" spans="16:21" ht="13.95" customHeight="1" x14ac:dyDescent="0.3">
      <c r="P812" s="27"/>
      <c r="Q812" s="30"/>
      <c r="R812" s="30"/>
      <c r="S812" s="30">
        <f>ABS(Q812)/'İtme Analizi'!$G$17</f>
        <v>0</v>
      </c>
      <c r="T812" s="30">
        <f>ABS(R812)/'İtme Analizi'!$G$14</f>
        <v>0</v>
      </c>
      <c r="U812" s="30">
        <f t="shared" si="14"/>
        <v>2.8803048443826196E-2</v>
      </c>
    </row>
    <row r="813" spans="16:21" ht="13.95" customHeight="1" x14ac:dyDescent="0.3">
      <c r="P813" s="27"/>
      <c r="Q813" s="30"/>
      <c r="R813" s="30"/>
      <c r="S813" s="30">
        <f>ABS(Q813)/'İtme Analizi'!$G$17</f>
        <v>0</v>
      </c>
      <c r="T813" s="30">
        <f>ABS(R813)/'İtme Analizi'!$G$14</f>
        <v>0</v>
      </c>
      <c r="U813" s="30">
        <f t="shared" si="14"/>
        <v>2.8803048443826196E-2</v>
      </c>
    </row>
    <row r="814" spans="16:21" ht="13.95" customHeight="1" x14ac:dyDescent="0.3">
      <c r="P814" s="27"/>
      <c r="Q814" s="30"/>
      <c r="R814" s="30"/>
      <c r="S814" s="30">
        <f>ABS(Q814)/'İtme Analizi'!$G$17</f>
        <v>0</v>
      </c>
      <c r="T814" s="30">
        <f>ABS(R814)/'İtme Analizi'!$G$14</f>
        <v>0</v>
      </c>
      <c r="U814" s="30">
        <f t="shared" si="14"/>
        <v>2.8803048443826196E-2</v>
      </c>
    </row>
    <row r="815" spans="16:21" ht="13.95" customHeight="1" x14ac:dyDescent="0.3">
      <c r="P815" s="27"/>
      <c r="Q815" s="30"/>
      <c r="R815" s="30"/>
      <c r="S815" s="30">
        <f>ABS(Q815)/'İtme Analizi'!$G$17</f>
        <v>0</v>
      </c>
      <c r="T815" s="30">
        <f>ABS(R815)/'İtme Analizi'!$G$14</f>
        <v>0</v>
      </c>
      <c r="U815" s="30">
        <f t="shared" si="14"/>
        <v>2.8803048443826196E-2</v>
      </c>
    </row>
    <row r="816" spans="16:21" ht="13.95" customHeight="1" x14ac:dyDescent="0.3">
      <c r="P816" s="27"/>
      <c r="Q816" s="30"/>
      <c r="R816" s="30"/>
      <c r="S816" s="30">
        <f>ABS(Q816)/'İtme Analizi'!$G$17</f>
        <v>0</v>
      </c>
      <c r="T816" s="30">
        <f>ABS(R816)/'İtme Analizi'!$G$14</f>
        <v>0</v>
      </c>
      <c r="U816" s="30">
        <f t="shared" si="14"/>
        <v>2.8803048443826196E-2</v>
      </c>
    </row>
    <row r="817" spans="16:21" ht="13.95" customHeight="1" x14ac:dyDescent="0.3">
      <c r="P817" s="27"/>
      <c r="Q817" s="30"/>
      <c r="R817" s="30"/>
      <c r="S817" s="30">
        <f>ABS(Q817)/'İtme Analizi'!$G$17</f>
        <v>0</v>
      </c>
      <c r="T817" s="30">
        <f>ABS(R817)/'İtme Analizi'!$G$14</f>
        <v>0</v>
      </c>
      <c r="U817" s="30">
        <f t="shared" si="14"/>
        <v>2.8803048443826196E-2</v>
      </c>
    </row>
    <row r="818" spans="16:21" ht="13.95" customHeight="1" x14ac:dyDescent="0.3">
      <c r="P818" s="27"/>
      <c r="Q818" s="30"/>
      <c r="R818" s="30"/>
      <c r="S818" s="30">
        <f>ABS(Q818)/'İtme Analizi'!$G$17</f>
        <v>0</v>
      </c>
      <c r="T818" s="30">
        <f>ABS(R818)/'İtme Analizi'!$G$14</f>
        <v>0</v>
      </c>
      <c r="U818" s="30">
        <f t="shared" si="14"/>
        <v>2.8803048443826196E-2</v>
      </c>
    </row>
    <row r="819" spans="16:21" ht="13.95" customHeight="1" x14ac:dyDescent="0.3">
      <c r="P819" s="27"/>
      <c r="Q819" s="30"/>
      <c r="R819" s="30"/>
      <c r="S819" s="30">
        <f>ABS(Q819)/'İtme Analizi'!$G$17</f>
        <v>0</v>
      </c>
      <c r="T819" s="30">
        <f>ABS(R819)/'İtme Analizi'!$G$14</f>
        <v>0</v>
      </c>
      <c r="U819" s="30">
        <f t="shared" si="14"/>
        <v>2.8803048443826196E-2</v>
      </c>
    </row>
    <row r="820" spans="16:21" ht="13.95" customHeight="1" x14ac:dyDescent="0.3">
      <c r="P820" s="27"/>
      <c r="Q820" s="30"/>
      <c r="R820" s="30"/>
      <c r="S820" s="30">
        <f>ABS(Q820)/'İtme Analizi'!$G$17</f>
        <v>0</v>
      </c>
      <c r="T820" s="30">
        <f>ABS(R820)/'İtme Analizi'!$G$14</f>
        <v>0</v>
      </c>
      <c r="U820" s="30">
        <f t="shared" si="14"/>
        <v>2.8803048443826196E-2</v>
      </c>
    </row>
    <row r="821" spans="16:21" ht="13.95" customHeight="1" x14ac:dyDescent="0.3">
      <c r="P821" s="27"/>
      <c r="Q821" s="30"/>
      <c r="R821" s="30"/>
      <c r="S821" s="30">
        <f>ABS(Q821)/'İtme Analizi'!$G$17</f>
        <v>0</v>
      </c>
      <c r="T821" s="30">
        <f>ABS(R821)/'İtme Analizi'!$G$14</f>
        <v>0</v>
      </c>
      <c r="U821" s="30">
        <f t="shared" si="14"/>
        <v>2.8803048443826196E-2</v>
      </c>
    </row>
    <row r="822" spans="16:21" ht="13.95" customHeight="1" x14ac:dyDescent="0.3">
      <c r="P822" s="27"/>
      <c r="Q822" s="30"/>
      <c r="R822" s="30"/>
      <c r="S822" s="30">
        <f>ABS(Q822)/'İtme Analizi'!$G$17</f>
        <v>0</v>
      </c>
      <c r="T822" s="30">
        <f>ABS(R822)/'İtme Analizi'!$G$14</f>
        <v>0</v>
      </c>
      <c r="U822" s="30">
        <f t="shared" si="14"/>
        <v>2.8803048443826196E-2</v>
      </c>
    </row>
    <row r="823" spans="16:21" ht="13.95" customHeight="1" x14ac:dyDescent="0.3">
      <c r="P823" s="27"/>
      <c r="Q823" s="30"/>
      <c r="R823" s="30"/>
      <c r="S823" s="30">
        <f>ABS(Q823)/'İtme Analizi'!$G$17</f>
        <v>0</v>
      </c>
      <c r="T823" s="30">
        <f>ABS(R823)/'İtme Analizi'!$G$14</f>
        <v>0</v>
      </c>
      <c r="U823" s="30">
        <f t="shared" si="14"/>
        <v>2.8803048443826196E-2</v>
      </c>
    </row>
    <row r="824" spans="16:21" ht="13.95" customHeight="1" x14ac:dyDescent="0.3">
      <c r="P824" s="27"/>
      <c r="Q824" s="30"/>
      <c r="R824" s="30"/>
      <c r="S824" s="30">
        <f>ABS(Q824)/'İtme Analizi'!$G$17</f>
        <v>0</v>
      </c>
      <c r="T824" s="30">
        <f>ABS(R824)/'İtme Analizi'!$G$14</f>
        <v>0</v>
      </c>
      <c r="U824" s="30">
        <f t="shared" si="14"/>
        <v>2.8803048443826196E-2</v>
      </c>
    </row>
    <row r="825" spans="16:21" ht="13.95" customHeight="1" x14ac:dyDescent="0.3">
      <c r="P825" s="27"/>
      <c r="Q825" s="30"/>
      <c r="R825" s="30"/>
      <c r="S825" s="30">
        <f>ABS(Q825)/'İtme Analizi'!$G$17</f>
        <v>0</v>
      </c>
      <c r="T825" s="30">
        <f>ABS(R825)/'İtme Analizi'!$G$14</f>
        <v>0</v>
      </c>
      <c r="U825" s="30">
        <f t="shared" si="14"/>
        <v>2.8803048443826196E-2</v>
      </c>
    </row>
    <row r="826" spans="16:21" ht="13.95" customHeight="1" x14ac:dyDescent="0.3">
      <c r="P826" s="27"/>
      <c r="Q826" s="30"/>
      <c r="R826" s="30"/>
      <c r="S826" s="30">
        <f>ABS(Q826)/'İtme Analizi'!$G$17</f>
        <v>0</v>
      </c>
      <c r="T826" s="30">
        <f>ABS(R826)/'İtme Analizi'!$G$14</f>
        <v>0</v>
      </c>
      <c r="U826" s="30">
        <f t="shared" si="14"/>
        <v>2.8803048443826196E-2</v>
      </c>
    </row>
    <row r="827" spans="16:21" ht="13.95" customHeight="1" x14ac:dyDescent="0.3">
      <c r="P827" s="27"/>
      <c r="Q827" s="30"/>
      <c r="R827" s="30"/>
      <c r="S827" s="30">
        <f>ABS(Q827)/'İtme Analizi'!$G$17</f>
        <v>0</v>
      </c>
      <c r="T827" s="30">
        <f>ABS(R827)/'İtme Analizi'!$G$14</f>
        <v>0</v>
      </c>
      <c r="U827" s="30">
        <f t="shared" si="14"/>
        <v>2.8803048443826196E-2</v>
      </c>
    </row>
    <row r="828" spans="16:21" ht="13.95" customHeight="1" x14ac:dyDescent="0.3">
      <c r="P828" s="27"/>
      <c r="Q828" s="30"/>
      <c r="R828" s="30"/>
      <c r="S828" s="30">
        <f>ABS(Q828)/'İtme Analizi'!$G$17</f>
        <v>0</v>
      </c>
      <c r="T828" s="30">
        <f>ABS(R828)/'İtme Analizi'!$G$14</f>
        <v>0</v>
      </c>
      <c r="U828" s="30">
        <f t="shared" si="14"/>
        <v>2.8803048443826196E-2</v>
      </c>
    </row>
    <row r="829" spans="16:21" ht="13.95" customHeight="1" x14ac:dyDescent="0.3">
      <c r="P829" s="27"/>
      <c r="Q829" s="30"/>
      <c r="R829" s="30"/>
      <c r="S829" s="30">
        <f>ABS(Q829)/'İtme Analizi'!$G$17</f>
        <v>0</v>
      </c>
      <c r="T829" s="30">
        <f>ABS(R829)/'İtme Analizi'!$G$14</f>
        <v>0</v>
      </c>
      <c r="U829" s="30">
        <f t="shared" si="14"/>
        <v>2.8803048443826196E-2</v>
      </c>
    </row>
    <row r="830" spans="16:21" ht="13.95" customHeight="1" x14ac:dyDescent="0.3">
      <c r="P830" s="27"/>
      <c r="Q830" s="30"/>
      <c r="R830" s="30"/>
      <c r="S830" s="30">
        <f>ABS(Q830)/'İtme Analizi'!$G$17</f>
        <v>0</v>
      </c>
      <c r="T830" s="30">
        <f>ABS(R830)/'İtme Analizi'!$G$14</f>
        <v>0</v>
      </c>
      <c r="U830" s="30">
        <f t="shared" si="14"/>
        <v>2.8803048443826196E-2</v>
      </c>
    </row>
    <row r="831" spans="16:21" ht="13.95" customHeight="1" x14ac:dyDescent="0.3">
      <c r="P831" s="27"/>
      <c r="Q831" s="30"/>
      <c r="R831" s="30"/>
      <c r="S831" s="30">
        <f>ABS(Q831)/'İtme Analizi'!$G$17</f>
        <v>0</v>
      </c>
      <c r="T831" s="30">
        <f>ABS(R831)/'İtme Analizi'!$G$14</f>
        <v>0</v>
      </c>
      <c r="U831" s="30">
        <f t="shared" si="14"/>
        <v>2.8803048443826196E-2</v>
      </c>
    </row>
    <row r="832" spans="16:21" ht="13.95" customHeight="1" x14ac:dyDescent="0.3">
      <c r="P832" s="27"/>
      <c r="Q832" s="30"/>
      <c r="R832" s="30"/>
      <c r="S832" s="30">
        <f>ABS(Q832)/'İtme Analizi'!$G$17</f>
        <v>0</v>
      </c>
      <c r="T832" s="30">
        <f>ABS(R832)/'İtme Analizi'!$G$14</f>
        <v>0</v>
      </c>
      <c r="U832" s="30">
        <f t="shared" si="14"/>
        <v>2.8803048443826196E-2</v>
      </c>
    </row>
    <row r="833" spans="16:21" ht="13.95" customHeight="1" x14ac:dyDescent="0.3">
      <c r="P833" s="27"/>
      <c r="Q833" s="30"/>
      <c r="R833" s="30"/>
      <c r="S833" s="30">
        <f>ABS(Q833)/'İtme Analizi'!$G$17</f>
        <v>0</v>
      </c>
      <c r="T833" s="30">
        <f>ABS(R833)/'İtme Analizi'!$G$14</f>
        <v>0</v>
      </c>
      <c r="U833" s="30">
        <f t="shared" si="14"/>
        <v>2.8803048443826196E-2</v>
      </c>
    </row>
    <row r="834" spans="16:21" ht="13.95" customHeight="1" x14ac:dyDescent="0.3">
      <c r="P834" s="27"/>
      <c r="Q834" s="30"/>
      <c r="R834" s="30"/>
      <c r="S834" s="30">
        <f>ABS(Q834)/'İtme Analizi'!$G$17</f>
        <v>0</v>
      </c>
      <c r="T834" s="30">
        <f>ABS(R834)/'İtme Analizi'!$G$14</f>
        <v>0</v>
      </c>
      <c r="U834" s="30">
        <f t="shared" si="14"/>
        <v>2.8803048443826196E-2</v>
      </c>
    </row>
    <row r="835" spans="16:21" ht="13.95" customHeight="1" x14ac:dyDescent="0.3">
      <c r="P835" s="27"/>
      <c r="Q835" s="30"/>
      <c r="R835" s="30"/>
      <c r="S835" s="30">
        <f>ABS(Q835)/'İtme Analizi'!$G$17</f>
        <v>0</v>
      </c>
      <c r="T835" s="30">
        <f>ABS(R835)/'İtme Analizi'!$G$14</f>
        <v>0</v>
      </c>
      <c r="U835" s="30">
        <f t="shared" si="14"/>
        <v>2.8803048443826196E-2</v>
      </c>
    </row>
    <row r="836" spans="16:21" ht="13.95" customHeight="1" x14ac:dyDescent="0.3">
      <c r="P836" s="27"/>
      <c r="Q836" s="30"/>
      <c r="R836" s="30"/>
      <c r="S836" s="30">
        <f>ABS(Q836)/'İtme Analizi'!$G$17</f>
        <v>0</v>
      </c>
      <c r="T836" s="30">
        <f>ABS(R836)/'İtme Analizi'!$G$14</f>
        <v>0</v>
      </c>
      <c r="U836" s="30">
        <f t="shared" si="14"/>
        <v>2.8803048443826196E-2</v>
      </c>
    </row>
    <row r="837" spans="16:21" ht="13.95" customHeight="1" x14ac:dyDescent="0.3">
      <c r="P837" s="27"/>
      <c r="Q837" s="30"/>
      <c r="R837" s="30"/>
      <c r="S837" s="30">
        <f>ABS(Q837)/'İtme Analizi'!$G$17</f>
        <v>0</v>
      </c>
      <c r="T837" s="30">
        <f>ABS(R837)/'İtme Analizi'!$G$14</f>
        <v>0</v>
      </c>
      <c r="U837" s="30">
        <f t="shared" si="14"/>
        <v>2.8803048443826196E-2</v>
      </c>
    </row>
    <row r="838" spans="16:21" ht="13.95" customHeight="1" x14ac:dyDescent="0.3">
      <c r="P838" s="27"/>
      <c r="Q838" s="30"/>
      <c r="R838" s="30"/>
      <c r="S838" s="30">
        <f>ABS(Q838)/'İtme Analizi'!$G$17</f>
        <v>0</v>
      </c>
      <c r="T838" s="30">
        <f>ABS(R838)/'İtme Analizi'!$G$14</f>
        <v>0</v>
      </c>
      <c r="U838" s="30">
        <f t="shared" si="14"/>
        <v>2.8803048443826196E-2</v>
      </c>
    </row>
    <row r="839" spans="16:21" ht="13.95" customHeight="1" x14ac:dyDescent="0.3">
      <c r="P839" s="27"/>
      <c r="Q839" s="30"/>
      <c r="R839" s="30"/>
      <c r="S839" s="30">
        <f>ABS(Q839)/'İtme Analizi'!$G$17</f>
        <v>0</v>
      </c>
      <c r="T839" s="30">
        <f>ABS(R839)/'İtme Analizi'!$G$14</f>
        <v>0</v>
      </c>
      <c r="U839" s="30">
        <f t="shared" si="14"/>
        <v>2.8803048443826196E-2</v>
      </c>
    </row>
    <row r="840" spans="16:21" ht="13.95" customHeight="1" x14ac:dyDescent="0.3">
      <c r="P840" s="27"/>
      <c r="Q840" s="30"/>
      <c r="R840" s="30"/>
      <c r="S840" s="30">
        <f>ABS(Q840)/'İtme Analizi'!$G$17</f>
        <v>0</v>
      </c>
      <c r="T840" s="30">
        <f>ABS(R840)/'İtme Analizi'!$G$14</f>
        <v>0</v>
      </c>
      <c r="U840" s="30">
        <f t="shared" si="14"/>
        <v>2.8803048443826196E-2</v>
      </c>
    </row>
    <row r="841" spans="16:21" ht="13.95" customHeight="1" x14ac:dyDescent="0.3">
      <c r="P841" s="27"/>
      <c r="Q841" s="30"/>
      <c r="R841" s="30"/>
      <c r="S841" s="30">
        <f>ABS(Q841)/'İtme Analizi'!$G$17</f>
        <v>0</v>
      </c>
      <c r="T841" s="30">
        <f>ABS(R841)/'İtme Analizi'!$G$14</f>
        <v>0</v>
      </c>
      <c r="U841" s="30">
        <f t="shared" ref="U841:U904" si="15">U840+(S841-S840)*((T841+T840)/2)</f>
        <v>2.8803048443826196E-2</v>
      </c>
    </row>
    <row r="842" spans="16:21" ht="13.95" customHeight="1" x14ac:dyDescent="0.3">
      <c r="P842" s="27"/>
      <c r="Q842" s="30"/>
      <c r="R842" s="30"/>
      <c r="S842" s="30">
        <f>ABS(Q842)/'İtme Analizi'!$G$17</f>
        <v>0</v>
      </c>
      <c r="T842" s="30">
        <f>ABS(R842)/'İtme Analizi'!$G$14</f>
        <v>0</v>
      </c>
      <c r="U842" s="30">
        <f t="shared" si="15"/>
        <v>2.8803048443826196E-2</v>
      </c>
    </row>
    <row r="843" spans="16:21" ht="13.95" customHeight="1" x14ac:dyDescent="0.3">
      <c r="P843" s="27"/>
      <c r="Q843" s="30"/>
      <c r="R843" s="30"/>
      <c r="S843" s="30">
        <f>ABS(Q843)/'İtme Analizi'!$G$17</f>
        <v>0</v>
      </c>
      <c r="T843" s="30">
        <f>ABS(R843)/'İtme Analizi'!$G$14</f>
        <v>0</v>
      </c>
      <c r="U843" s="30">
        <f t="shared" si="15"/>
        <v>2.8803048443826196E-2</v>
      </c>
    </row>
    <row r="844" spans="16:21" ht="13.95" customHeight="1" x14ac:dyDescent="0.3">
      <c r="P844" s="27"/>
      <c r="Q844" s="30"/>
      <c r="R844" s="30"/>
      <c r="S844" s="30">
        <f>ABS(Q844)/'İtme Analizi'!$G$17</f>
        <v>0</v>
      </c>
      <c r="T844" s="30">
        <f>ABS(R844)/'İtme Analizi'!$G$14</f>
        <v>0</v>
      </c>
      <c r="U844" s="30">
        <f t="shared" si="15"/>
        <v>2.8803048443826196E-2</v>
      </c>
    </row>
    <row r="845" spans="16:21" ht="13.95" customHeight="1" x14ac:dyDescent="0.3">
      <c r="P845" s="27"/>
      <c r="Q845" s="30"/>
      <c r="R845" s="30"/>
      <c r="S845" s="30">
        <f>ABS(Q845)/'İtme Analizi'!$G$17</f>
        <v>0</v>
      </c>
      <c r="T845" s="30">
        <f>ABS(R845)/'İtme Analizi'!$G$14</f>
        <v>0</v>
      </c>
      <c r="U845" s="30">
        <f t="shared" si="15"/>
        <v>2.8803048443826196E-2</v>
      </c>
    </row>
    <row r="846" spans="16:21" ht="13.95" customHeight="1" x14ac:dyDescent="0.3">
      <c r="P846" s="27"/>
      <c r="Q846" s="30"/>
      <c r="R846" s="30"/>
      <c r="S846" s="30">
        <f>ABS(Q846)/'İtme Analizi'!$G$17</f>
        <v>0</v>
      </c>
      <c r="T846" s="30">
        <f>ABS(R846)/'İtme Analizi'!$G$14</f>
        <v>0</v>
      </c>
      <c r="U846" s="30">
        <f t="shared" si="15"/>
        <v>2.8803048443826196E-2</v>
      </c>
    </row>
    <row r="847" spans="16:21" ht="13.95" customHeight="1" x14ac:dyDescent="0.3">
      <c r="P847" s="27"/>
      <c r="Q847" s="30"/>
      <c r="R847" s="30"/>
      <c r="S847" s="30">
        <f>ABS(Q847)/'İtme Analizi'!$G$17</f>
        <v>0</v>
      </c>
      <c r="T847" s="30">
        <f>ABS(R847)/'İtme Analizi'!$G$14</f>
        <v>0</v>
      </c>
      <c r="U847" s="30">
        <f t="shared" si="15"/>
        <v>2.8803048443826196E-2</v>
      </c>
    </row>
    <row r="848" spans="16:21" ht="13.95" customHeight="1" x14ac:dyDescent="0.3">
      <c r="P848" s="27"/>
      <c r="Q848" s="30"/>
      <c r="R848" s="30"/>
      <c r="S848" s="30">
        <f>ABS(Q848)/'İtme Analizi'!$G$17</f>
        <v>0</v>
      </c>
      <c r="T848" s="30">
        <f>ABS(R848)/'İtme Analizi'!$G$14</f>
        <v>0</v>
      </c>
      <c r="U848" s="30">
        <f t="shared" si="15"/>
        <v>2.8803048443826196E-2</v>
      </c>
    </row>
    <row r="849" spans="16:21" ht="13.95" customHeight="1" x14ac:dyDescent="0.3">
      <c r="P849" s="27"/>
      <c r="Q849" s="30"/>
      <c r="R849" s="30"/>
      <c r="S849" s="30">
        <f>ABS(Q849)/'İtme Analizi'!$G$17</f>
        <v>0</v>
      </c>
      <c r="T849" s="30">
        <f>ABS(R849)/'İtme Analizi'!$G$14</f>
        <v>0</v>
      </c>
      <c r="U849" s="30">
        <f t="shared" si="15"/>
        <v>2.8803048443826196E-2</v>
      </c>
    </row>
    <row r="850" spans="16:21" ht="13.95" customHeight="1" x14ac:dyDescent="0.3">
      <c r="P850" s="27"/>
      <c r="Q850" s="30"/>
      <c r="R850" s="30"/>
      <c r="S850" s="30">
        <f>ABS(Q850)/'İtme Analizi'!$G$17</f>
        <v>0</v>
      </c>
      <c r="T850" s="30">
        <f>ABS(R850)/'İtme Analizi'!$G$14</f>
        <v>0</v>
      </c>
      <c r="U850" s="30">
        <f t="shared" si="15"/>
        <v>2.8803048443826196E-2</v>
      </c>
    </row>
    <row r="851" spans="16:21" ht="13.95" customHeight="1" x14ac:dyDescent="0.3">
      <c r="P851" s="27"/>
      <c r="Q851" s="30"/>
      <c r="R851" s="30"/>
      <c r="S851" s="30">
        <f>ABS(Q851)/'İtme Analizi'!$G$17</f>
        <v>0</v>
      </c>
      <c r="T851" s="30">
        <f>ABS(R851)/'İtme Analizi'!$G$14</f>
        <v>0</v>
      </c>
      <c r="U851" s="30">
        <f t="shared" si="15"/>
        <v>2.8803048443826196E-2</v>
      </c>
    </row>
    <row r="852" spans="16:21" ht="13.95" customHeight="1" x14ac:dyDescent="0.3">
      <c r="P852" s="27"/>
      <c r="Q852" s="30"/>
      <c r="R852" s="30"/>
      <c r="S852" s="30">
        <f>ABS(Q852)/'İtme Analizi'!$G$17</f>
        <v>0</v>
      </c>
      <c r="T852" s="30">
        <f>ABS(R852)/'İtme Analizi'!$G$14</f>
        <v>0</v>
      </c>
      <c r="U852" s="30">
        <f t="shared" si="15"/>
        <v>2.8803048443826196E-2</v>
      </c>
    </row>
    <row r="853" spans="16:21" ht="13.95" customHeight="1" x14ac:dyDescent="0.3">
      <c r="P853" s="27"/>
      <c r="Q853" s="30"/>
      <c r="R853" s="30"/>
      <c r="S853" s="30">
        <f>ABS(Q853)/'İtme Analizi'!$G$17</f>
        <v>0</v>
      </c>
      <c r="T853" s="30">
        <f>ABS(R853)/'İtme Analizi'!$G$14</f>
        <v>0</v>
      </c>
      <c r="U853" s="30">
        <f t="shared" si="15"/>
        <v>2.8803048443826196E-2</v>
      </c>
    </row>
    <row r="854" spans="16:21" ht="13.95" customHeight="1" x14ac:dyDescent="0.3">
      <c r="P854" s="27"/>
      <c r="Q854" s="30"/>
      <c r="R854" s="30"/>
      <c r="S854" s="30">
        <f>ABS(Q854)/'İtme Analizi'!$G$17</f>
        <v>0</v>
      </c>
      <c r="T854" s="30">
        <f>ABS(R854)/'İtme Analizi'!$G$14</f>
        <v>0</v>
      </c>
      <c r="U854" s="30">
        <f t="shared" si="15"/>
        <v>2.8803048443826196E-2</v>
      </c>
    </row>
    <row r="855" spans="16:21" ht="13.95" customHeight="1" x14ac:dyDescent="0.3">
      <c r="P855" s="27"/>
      <c r="Q855" s="30"/>
      <c r="R855" s="30"/>
      <c r="S855" s="30">
        <f>ABS(Q855)/'İtme Analizi'!$G$17</f>
        <v>0</v>
      </c>
      <c r="T855" s="30">
        <f>ABS(R855)/'İtme Analizi'!$G$14</f>
        <v>0</v>
      </c>
      <c r="U855" s="30">
        <f t="shared" si="15"/>
        <v>2.8803048443826196E-2</v>
      </c>
    </row>
    <row r="856" spans="16:21" ht="13.95" customHeight="1" x14ac:dyDescent="0.3">
      <c r="P856" s="27"/>
      <c r="Q856" s="30"/>
      <c r="R856" s="30"/>
      <c r="S856" s="30">
        <f>ABS(Q856)/'İtme Analizi'!$G$17</f>
        <v>0</v>
      </c>
      <c r="T856" s="30">
        <f>ABS(R856)/'İtme Analizi'!$G$14</f>
        <v>0</v>
      </c>
      <c r="U856" s="30">
        <f t="shared" si="15"/>
        <v>2.8803048443826196E-2</v>
      </c>
    </row>
    <row r="857" spans="16:21" ht="13.95" customHeight="1" x14ac:dyDescent="0.3">
      <c r="P857" s="27"/>
      <c r="Q857" s="30"/>
      <c r="R857" s="30"/>
      <c r="S857" s="30">
        <f>ABS(Q857)/'İtme Analizi'!$G$17</f>
        <v>0</v>
      </c>
      <c r="T857" s="30">
        <f>ABS(R857)/'İtme Analizi'!$G$14</f>
        <v>0</v>
      </c>
      <c r="U857" s="30">
        <f t="shared" si="15"/>
        <v>2.8803048443826196E-2</v>
      </c>
    </row>
    <row r="858" spans="16:21" ht="13.95" customHeight="1" x14ac:dyDescent="0.3">
      <c r="P858" s="27"/>
      <c r="Q858" s="30"/>
      <c r="R858" s="30"/>
      <c r="S858" s="30">
        <f>ABS(Q858)/'İtme Analizi'!$G$17</f>
        <v>0</v>
      </c>
      <c r="T858" s="30">
        <f>ABS(R858)/'İtme Analizi'!$G$14</f>
        <v>0</v>
      </c>
      <c r="U858" s="30">
        <f t="shared" si="15"/>
        <v>2.8803048443826196E-2</v>
      </c>
    </row>
    <row r="859" spans="16:21" ht="13.95" customHeight="1" x14ac:dyDescent="0.3">
      <c r="P859" s="27"/>
      <c r="Q859" s="30"/>
      <c r="R859" s="30"/>
      <c r="S859" s="30">
        <f>ABS(Q859)/'İtme Analizi'!$G$17</f>
        <v>0</v>
      </c>
      <c r="T859" s="30">
        <f>ABS(R859)/'İtme Analizi'!$G$14</f>
        <v>0</v>
      </c>
      <c r="U859" s="30">
        <f t="shared" si="15"/>
        <v>2.8803048443826196E-2</v>
      </c>
    </row>
    <row r="860" spans="16:21" ht="13.95" customHeight="1" x14ac:dyDescent="0.3">
      <c r="P860" s="27"/>
      <c r="Q860" s="30"/>
      <c r="R860" s="30"/>
      <c r="S860" s="30">
        <f>ABS(Q860)/'İtme Analizi'!$G$17</f>
        <v>0</v>
      </c>
      <c r="T860" s="30">
        <f>ABS(R860)/'İtme Analizi'!$G$14</f>
        <v>0</v>
      </c>
      <c r="U860" s="30">
        <f t="shared" si="15"/>
        <v>2.8803048443826196E-2</v>
      </c>
    </row>
    <row r="861" spans="16:21" ht="13.95" customHeight="1" x14ac:dyDescent="0.3">
      <c r="P861" s="27"/>
      <c r="Q861" s="30"/>
      <c r="R861" s="30"/>
      <c r="S861" s="30">
        <f>ABS(Q861)/'İtme Analizi'!$G$17</f>
        <v>0</v>
      </c>
      <c r="T861" s="30">
        <f>ABS(R861)/'İtme Analizi'!$G$14</f>
        <v>0</v>
      </c>
      <c r="U861" s="30">
        <f t="shared" si="15"/>
        <v>2.8803048443826196E-2</v>
      </c>
    </row>
    <row r="862" spans="16:21" ht="13.95" customHeight="1" x14ac:dyDescent="0.3">
      <c r="P862" s="27"/>
      <c r="Q862" s="30"/>
      <c r="R862" s="30"/>
      <c r="S862" s="30">
        <f>ABS(Q862)/'İtme Analizi'!$G$17</f>
        <v>0</v>
      </c>
      <c r="T862" s="30">
        <f>ABS(R862)/'İtme Analizi'!$G$14</f>
        <v>0</v>
      </c>
      <c r="U862" s="30">
        <f t="shared" si="15"/>
        <v>2.8803048443826196E-2</v>
      </c>
    </row>
    <row r="863" spans="16:21" ht="13.95" customHeight="1" x14ac:dyDescent="0.3">
      <c r="P863" s="27"/>
      <c r="Q863" s="30"/>
      <c r="R863" s="30"/>
      <c r="S863" s="30">
        <f>ABS(Q863)/'İtme Analizi'!$G$17</f>
        <v>0</v>
      </c>
      <c r="T863" s="30">
        <f>ABS(R863)/'İtme Analizi'!$G$14</f>
        <v>0</v>
      </c>
      <c r="U863" s="30">
        <f t="shared" si="15"/>
        <v>2.8803048443826196E-2</v>
      </c>
    </row>
    <row r="864" spans="16:21" ht="13.95" customHeight="1" x14ac:dyDescent="0.3">
      <c r="P864" s="27"/>
      <c r="Q864" s="30"/>
      <c r="R864" s="30"/>
      <c r="S864" s="30">
        <f>ABS(Q864)/'İtme Analizi'!$G$17</f>
        <v>0</v>
      </c>
      <c r="T864" s="30">
        <f>ABS(R864)/'İtme Analizi'!$G$14</f>
        <v>0</v>
      </c>
      <c r="U864" s="30">
        <f t="shared" si="15"/>
        <v>2.8803048443826196E-2</v>
      </c>
    </row>
    <row r="865" spans="16:21" ht="13.95" customHeight="1" x14ac:dyDescent="0.3">
      <c r="P865" s="27"/>
      <c r="Q865" s="30"/>
      <c r="R865" s="30"/>
      <c r="S865" s="30">
        <f>ABS(Q865)/'İtme Analizi'!$G$17</f>
        <v>0</v>
      </c>
      <c r="T865" s="30">
        <f>ABS(R865)/'İtme Analizi'!$G$14</f>
        <v>0</v>
      </c>
      <c r="U865" s="30">
        <f t="shared" si="15"/>
        <v>2.8803048443826196E-2</v>
      </c>
    </row>
    <row r="866" spans="16:21" ht="13.95" customHeight="1" x14ac:dyDescent="0.3">
      <c r="P866" s="27"/>
      <c r="Q866" s="30"/>
      <c r="R866" s="30"/>
      <c r="S866" s="30">
        <f>ABS(Q866)/'İtme Analizi'!$G$17</f>
        <v>0</v>
      </c>
      <c r="T866" s="30">
        <f>ABS(R866)/'İtme Analizi'!$G$14</f>
        <v>0</v>
      </c>
      <c r="U866" s="30">
        <f t="shared" si="15"/>
        <v>2.8803048443826196E-2</v>
      </c>
    </row>
    <row r="867" spans="16:21" ht="13.95" customHeight="1" x14ac:dyDescent="0.3">
      <c r="P867" s="27"/>
      <c r="Q867" s="30"/>
      <c r="R867" s="30"/>
      <c r="S867" s="30">
        <f>ABS(Q867)/'İtme Analizi'!$G$17</f>
        <v>0</v>
      </c>
      <c r="T867" s="30">
        <f>ABS(R867)/'İtme Analizi'!$G$14</f>
        <v>0</v>
      </c>
      <c r="U867" s="30">
        <f t="shared" si="15"/>
        <v>2.8803048443826196E-2</v>
      </c>
    </row>
    <row r="868" spans="16:21" ht="13.95" customHeight="1" x14ac:dyDescent="0.3">
      <c r="P868" s="27"/>
      <c r="Q868" s="30"/>
      <c r="R868" s="30"/>
      <c r="S868" s="30">
        <f>ABS(Q868)/'İtme Analizi'!$G$17</f>
        <v>0</v>
      </c>
      <c r="T868" s="30">
        <f>ABS(R868)/'İtme Analizi'!$G$14</f>
        <v>0</v>
      </c>
      <c r="U868" s="30">
        <f t="shared" si="15"/>
        <v>2.8803048443826196E-2</v>
      </c>
    </row>
    <row r="869" spans="16:21" ht="13.95" customHeight="1" x14ac:dyDescent="0.3">
      <c r="P869" s="27"/>
      <c r="Q869" s="30"/>
      <c r="R869" s="30"/>
      <c r="S869" s="30">
        <f>ABS(Q869)/'İtme Analizi'!$G$17</f>
        <v>0</v>
      </c>
      <c r="T869" s="30">
        <f>ABS(R869)/'İtme Analizi'!$G$14</f>
        <v>0</v>
      </c>
      <c r="U869" s="30">
        <f t="shared" si="15"/>
        <v>2.8803048443826196E-2</v>
      </c>
    </row>
    <row r="870" spans="16:21" ht="13.95" customHeight="1" x14ac:dyDescent="0.3">
      <c r="P870" s="27"/>
      <c r="Q870" s="30"/>
      <c r="R870" s="30"/>
      <c r="S870" s="30">
        <f>ABS(Q870)/'İtme Analizi'!$G$17</f>
        <v>0</v>
      </c>
      <c r="T870" s="30">
        <f>ABS(R870)/'İtme Analizi'!$G$14</f>
        <v>0</v>
      </c>
      <c r="U870" s="30">
        <f t="shared" si="15"/>
        <v>2.8803048443826196E-2</v>
      </c>
    </row>
    <row r="871" spans="16:21" ht="13.95" customHeight="1" x14ac:dyDescent="0.3">
      <c r="P871" s="27"/>
      <c r="Q871" s="30"/>
      <c r="R871" s="30"/>
      <c r="S871" s="30">
        <f>ABS(Q871)/'İtme Analizi'!$G$17</f>
        <v>0</v>
      </c>
      <c r="T871" s="30">
        <f>ABS(R871)/'İtme Analizi'!$G$14</f>
        <v>0</v>
      </c>
      <c r="U871" s="30">
        <f t="shared" si="15"/>
        <v>2.8803048443826196E-2</v>
      </c>
    </row>
    <row r="872" spans="16:21" ht="13.95" customHeight="1" x14ac:dyDescent="0.3">
      <c r="P872" s="27"/>
      <c r="Q872" s="30"/>
      <c r="R872" s="30"/>
      <c r="S872" s="30">
        <f>ABS(Q872)/'İtme Analizi'!$G$17</f>
        <v>0</v>
      </c>
      <c r="T872" s="30">
        <f>ABS(R872)/'İtme Analizi'!$G$14</f>
        <v>0</v>
      </c>
      <c r="U872" s="30">
        <f t="shared" si="15"/>
        <v>2.8803048443826196E-2</v>
      </c>
    </row>
    <row r="873" spans="16:21" ht="13.95" customHeight="1" x14ac:dyDescent="0.3">
      <c r="P873" s="27"/>
      <c r="Q873" s="30"/>
      <c r="R873" s="30"/>
      <c r="S873" s="30">
        <f>ABS(Q873)/'İtme Analizi'!$G$17</f>
        <v>0</v>
      </c>
      <c r="T873" s="30">
        <f>ABS(R873)/'İtme Analizi'!$G$14</f>
        <v>0</v>
      </c>
      <c r="U873" s="30">
        <f t="shared" si="15"/>
        <v>2.8803048443826196E-2</v>
      </c>
    </row>
    <row r="874" spans="16:21" ht="13.95" customHeight="1" x14ac:dyDescent="0.3">
      <c r="P874" s="27"/>
      <c r="Q874" s="30"/>
      <c r="R874" s="30"/>
      <c r="S874" s="30">
        <f>ABS(Q874)/'İtme Analizi'!$G$17</f>
        <v>0</v>
      </c>
      <c r="T874" s="30">
        <f>ABS(R874)/'İtme Analizi'!$G$14</f>
        <v>0</v>
      </c>
      <c r="U874" s="30">
        <f t="shared" si="15"/>
        <v>2.8803048443826196E-2</v>
      </c>
    </row>
    <row r="875" spans="16:21" ht="13.95" customHeight="1" x14ac:dyDescent="0.3">
      <c r="P875" s="27"/>
      <c r="Q875" s="30"/>
      <c r="R875" s="30"/>
      <c r="S875" s="30">
        <f>ABS(Q875)/'İtme Analizi'!$G$17</f>
        <v>0</v>
      </c>
      <c r="T875" s="30">
        <f>ABS(R875)/'İtme Analizi'!$G$14</f>
        <v>0</v>
      </c>
      <c r="U875" s="30">
        <f t="shared" si="15"/>
        <v>2.8803048443826196E-2</v>
      </c>
    </row>
    <row r="876" spans="16:21" ht="13.95" customHeight="1" x14ac:dyDescent="0.3">
      <c r="P876" s="27"/>
      <c r="Q876" s="30"/>
      <c r="R876" s="30"/>
      <c r="S876" s="30">
        <f>ABS(Q876)/'İtme Analizi'!$G$17</f>
        <v>0</v>
      </c>
      <c r="T876" s="30">
        <f>ABS(R876)/'İtme Analizi'!$G$14</f>
        <v>0</v>
      </c>
      <c r="U876" s="30">
        <f t="shared" si="15"/>
        <v>2.8803048443826196E-2</v>
      </c>
    </row>
    <row r="877" spans="16:21" ht="13.95" customHeight="1" x14ac:dyDescent="0.3">
      <c r="P877" s="27"/>
      <c r="Q877" s="30"/>
      <c r="R877" s="30"/>
      <c r="S877" s="30">
        <f>ABS(Q877)/'İtme Analizi'!$G$17</f>
        <v>0</v>
      </c>
      <c r="T877" s="30">
        <f>ABS(R877)/'İtme Analizi'!$G$14</f>
        <v>0</v>
      </c>
      <c r="U877" s="30">
        <f t="shared" si="15"/>
        <v>2.8803048443826196E-2</v>
      </c>
    </row>
    <row r="878" spans="16:21" ht="13.95" customHeight="1" x14ac:dyDescent="0.3">
      <c r="P878" s="27"/>
      <c r="Q878" s="30"/>
      <c r="R878" s="30"/>
      <c r="S878" s="30">
        <f>ABS(Q878)/'İtme Analizi'!$G$17</f>
        <v>0</v>
      </c>
      <c r="T878" s="30">
        <f>ABS(R878)/'İtme Analizi'!$G$14</f>
        <v>0</v>
      </c>
      <c r="U878" s="30">
        <f t="shared" si="15"/>
        <v>2.8803048443826196E-2</v>
      </c>
    </row>
    <row r="879" spans="16:21" ht="13.95" customHeight="1" x14ac:dyDescent="0.3">
      <c r="P879" s="27"/>
      <c r="Q879" s="30"/>
      <c r="R879" s="30"/>
      <c r="S879" s="30">
        <f>ABS(Q879)/'İtme Analizi'!$G$17</f>
        <v>0</v>
      </c>
      <c r="T879" s="30">
        <f>ABS(R879)/'İtme Analizi'!$G$14</f>
        <v>0</v>
      </c>
      <c r="U879" s="30">
        <f t="shared" si="15"/>
        <v>2.8803048443826196E-2</v>
      </c>
    </row>
    <row r="880" spans="16:21" ht="13.95" customHeight="1" x14ac:dyDescent="0.3">
      <c r="P880" s="27"/>
      <c r="Q880" s="30"/>
      <c r="R880" s="30"/>
      <c r="S880" s="30">
        <f>ABS(Q880)/'İtme Analizi'!$G$17</f>
        <v>0</v>
      </c>
      <c r="T880" s="30">
        <f>ABS(R880)/'İtme Analizi'!$G$14</f>
        <v>0</v>
      </c>
      <c r="U880" s="30">
        <f t="shared" si="15"/>
        <v>2.8803048443826196E-2</v>
      </c>
    </row>
    <row r="881" spans="16:21" ht="13.95" customHeight="1" x14ac:dyDescent="0.3">
      <c r="P881" s="27"/>
      <c r="Q881" s="30"/>
      <c r="R881" s="30"/>
      <c r="S881" s="30">
        <f>ABS(Q881)/'İtme Analizi'!$G$17</f>
        <v>0</v>
      </c>
      <c r="T881" s="30">
        <f>ABS(R881)/'İtme Analizi'!$G$14</f>
        <v>0</v>
      </c>
      <c r="U881" s="30">
        <f t="shared" si="15"/>
        <v>2.8803048443826196E-2</v>
      </c>
    </row>
    <row r="882" spans="16:21" ht="13.95" customHeight="1" x14ac:dyDescent="0.3">
      <c r="P882" s="27"/>
      <c r="Q882" s="30"/>
      <c r="R882" s="30"/>
      <c r="S882" s="30">
        <f>ABS(Q882)/'İtme Analizi'!$G$17</f>
        <v>0</v>
      </c>
      <c r="T882" s="30">
        <f>ABS(R882)/'İtme Analizi'!$G$14</f>
        <v>0</v>
      </c>
      <c r="U882" s="30">
        <f t="shared" si="15"/>
        <v>2.8803048443826196E-2</v>
      </c>
    </row>
    <row r="883" spans="16:21" ht="13.95" customHeight="1" x14ac:dyDescent="0.3">
      <c r="P883" s="27"/>
      <c r="Q883" s="30"/>
      <c r="R883" s="30"/>
      <c r="S883" s="30">
        <f>ABS(Q883)/'İtme Analizi'!$G$17</f>
        <v>0</v>
      </c>
      <c r="T883" s="30">
        <f>ABS(R883)/'İtme Analizi'!$G$14</f>
        <v>0</v>
      </c>
      <c r="U883" s="30">
        <f t="shared" si="15"/>
        <v>2.8803048443826196E-2</v>
      </c>
    </row>
    <row r="884" spans="16:21" ht="13.95" customHeight="1" x14ac:dyDescent="0.3">
      <c r="P884" s="27"/>
      <c r="Q884" s="30"/>
      <c r="R884" s="30"/>
      <c r="S884" s="30">
        <f>ABS(Q884)/'İtme Analizi'!$G$17</f>
        <v>0</v>
      </c>
      <c r="T884" s="30">
        <f>ABS(R884)/'İtme Analizi'!$G$14</f>
        <v>0</v>
      </c>
      <c r="U884" s="30">
        <f t="shared" si="15"/>
        <v>2.8803048443826196E-2</v>
      </c>
    </row>
    <row r="885" spans="16:21" ht="13.95" customHeight="1" x14ac:dyDescent="0.3">
      <c r="P885" s="27"/>
      <c r="Q885" s="30"/>
      <c r="R885" s="30"/>
      <c r="S885" s="30">
        <f>ABS(Q885)/'İtme Analizi'!$G$17</f>
        <v>0</v>
      </c>
      <c r="T885" s="30">
        <f>ABS(R885)/'İtme Analizi'!$G$14</f>
        <v>0</v>
      </c>
      <c r="U885" s="30">
        <f t="shared" si="15"/>
        <v>2.8803048443826196E-2</v>
      </c>
    </row>
    <row r="886" spans="16:21" ht="13.95" customHeight="1" x14ac:dyDescent="0.3">
      <c r="P886" s="27"/>
      <c r="Q886" s="30"/>
      <c r="R886" s="30"/>
      <c r="S886" s="30">
        <f>ABS(Q886)/'İtme Analizi'!$G$17</f>
        <v>0</v>
      </c>
      <c r="T886" s="30">
        <f>ABS(R886)/'İtme Analizi'!$G$14</f>
        <v>0</v>
      </c>
      <c r="U886" s="30">
        <f t="shared" si="15"/>
        <v>2.8803048443826196E-2</v>
      </c>
    </row>
    <row r="887" spans="16:21" ht="13.95" customHeight="1" x14ac:dyDescent="0.3">
      <c r="P887" s="27"/>
      <c r="Q887" s="30"/>
      <c r="R887" s="30"/>
      <c r="S887" s="30">
        <f>ABS(Q887)/'İtme Analizi'!$G$17</f>
        <v>0</v>
      </c>
      <c r="T887" s="30">
        <f>ABS(R887)/'İtme Analizi'!$G$14</f>
        <v>0</v>
      </c>
      <c r="U887" s="30">
        <f t="shared" si="15"/>
        <v>2.8803048443826196E-2</v>
      </c>
    </row>
    <row r="888" spans="16:21" ht="13.95" customHeight="1" x14ac:dyDescent="0.3">
      <c r="P888" s="27"/>
      <c r="Q888" s="30"/>
      <c r="R888" s="30"/>
      <c r="S888" s="30">
        <f>ABS(Q888)/'İtme Analizi'!$G$17</f>
        <v>0</v>
      </c>
      <c r="T888" s="30">
        <f>ABS(R888)/'İtme Analizi'!$G$14</f>
        <v>0</v>
      </c>
      <c r="U888" s="30">
        <f t="shared" si="15"/>
        <v>2.8803048443826196E-2</v>
      </c>
    </row>
    <row r="889" spans="16:21" ht="13.95" customHeight="1" x14ac:dyDescent="0.3">
      <c r="P889" s="27"/>
      <c r="Q889" s="30"/>
      <c r="R889" s="30"/>
      <c r="S889" s="30">
        <f>ABS(Q889)/'İtme Analizi'!$G$17</f>
        <v>0</v>
      </c>
      <c r="T889" s="30">
        <f>ABS(R889)/'İtme Analizi'!$G$14</f>
        <v>0</v>
      </c>
      <c r="U889" s="30">
        <f t="shared" si="15"/>
        <v>2.8803048443826196E-2</v>
      </c>
    </row>
    <row r="890" spans="16:21" ht="13.95" customHeight="1" x14ac:dyDescent="0.3">
      <c r="P890" s="27"/>
      <c r="Q890" s="30"/>
      <c r="R890" s="30"/>
      <c r="S890" s="30">
        <f>ABS(Q890)/'İtme Analizi'!$G$17</f>
        <v>0</v>
      </c>
      <c r="T890" s="30">
        <f>ABS(R890)/'İtme Analizi'!$G$14</f>
        <v>0</v>
      </c>
      <c r="U890" s="30">
        <f t="shared" si="15"/>
        <v>2.8803048443826196E-2</v>
      </c>
    </row>
    <row r="891" spans="16:21" ht="13.95" customHeight="1" x14ac:dyDescent="0.3">
      <c r="P891" s="27"/>
      <c r="Q891" s="30"/>
      <c r="R891" s="30"/>
      <c r="S891" s="30">
        <f>ABS(Q891)/'İtme Analizi'!$G$17</f>
        <v>0</v>
      </c>
      <c r="T891" s="30">
        <f>ABS(R891)/'İtme Analizi'!$G$14</f>
        <v>0</v>
      </c>
      <c r="U891" s="30">
        <f t="shared" si="15"/>
        <v>2.8803048443826196E-2</v>
      </c>
    </row>
    <row r="892" spans="16:21" ht="13.95" customHeight="1" x14ac:dyDescent="0.3">
      <c r="P892" s="27"/>
      <c r="Q892" s="30"/>
      <c r="R892" s="30"/>
      <c r="S892" s="30">
        <f>ABS(Q892)/'İtme Analizi'!$G$17</f>
        <v>0</v>
      </c>
      <c r="T892" s="30">
        <f>ABS(R892)/'İtme Analizi'!$G$14</f>
        <v>0</v>
      </c>
      <c r="U892" s="30">
        <f t="shared" si="15"/>
        <v>2.8803048443826196E-2</v>
      </c>
    </row>
    <row r="893" spans="16:21" ht="13.95" customHeight="1" x14ac:dyDescent="0.3">
      <c r="P893" s="27"/>
      <c r="Q893" s="30"/>
      <c r="R893" s="30"/>
      <c r="S893" s="30">
        <f>ABS(Q893)/'İtme Analizi'!$G$17</f>
        <v>0</v>
      </c>
      <c r="T893" s="30">
        <f>ABS(R893)/'İtme Analizi'!$G$14</f>
        <v>0</v>
      </c>
      <c r="U893" s="30">
        <f t="shared" si="15"/>
        <v>2.8803048443826196E-2</v>
      </c>
    </row>
    <row r="894" spans="16:21" ht="13.95" customHeight="1" x14ac:dyDescent="0.3">
      <c r="P894" s="27"/>
      <c r="Q894" s="30"/>
      <c r="R894" s="30"/>
      <c r="S894" s="30">
        <f>ABS(Q894)/'İtme Analizi'!$G$17</f>
        <v>0</v>
      </c>
      <c r="T894" s="30">
        <f>ABS(R894)/'İtme Analizi'!$G$14</f>
        <v>0</v>
      </c>
      <c r="U894" s="30">
        <f t="shared" si="15"/>
        <v>2.8803048443826196E-2</v>
      </c>
    </row>
    <row r="895" spans="16:21" ht="13.95" customHeight="1" x14ac:dyDescent="0.3">
      <c r="P895" s="27"/>
      <c r="Q895" s="30"/>
      <c r="R895" s="30"/>
      <c r="S895" s="30">
        <f>ABS(Q895)/'İtme Analizi'!$G$17</f>
        <v>0</v>
      </c>
      <c r="T895" s="30">
        <f>ABS(R895)/'İtme Analizi'!$G$14</f>
        <v>0</v>
      </c>
      <c r="U895" s="30">
        <f t="shared" si="15"/>
        <v>2.8803048443826196E-2</v>
      </c>
    </row>
    <row r="896" spans="16:21" ht="13.95" customHeight="1" x14ac:dyDescent="0.3">
      <c r="P896" s="27"/>
      <c r="Q896" s="30"/>
      <c r="R896" s="30"/>
      <c r="S896" s="30">
        <f>ABS(Q896)/'İtme Analizi'!$G$17</f>
        <v>0</v>
      </c>
      <c r="T896" s="30">
        <f>ABS(R896)/'İtme Analizi'!$G$14</f>
        <v>0</v>
      </c>
      <c r="U896" s="30">
        <f t="shared" si="15"/>
        <v>2.8803048443826196E-2</v>
      </c>
    </row>
    <row r="897" spans="16:21" ht="13.95" customHeight="1" x14ac:dyDescent="0.3">
      <c r="P897" s="27"/>
      <c r="Q897" s="30"/>
      <c r="R897" s="30"/>
      <c r="S897" s="30">
        <f>ABS(Q897)/'İtme Analizi'!$G$17</f>
        <v>0</v>
      </c>
      <c r="T897" s="30">
        <f>ABS(R897)/'İtme Analizi'!$G$14</f>
        <v>0</v>
      </c>
      <c r="U897" s="30">
        <f t="shared" si="15"/>
        <v>2.8803048443826196E-2</v>
      </c>
    </row>
    <row r="898" spans="16:21" ht="13.95" customHeight="1" x14ac:dyDescent="0.3">
      <c r="P898" s="27"/>
      <c r="Q898" s="30"/>
      <c r="R898" s="30"/>
      <c r="S898" s="30">
        <f>ABS(Q898)/'İtme Analizi'!$G$17</f>
        <v>0</v>
      </c>
      <c r="T898" s="30">
        <f>ABS(R898)/'İtme Analizi'!$G$14</f>
        <v>0</v>
      </c>
      <c r="U898" s="30">
        <f t="shared" si="15"/>
        <v>2.8803048443826196E-2</v>
      </c>
    </row>
    <row r="899" spans="16:21" ht="13.95" customHeight="1" x14ac:dyDescent="0.3">
      <c r="P899" s="27"/>
      <c r="Q899" s="30"/>
      <c r="R899" s="30"/>
      <c r="S899" s="30">
        <f>ABS(Q899)/'İtme Analizi'!$G$17</f>
        <v>0</v>
      </c>
      <c r="T899" s="30">
        <f>ABS(R899)/'İtme Analizi'!$G$14</f>
        <v>0</v>
      </c>
      <c r="U899" s="30">
        <f t="shared" si="15"/>
        <v>2.8803048443826196E-2</v>
      </c>
    </row>
    <row r="900" spans="16:21" ht="13.95" customHeight="1" x14ac:dyDescent="0.3">
      <c r="P900" s="27"/>
      <c r="Q900" s="30"/>
      <c r="R900" s="30"/>
      <c r="S900" s="30">
        <f>ABS(Q900)/'İtme Analizi'!$G$17</f>
        <v>0</v>
      </c>
      <c r="T900" s="30">
        <f>ABS(R900)/'İtme Analizi'!$G$14</f>
        <v>0</v>
      </c>
      <c r="U900" s="30">
        <f t="shared" si="15"/>
        <v>2.8803048443826196E-2</v>
      </c>
    </row>
    <row r="901" spans="16:21" ht="13.95" customHeight="1" x14ac:dyDescent="0.3">
      <c r="P901" s="27"/>
      <c r="Q901" s="30"/>
      <c r="R901" s="30"/>
      <c r="S901" s="30">
        <f>ABS(Q901)/'İtme Analizi'!$G$17</f>
        <v>0</v>
      </c>
      <c r="T901" s="30">
        <f>ABS(R901)/'İtme Analizi'!$G$14</f>
        <v>0</v>
      </c>
      <c r="U901" s="30">
        <f t="shared" si="15"/>
        <v>2.8803048443826196E-2</v>
      </c>
    </row>
    <row r="902" spans="16:21" ht="13.95" customHeight="1" x14ac:dyDescent="0.3">
      <c r="P902" s="27"/>
      <c r="Q902" s="30"/>
      <c r="R902" s="30"/>
      <c r="S902" s="30">
        <f>ABS(Q902)/'İtme Analizi'!$G$17</f>
        <v>0</v>
      </c>
      <c r="T902" s="30">
        <f>ABS(R902)/'İtme Analizi'!$G$14</f>
        <v>0</v>
      </c>
      <c r="U902" s="30">
        <f t="shared" si="15"/>
        <v>2.8803048443826196E-2</v>
      </c>
    </row>
    <row r="903" spans="16:21" ht="13.95" customHeight="1" x14ac:dyDescent="0.3">
      <c r="P903" s="27"/>
      <c r="Q903" s="30"/>
      <c r="R903" s="30"/>
      <c r="S903" s="30">
        <f>ABS(Q903)/'İtme Analizi'!$G$17</f>
        <v>0</v>
      </c>
      <c r="T903" s="30">
        <f>ABS(R903)/'İtme Analizi'!$G$14</f>
        <v>0</v>
      </c>
      <c r="U903" s="30">
        <f t="shared" si="15"/>
        <v>2.8803048443826196E-2</v>
      </c>
    </row>
    <row r="904" spans="16:21" ht="13.95" customHeight="1" x14ac:dyDescent="0.3">
      <c r="P904" s="27"/>
      <c r="Q904" s="30"/>
      <c r="R904" s="30"/>
      <c r="S904" s="30">
        <f>ABS(Q904)/'İtme Analizi'!$G$17</f>
        <v>0</v>
      </c>
      <c r="T904" s="30">
        <f>ABS(R904)/'İtme Analizi'!$G$14</f>
        <v>0</v>
      </c>
      <c r="U904" s="30">
        <f t="shared" si="15"/>
        <v>2.8803048443826196E-2</v>
      </c>
    </row>
    <row r="905" spans="16:21" ht="13.95" customHeight="1" x14ac:dyDescent="0.3">
      <c r="P905" s="27"/>
      <c r="Q905" s="30"/>
      <c r="R905" s="30"/>
      <c r="S905" s="30">
        <f>ABS(Q905)/'İtme Analizi'!$G$17</f>
        <v>0</v>
      </c>
      <c r="T905" s="30">
        <f>ABS(R905)/'İtme Analizi'!$G$14</f>
        <v>0</v>
      </c>
      <c r="U905" s="30">
        <f t="shared" ref="U905:U968" si="16">U904+(S905-S904)*((T905+T904)/2)</f>
        <v>2.8803048443826196E-2</v>
      </c>
    </row>
    <row r="906" spans="16:21" ht="13.95" customHeight="1" x14ac:dyDescent="0.3">
      <c r="P906" s="27"/>
      <c r="Q906" s="30"/>
      <c r="R906" s="30"/>
      <c r="S906" s="30">
        <f>ABS(Q906)/'İtme Analizi'!$G$17</f>
        <v>0</v>
      </c>
      <c r="T906" s="30">
        <f>ABS(R906)/'İtme Analizi'!$G$14</f>
        <v>0</v>
      </c>
      <c r="U906" s="30">
        <f t="shared" si="16"/>
        <v>2.8803048443826196E-2</v>
      </c>
    </row>
    <row r="907" spans="16:21" ht="13.95" customHeight="1" x14ac:dyDescent="0.3">
      <c r="P907" s="27"/>
      <c r="Q907" s="30"/>
      <c r="R907" s="30"/>
      <c r="S907" s="30">
        <f>ABS(Q907)/'İtme Analizi'!$G$17</f>
        <v>0</v>
      </c>
      <c r="T907" s="30">
        <f>ABS(R907)/'İtme Analizi'!$G$14</f>
        <v>0</v>
      </c>
      <c r="U907" s="30">
        <f t="shared" si="16"/>
        <v>2.8803048443826196E-2</v>
      </c>
    </row>
    <row r="908" spans="16:21" ht="13.95" customHeight="1" x14ac:dyDescent="0.3">
      <c r="P908" s="27"/>
      <c r="Q908" s="30"/>
      <c r="R908" s="30"/>
      <c r="S908" s="30">
        <f>ABS(Q908)/'İtme Analizi'!$G$17</f>
        <v>0</v>
      </c>
      <c r="T908" s="30">
        <f>ABS(R908)/'İtme Analizi'!$G$14</f>
        <v>0</v>
      </c>
      <c r="U908" s="30">
        <f t="shared" si="16"/>
        <v>2.8803048443826196E-2</v>
      </c>
    </row>
    <row r="909" spans="16:21" ht="13.95" customHeight="1" x14ac:dyDescent="0.3">
      <c r="P909" s="27"/>
      <c r="Q909" s="30"/>
      <c r="R909" s="30"/>
      <c r="S909" s="30">
        <f>ABS(Q909)/'İtme Analizi'!$G$17</f>
        <v>0</v>
      </c>
      <c r="T909" s="30">
        <f>ABS(R909)/'İtme Analizi'!$G$14</f>
        <v>0</v>
      </c>
      <c r="U909" s="30">
        <f t="shared" si="16"/>
        <v>2.8803048443826196E-2</v>
      </c>
    </row>
    <row r="910" spans="16:21" ht="13.95" customHeight="1" x14ac:dyDescent="0.3">
      <c r="P910" s="27"/>
      <c r="Q910" s="30"/>
      <c r="R910" s="30"/>
      <c r="S910" s="30">
        <f>ABS(Q910)/'İtme Analizi'!$G$17</f>
        <v>0</v>
      </c>
      <c r="T910" s="30">
        <f>ABS(R910)/'İtme Analizi'!$G$14</f>
        <v>0</v>
      </c>
      <c r="U910" s="30">
        <f t="shared" si="16"/>
        <v>2.8803048443826196E-2</v>
      </c>
    </row>
    <row r="911" spans="16:21" ht="13.95" customHeight="1" x14ac:dyDescent="0.3">
      <c r="P911" s="27"/>
      <c r="Q911" s="30"/>
      <c r="R911" s="30"/>
      <c r="S911" s="30">
        <f>ABS(Q911)/'İtme Analizi'!$G$17</f>
        <v>0</v>
      </c>
      <c r="T911" s="30">
        <f>ABS(R911)/'İtme Analizi'!$G$14</f>
        <v>0</v>
      </c>
      <c r="U911" s="30">
        <f t="shared" si="16"/>
        <v>2.8803048443826196E-2</v>
      </c>
    </row>
    <row r="912" spans="16:21" ht="13.95" customHeight="1" x14ac:dyDescent="0.3">
      <c r="P912" s="27"/>
      <c r="Q912" s="30"/>
      <c r="R912" s="30"/>
      <c r="S912" s="30">
        <f>ABS(Q912)/'İtme Analizi'!$G$17</f>
        <v>0</v>
      </c>
      <c r="T912" s="30">
        <f>ABS(R912)/'İtme Analizi'!$G$14</f>
        <v>0</v>
      </c>
      <c r="U912" s="30">
        <f t="shared" si="16"/>
        <v>2.8803048443826196E-2</v>
      </c>
    </row>
    <row r="913" spans="16:21" ht="13.95" customHeight="1" x14ac:dyDescent="0.3">
      <c r="P913" s="27"/>
      <c r="Q913" s="30"/>
      <c r="R913" s="30"/>
      <c r="S913" s="30">
        <f>ABS(Q913)/'İtme Analizi'!$G$17</f>
        <v>0</v>
      </c>
      <c r="T913" s="30">
        <f>ABS(R913)/'İtme Analizi'!$G$14</f>
        <v>0</v>
      </c>
      <c r="U913" s="30">
        <f t="shared" si="16"/>
        <v>2.8803048443826196E-2</v>
      </c>
    </row>
    <row r="914" spans="16:21" ht="13.95" customHeight="1" x14ac:dyDescent="0.3">
      <c r="P914" s="27"/>
      <c r="Q914" s="30"/>
      <c r="R914" s="30"/>
      <c r="S914" s="30">
        <f>ABS(Q914)/'İtme Analizi'!$G$17</f>
        <v>0</v>
      </c>
      <c r="T914" s="30">
        <f>ABS(R914)/'İtme Analizi'!$G$14</f>
        <v>0</v>
      </c>
      <c r="U914" s="30">
        <f t="shared" si="16"/>
        <v>2.8803048443826196E-2</v>
      </c>
    </row>
    <row r="915" spans="16:21" ht="13.95" customHeight="1" x14ac:dyDescent="0.3">
      <c r="P915" s="27"/>
      <c r="Q915" s="30"/>
      <c r="R915" s="30"/>
      <c r="S915" s="30">
        <f>ABS(Q915)/'İtme Analizi'!$G$17</f>
        <v>0</v>
      </c>
      <c r="T915" s="30">
        <f>ABS(R915)/'İtme Analizi'!$G$14</f>
        <v>0</v>
      </c>
      <c r="U915" s="30">
        <f t="shared" si="16"/>
        <v>2.8803048443826196E-2</v>
      </c>
    </row>
    <row r="916" spans="16:21" ht="13.95" customHeight="1" x14ac:dyDescent="0.3">
      <c r="P916" s="27"/>
      <c r="Q916" s="30"/>
      <c r="R916" s="30"/>
      <c r="S916" s="30">
        <f>ABS(Q916)/'İtme Analizi'!$G$17</f>
        <v>0</v>
      </c>
      <c r="T916" s="30">
        <f>ABS(R916)/'İtme Analizi'!$G$14</f>
        <v>0</v>
      </c>
      <c r="U916" s="30">
        <f t="shared" si="16"/>
        <v>2.8803048443826196E-2</v>
      </c>
    </row>
    <row r="917" spans="16:21" ht="13.95" customHeight="1" x14ac:dyDescent="0.3">
      <c r="P917" s="27"/>
      <c r="Q917" s="30"/>
      <c r="R917" s="30"/>
      <c r="S917" s="30">
        <f>ABS(Q917)/'İtme Analizi'!$G$17</f>
        <v>0</v>
      </c>
      <c r="T917" s="30">
        <f>ABS(R917)/'İtme Analizi'!$G$14</f>
        <v>0</v>
      </c>
      <c r="U917" s="30">
        <f t="shared" si="16"/>
        <v>2.8803048443826196E-2</v>
      </c>
    </row>
    <row r="918" spans="16:21" ht="13.95" customHeight="1" x14ac:dyDescent="0.3">
      <c r="P918" s="27"/>
      <c r="Q918" s="30"/>
      <c r="R918" s="30"/>
      <c r="S918" s="30">
        <f>ABS(Q918)/'İtme Analizi'!$G$17</f>
        <v>0</v>
      </c>
      <c r="T918" s="30">
        <f>ABS(R918)/'İtme Analizi'!$G$14</f>
        <v>0</v>
      </c>
      <c r="U918" s="30">
        <f t="shared" si="16"/>
        <v>2.8803048443826196E-2</v>
      </c>
    </row>
    <row r="919" spans="16:21" ht="13.95" customHeight="1" x14ac:dyDescent="0.3">
      <c r="P919" s="27"/>
      <c r="Q919" s="30"/>
      <c r="R919" s="30"/>
      <c r="S919" s="30">
        <f>ABS(Q919)/'İtme Analizi'!$G$17</f>
        <v>0</v>
      </c>
      <c r="T919" s="30">
        <f>ABS(R919)/'İtme Analizi'!$G$14</f>
        <v>0</v>
      </c>
      <c r="U919" s="30">
        <f t="shared" si="16"/>
        <v>2.8803048443826196E-2</v>
      </c>
    </row>
    <row r="920" spans="16:21" ht="13.95" customHeight="1" x14ac:dyDescent="0.3">
      <c r="P920" s="27"/>
      <c r="Q920" s="30"/>
      <c r="R920" s="30"/>
      <c r="S920" s="30">
        <f>ABS(Q920)/'İtme Analizi'!$G$17</f>
        <v>0</v>
      </c>
      <c r="T920" s="30">
        <f>ABS(R920)/'İtme Analizi'!$G$14</f>
        <v>0</v>
      </c>
      <c r="U920" s="30">
        <f t="shared" si="16"/>
        <v>2.8803048443826196E-2</v>
      </c>
    </row>
    <row r="921" spans="16:21" ht="13.95" customHeight="1" x14ac:dyDescent="0.3">
      <c r="P921" s="27"/>
      <c r="Q921" s="30"/>
      <c r="R921" s="30"/>
      <c r="S921" s="30">
        <f>ABS(Q921)/'İtme Analizi'!$G$17</f>
        <v>0</v>
      </c>
      <c r="T921" s="30">
        <f>ABS(R921)/'İtme Analizi'!$G$14</f>
        <v>0</v>
      </c>
      <c r="U921" s="30">
        <f t="shared" si="16"/>
        <v>2.8803048443826196E-2</v>
      </c>
    </row>
    <row r="922" spans="16:21" ht="13.95" customHeight="1" x14ac:dyDescent="0.3">
      <c r="P922" s="27"/>
      <c r="Q922" s="30"/>
      <c r="R922" s="30"/>
      <c r="S922" s="30">
        <f>ABS(Q922)/'İtme Analizi'!$G$17</f>
        <v>0</v>
      </c>
      <c r="T922" s="30">
        <f>ABS(R922)/'İtme Analizi'!$G$14</f>
        <v>0</v>
      </c>
      <c r="U922" s="30">
        <f t="shared" si="16"/>
        <v>2.8803048443826196E-2</v>
      </c>
    </row>
    <row r="923" spans="16:21" ht="13.95" customHeight="1" x14ac:dyDescent="0.3">
      <c r="P923" s="27"/>
      <c r="Q923" s="30"/>
      <c r="R923" s="30"/>
      <c r="S923" s="30">
        <f>ABS(Q923)/'İtme Analizi'!$G$17</f>
        <v>0</v>
      </c>
      <c r="T923" s="30">
        <f>ABS(R923)/'İtme Analizi'!$G$14</f>
        <v>0</v>
      </c>
      <c r="U923" s="30">
        <f t="shared" si="16"/>
        <v>2.8803048443826196E-2</v>
      </c>
    </row>
    <row r="924" spans="16:21" ht="13.95" customHeight="1" x14ac:dyDescent="0.3">
      <c r="P924" s="27"/>
      <c r="Q924" s="30"/>
      <c r="R924" s="30"/>
      <c r="S924" s="30">
        <f>ABS(Q924)/'İtme Analizi'!$G$17</f>
        <v>0</v>
      </c>
      <c r="T924" s="30">
        <f>ABS(R924)/'İtme Analizi'!$G$14</f>
        <v>0</v>
      </c>
      <c r="U924" s="30">
        <f t="shared" si="16"/>
        <v>2.8803048443826196E-2</v>
      </c>
    </row>
    <row r="925" spans="16:21" ht="13.95" customHeight="1" x14ac:dyDescent="0.3">
      <c r="P925" s="27"/>
      <c r="Q925" s="30"/>
      <c r="R925" s="30"/>
      <c r="S925" s="30">
        <f>ABS(Q925)/'İtme Analizi'!$G$17</f>
        <v>0</v>
      </c>
      <c r="T925" s="30">
        <f>ABS(R925)/'İtme Analizi'!$G$14</f>
        <v>0</v>
      </c>
      <c r="U925" s="30">
        <f t="shared" si="16"/>
        <v>2.8803048443826196E-2</v>
      </c>
    </row>
    <row r="926" spans="16:21" ht="13.95" customHeight="1" x14ac:dyDescent="0.3">
      <c r="P926" s="27"/>
      <c r="Q926" s="30"/>
      <c r="R926" s="30"/>
      <c r="S926" s="30">
        <f>ABS(Q926)/'İtme Analizi'!$G$17</f>
        <v>0</v>
      </c>
      <c r="T926" s="30">
        <f>ABS(R926)/'İtme Analizi'!$G$14</f>
        <v>0</v>
      </c>
      <c r="U926" s="30">
        <f t="shared" si="16"/>
        <v>2.8803048443826196E-2</v>
      </c>
    </row>
    <row r="927" spans="16:21" ht="13.95" customHeight="1" x14ac:dyDescent="0.3">
      <c r="P927" s="27"/>
      <c r="Q927" s="30"/>
      <c r="R927" s="30"/>
      <c r="S927" s="30">
        <f>ABS(Q927)/'İtme Analizi'!$G$17</f>
        <v>0</v>
      </c>
      <c r="T927" s="30">
        <f>ABS(R927)/'İtme Analizi'!$G$14</f>
        <v>0</v>
      </c>
      <c r="U927" s="30">
        <f t="shared" si="16"/>
        <v>2.8803048443826196E-2</v>
      </c>
    </row>
    <row r="928" spans="16:21" ht="13.95" customHeight="1" x14ac:dyDescent="0.3">
      <c r="P928" s="27"/>
      <c r="Q928" s="30"/>
      <c r="R928" s="30"/>
      <c r="S928" s="30">
        <f>ABS(Q928)/'İtme Analizi'!$G$17</f>
        <v>0</v>
      </c>
      <c r="T928" s="30">
        <f>ABS(R928)/'İtme Analizi'!$G$14</f>
        <v>0</v>
      </c>
      <c r="U928" s="30">
        <f t="shared" si="16"/>
        <v>2.8803048443826196E-2</v>
      </c>
    </row>
    <row r="929" spans="16:21" ht="13.95" customHeight="1" x14ac:dyDescent="0.3">
      <c r="P929" s="27"/>
      <c r="Q929" s="30"/>
      <c r="R929" s="30"/>
      <c r="S929" s="30">
        <f>ABS(Q929)/'İtme Analizi'!$G$17</f>
        <v>0</v>
      </c>
      <c r="T929" s="30">
        <f>ABS(R929)/'İtme Analizi'!$G$14</f>
        <v>0</v>
      </c>
      <c r="U929" s="30">
        <f t="shared" si="16"/>
        <v>2.8803048443826196E-2</v>
      </c>
    </row>
    <row r="930" spans="16:21" ht="13.95" customHeight="1" x14ac:dyDescent="0.3">
      <c r="P930" s="27"/>
      <c r="Q930" s="30"/>
      <c r="R930" s="30"/>
      <c r="S930" s="30">
        <f>ABS(Q930)/'İtme Analizi'!$G$17</f>
        <v>0</v>
      </c>
      <c r="T930" s="30">
        <f>ABS(R930)/'İtme Analizi'!$G$14</f>
        <v>0</v>
      </c>
      <c r="U930" s="30">
        <f t="shared" si="16"/>
        <v>2.8803048443826196E-2</v>
      </c>
    </row>
    <row r="931" spans="16:21" ht="13.95" customHeight="1" x14ac:dyDescent="0.3">
      <c r="P931" s="27"/>
      <c r="Q931" s="30"/>
      <c r="R931" s="30"/>
      <c r="S931" s="30">
        <f>ABS(Q931)/'İtme Analizi'!$G$17</f>
        <v>0</v>
      </c>
      <c r="T931" s="30">
        <f>ABS(R931)/'İtme Analizi'!$G$14</f>
        <v>0</v>
      </c>
      <c r="U931" s="30">
        <f t="shared" si="16"/>
        <v>2.8803048443826196E-2</v>
      </c>
    </row>
    <row r="932" spans="16:21" ht="13.95" customHeight="1" x14ac:dyDescent="0.3">
      <c r="P932" s="27"/>
      <c r="Q932" s="30"/>
      <c r="R932" s="30"/>
      <c r="S932" s="30">
        <f>ABS(Q932)/'İtme Analizi'!$G$17</f>
        <v>0</v>
      </c>
      <c r="T932" s="30">
        <f>ABS(R932)/'İtme Analizi'!$G$14</f>
        <v>0</v>
      </c>
      <c r="U932" s="30">
        <f t="shared" si="16"/>
        <v>2.8803048443826196E-2</v>
      </c>
    </row>
    <row r="933" spans="16:21" ht="13.95" customHeight="1" x14ac:dyDescent="0.3">
      <c r="P933" s="27"/>
      <c r="Q933" s="30"/>
      <c r="R933" s="30"/>
      <c r="S933" s="30">
        <f>ABS(Q933)/'İtme Analizi'!$G$17</f>
        <v>0</v>
      </c>
      <c r="T933" s="30">
        <f>ABS(R933)/'İtme Analizi'!$G$14</f>
        <v>0</v>
      </c>
      <c r="U933" s="30">
        <f t="shared" si="16"/>
        <v>2.8803048443826196E-2</v>
      </c>
    </row>
    <row r="934" spans="16:21" ht="13.95" customHeight="1" x14ac:dyDescent="0.3">
      <c r="P934" s="27"/>
      <c r="Q934" s="30"/>
      <c r="R934" s="30"/>
      <c r="S934" s="30">
        <f>ABS(Q934)/'İtme Analizi'!$G$17</f>
        <v>0</v>
      </c>
      <c r="T934" s="30">
        <f>ABS(R934)/'İtme Analizi'!$G$14</f>
        <v>0</v>
      </c>
      <c r="U934" s="30">
        <f t="shared" si="16"/>
        <v>2.8803048443826196E-2</v>
      </c>
    </row>
    <row r="935" spans="16:21" ht="13.95" customHeight="1" x14ac:dyDescent="0.3">
      <c r="P935" s="27"/>
      <c r="Q935" s="30"/>
      <c r="R935" s="30"/>
      <c r="S935" s="30">
        <f>ABS(Q935)/'İtme Analizi'!$G$17</f>
        <v>0</v>
      </c>
      <c r="T935" s="30">
        <f>ABS(R935)/'İtme Analizi'!$G$14</f>
        <v>0</v>
      </c>
      <c r="U935" s="30">
        <f t="shared" si="16"/>
        <v>2.8803048443826196E-2</v>
      </c>
    </row>
    <row r="936" spans="16:21" ht="13.95" customHeight="1" x14ac:dyDescent="0.3">
      <c r="P936" s="27"/>
      <c r="Q936" s="30"/>
      <c r="R936" s="30"/>
      <c r="S936" s="30">
        <f>ABS(Q936)/'İtme Analizi'!$G$17</f>
        <v>0</v>
      </c>
      <c r="T936" s="30">
        <f>ABS(R936)/'İtme Analizi'!$G$14</f>
        <v>0</v>
      </c>
      <c r="U936" s="30">
        <f t="shared" si="16"/>
        <v>2.8803048443826196E-2</v>
      </c>
    </row>
    <row r="937" spans="16:21" ht="13.95" customHeight="1" x14ac:dyDescent="0.3">
      <c r="P937" s="27"/>
      <c r="Q937" s="30"/>
      <c r="R937" s="30"/>
      <c r="S937" s="30">
        <f>ABS(Q937)/'İtme Analizi'!$G$17</f>
        <v>0</v>
      </c>
      <c r="T937" s="30">
        <f>ABS(R937)/'İtme Analizi'!$G$14</f>
        <v>0</v>
      </c>
      <c r="U937" s="30">
        <f t="shared" si="16"/>
        <v>2.8803048443826196E-2</v>
      </c>
    </row>
    <row r="938" spans="16:21" ht="13.95" customHeight="1" x14ac:dyDescent="0.3">
      <c r="P938" s="27"/>
      <c r="Q938" s="30"/>
      <c r="R938" s="30"/>
      <c r="S938" s="30">
        <f>ABS(Q938)/'İtme Analizi'!$G$17</f>
        <v>0</v>
      </c>
      <c r="T938" s="30">
        <f>ABS(R938)/'İtme Analizi'!$G$14</f>
        <v>0</v>
      </c>
      <c r="U938" s="30">
        <f t="shared" si="16"/>
        <v>2.8803048443826196E-2</v>
      </c>
    </row>
    <row r="939" spans="16:21" ht="13.95" customHeight="1" x14ac:dyDescent="0.3">
      <c r="P939" s="27"/>
      <c r="Q939" s="30"/>
      <c r="R939" s="30"/>
      <c r="S939" s="30">
        <f>ABS(Q939)/'İtme Analizi'!$G$17</f>
        <v>0</v>
      </c>
      <c r="T939" s="30">
        <f>ABS(R939)/'İtme Analizi'!$G$14</f>
        <v>0</v>
      </c>
      <c r="U939" s="30">
        <f t="shared" si="16"/>
        <v>2.8803048443826196E-2</v>
      </c>
    </row>
    <row r="940" spans="16:21" ht="13.95" customHeight="1" x14ac:dyDescent="0.3">
      <c r="P940" s="27"/>
      <c r="Q940" s="30"/>
      <c r="R940" s="30"/>
      <c r="S940" s="30">
        <f>ABS(Q940)/'İtme Analizi'!$G$17</f>
        <v>0</v>
      </c>
      <c r="T940" s="30">
        <f>ABS(R940)/'İtme Analizi'!$G$14</f>
        <v>0</v>
      </c>
      <c r="U940" s="30">
        <f t="shared" si="16"/>
        <v>2.8803048443826196E-2</v>
      </c>
    </row>
    <row r="941" spans="16:21" ht="13.95" customHeight="1" x14ac:dyDescent="0.3">
      <c r="P941" s="27"/>
      <c r="Q941" s="30"/>
      <c r="R941" s="30"/>
      <c r="S941" s="30">
        <f>ABS(Q941)/'İtme Analizi'!$G$17</f>
        <v>0</v>
      </c>
      <c r="T941" s="30">
        <f>ABS(R941)/'İtme Analizi'!$G$14</f>
        <v>0</v>
      </c>
      <c r="U941" s="30">
        <f t="shared" si="16"/>
        <v>2.8803048443826196E-2</v>
      </c>
    </row>
    <row r="942" spans="16:21" ht="13.95" customHeight="1" x14ac:dyDescent="0.3">
      <c r="P942" s="27"/>
      <c r="Q942" s="30"/>
      <c r="R942" s="30"/>
      <c r="S942" s="30">
        <f>ABS(Q942)/'İtme Analizi'!$G$17</f>
        <v>0</v>
      </c>
      <c r="T942" s="30">
        <f>ABS(R942)/'İtme Analizi'!$G$14</f>
        <v>0</v>
      </c>
      <c r="U942" s="30">
        <f t="shared" si="16"/>
        <v>2.8803048443826196E-2</v>
      </c>
    </row>
    <row r="943" spans="16:21" ht="13.95" customHeight="1" x14ac:dyDescent="0.3">
      <c r="P943" s="27"/>
      <c r="Q943" s="30"/>
      <c r="R943" s="30"/>
      <c r="S943" s="30">
        <f>ABS(Q943)/'İtme Analizi'!$G$17</f>
        <v>0</v>
      </c>
      <c r="T943" s="30">
        <f>ABS(R943)/'İtme Analizi'!$G$14</f>
        <v>0</v>
      </c>
      <c r="U943" s="30">
        <f t="shared" si="16"/>
        <v>2.8803048443826196E-2</v>
      </c>
    </row>
    <row r="944" spans="16:21" ht="13.95" customHeight="1" x14ac:dyDescent="0.3">
      <c r="P944" s="27"/>
      <c r="Q944" s="30"/>
      <c r="R944" s="30"/>
      <c r="S944" s="30">
        <f>ABS(Q944)/'İtme Analizi'!$G$17</f>
        <v>0</v>
      </c>
      <c r="T944" s="30">
        <f>ABS(R944)/'İtme Analizi'!$G$14</f>
        <v>0</v>
      </c>
      <c r="U944" s="30">
        <f t="shared" si="16"/>
        <v>2.8803048443826196E-2</v>
      </c>
    </row>
    <row r="945" spans="16:21" ht="13.95" customHeight="1" x14ac:dyDescent="0.3">
      <c r="P945" s="27"/>
      <c r="Q945" s="30"/>
      <c r="R945" s="30"/>
      <c r="S945" s="30">
        <f>ABS(Q945)/'İtme Analizi'!$G$17</f>
        <v>0</v>
      </c>
      <c r="T945" s="30">
        <f>ABS(R945)/'İtme Analizi'!$G$14</f>
        <v>0</v>
      </c>
      <c r="U945" s="30">
        <f t="shared" si="16"/>
        <v>2.8803048443826196E-2</v>
      </c>
    </row>
    <row r="946" spans="16:21" ht="13.95" customHeight="1" x14ac:dyDescent="0.3">
      <c r="P946" s="27"/>
      <c r="Q946" s="30"/>
      <c r="R946" s="30"/>
      <c r="S946" s="30">
        <f>ABS(Q946)/'İtme Analizi'!$G$17</f>
        <v>0</v>
      </c>
      <c r="T946" s="30">
        <f>ABS(R946)/'İtme Analizi'!$G$14</f>
        <v>0</v>
      </c>
      <c r="U946" s="30">
        <f t="shared" si="16"/>
        <v>2.8803048443826196E-2</v>
      </c>
    </row>
    <row r="947" spans="16:21" ht="13.95" customHeight="1" x14ac:dyDescent="0.3">
      <c r="P947" s="27"/>
      <c r="Q947" s="30"/>
      <c r="R947" s="30"/>
      <c r="S947" s="30">
        <f>ABS(Q947)/'İtme Analizi'!$G$17</f>
        <v>0</v>
      </c>
      <c r="T947" s="30">
        <f>ABS(R947)/'İtme Analizi'!$G$14</f>
        <v>0</v>
      </c>
      <c r="U947" s="30">
        <f t="shared" si="16"/>
        <v>2.8803048443826196E-2</v>
      </c>
    </row>
    <row r="948" spans="16:21" ht="13.95" customHeight="1" x14ac:dyDescent="0.3">
      <c r="P948" s="27"/>
      <c r="Q948" s="30"/>
      <c r="R948" s="30"/>
      <c r="S948" s="30">
        <f>ABS(Q948)/'İtme Analizi'!$G$17</f>
        <v>0</v>
      </c>
      <c r="T948" s="30">
        <f>ABS(R948)/'İtme Analizi'!$G$14</f>
        <v>0</v>
      </c>
      <c r="U948" s="30">
        <f t="shared" si="16"/>
        <v>2.8803048443826196E-2</v>
      </c>
    </row>
    <row r="949" spans="16:21" ht="13.95" customHeight="1" x14ac:dyDescent="0.3">
      <c r="P949" s="27"/>
      <c r="Q949" s="30"/>
      <c r="R949" s="30"/>
      <c r="S949" s="30">
        <f>ABS(Q949)/'İtme Analizi'!$G$17</f>
        <v>0</v>
      </c>
      <c r="T949" s="30">
        <f>ABS(R949)/'İtme Analizi'!$G$14</f>
        <v>0</v>
      </c>
      <c r="U949" s="30">
        <f t="shared" si="16"/>
        <v>2.8803048443826196E-2</v>
      </c>
    </row>
    <row r="950" spans="16:21" ht="13.95" customHeight="1" x14ac:dyDescent="0.3">
      <c r="P950" s="27"/>
      <c r="Q950" s="30"/>
      <c r="R950" s="30"/>
      <c r="S950" s="30">
        <f>ABS(Q950)/'İtme Analizi'!$G$17</f>
        <v>0</v>
      </c>
      <c r="T950" s="30">
        <f>ABS(R950)/'İtme Analizi'!$G$14</f>
        <v>0</v>
      </c>
      <c r="U950" s="30">
        <f t="shared" si="16"/>
        <v>2.8803048443826196E-2</v>
      </c>
    </row>
    <row r="951" spans="16:21" ht="13.95" customHeight="1" x14ac:dyDescent="0.3">
      <c r="P951" s="27"/>
      <c r="Q951" s="30"/>
      <c r="R951" s="30"/>
      <c r="S951" s="30">
        <f>ABS(Q951)/'İtme Analizi'!$G$17</f>
        <v>0</v>
      </c>
      <c r="T951" s="30">
        <f>ABS(R951)/'İtme Analizi'!$G$14</f>
        <v>0</v>
      </c>
      <c r="U951" s="30">
        <f t="shared" si="16"/>
        <v>2.8803048443826196E-2</v>
      </c>
    </row>
    <row r="952" spans="16:21" ht="13.95" customHeight="1" x14ac:dyDescent="0.3">
      <c r="P952" s="27"/>
      <c r="Q952" s="30"/>
      <c r="R952" s="30"/>
      <c r="S952" s="30">
        <f>ABS(Q952)/'İtme Analizi'!$G$17</f>
        <v>0</v>
      </c>
      <c r="T952" s="30">
        <f>ABS(R952)/'İtme Analizi'!$G$14</f>
        <v>0</v>
      </c>
      <c r="U952" s="30">
        <f t="shared" si="16"/>
        <v>2.8803048443826196E-2</v>
      </c>
    </row>
    <row r="953" spans="16:21" ht="13.95" customHeight="1" x14ac:dyDescent="0.3">
      <c r="P953" s="27"/>
      <c r="Q953" s="30"/>
      <c r="R953" s="30"/>
      <c r="S953" s="30">
        <f>ABS(Q953)/'İtme Analizi'!$G$17</f>
        <v>0</v>
      </c>
      <c r="T953" s="30">
        <f>ABS(R953)/'İtme Analizi'!$G$14</f>
        <v>0</v>
      </c>
      <c r="U953" s="30">
        <f t="shared" si="16"/>
        <v>2.8803048443826196E-2</v>
      </c>
    </row>
    <row r="954" spans="16:21" ht="13.95" customHeight="1" x14ac:dyDescent="0.3">
      <c r="P954" s="27"/>
      <c r="Q954" s="30"/>
      <c r="R954" s="30"/>
      <c r="S954" s="30">
        <f>ABS(Q954)/'İtme Analizi'!$G$17</f>
        <v>0</v>
      </c>
      <c r="T954" s="30">
        <f>ABS(R954)/'İtme Analizi'!$G$14</f>
        <v>0</v>
      </c>
      <c r="U954" s="30">
        <f t="shared" si="16"/>
        <v>2.8803048443826196E-2</v>
      </c>
    </row>
    <row r="955" spans="16:21" ht="13.95" customHeight="1" x14ac:dyDescent="0.3">
      <c r="P955" s="27"/>
      <c r="Q955" s="30"/>
      <c r="R955" s="30"/>
      <c r="S955" s="30">
        <f>ABS(Q955)/'İtme Analizi'!$G$17</f>
        <v>0</v>
      </c>
      <c r="T955" s="30">
        <f>ABS(R955)/'İtme Analizi'!$G$14</f>
        <v>0</v>
      </c>
      <c r="U955" s="30">
        <f t="shared" si="16"/>
        <v>2.8803048443826196E-2</v>
      </c>
    </row>
    <row r="956" spans="16:21" ht="13.95" customHeight="1" x14ac:dyDescent="0.3">
      <c r="P956" s="27"/>
      <c r="Q956" s="30"/>
      <c r="R956" s="30"/>
      <c r="S956" s="30">
        <f>ABS(Q956)/'İtme Analizi'!$G$17</f>
        <v>0</v>
      </c>
      <c r="T956" s="30">
        <f>ABS(R956)/'İtme Analizi'!$G$14</f>
        <v>0</v>
      </c>
      <c r="U956" s="30">
        <f t="shared" si="16"/>
        <v>2.8803048443826196E-2</v>
      </c>
    </row>
    <row r="957" spans="16:21" ht="13.95" customHeight="1" x14ac:dyDescent="0.3">
      <c r="P957" s="27"/>
      <c r="Q957" s="30"/>
      <c r="R957" s="30"/>
      <c r="S957" s="30">
        <f>ABS(Q957)/'İtme Analizi'!$G$17</f>
        <v>0</v>
      </c>
      <c r="T957" s="30">
        <f>ABS(R957)/'İtme Analizi'!$G$14</f>
        <v>0</v>
      </c>
      <c r="U957" s="30">
        <f t="shared" si="16"/>
        <v>2.8803048443826196E-2</v>
      </c>
    </row>
    <row r="958" spans="16:21" ht="13.95" customHeight="1" x14ac:dyDescent="0.3">
      <c r="P958" s="27"/>
      <c r="Q958" s="30"/>
      <c r="R958" s="30"/>
      <c r="S958" s="30">
        <f>ABS(Q958)/'İtme Analizi'!$G$17</f>
        <v>0</v>
      </c>
      <c r="T958" s="30">
        <f>ABS(R958)/'İtme Analizi'!$G$14</f>
        <v>0</v>
      </c>
      <c r="U958" s="30">
        <f t="shared" si="16"/>
        <v>2.8803048443826196E-2</v>
      </c>
    </row>
    <row r="959" spans="16:21" ht="13.95" customHeight="1" x14ac:dyDescent="0.3">
      <c r="P959" s="27"/>
      <c r="Q959" s="30"/>
      <c r="R959" s="30"/>
      <c r="S959" s="30">
        <f>ABS(Q959)/'İtme Analizi'!$G$17</f>
        <v>0</v>
      </c>
      <c r="T959" s="30">
        <f>ABS(R959)/'İtme Analizi'!$G$14</f>
        <v>0</v>
      </c>
      <c r="U959" s="30">
        <f t="shared" si="16"/>
        <v>2.8803048443826196E-2</v>
      </c>
    </row>
    <row r="960" spans="16:21" ht="13.95" customHeight="1" x14ac:dyDescent="0.3">
      <c r="P960" s="27"/>
      <c r="Q960" s="30"/>
      <c r="R960" s="30"/>
      <c r="S960" s="30">
        <f>ABS(Q960)/'İtme Analizi'!$G$17</f>
        <v>0</v>
      </c>
      <c r="T960" s="30">
        <f>ABS(R960)/'İtme Analizi'!$G$14</f>
        <v>0</v>
      </c>
      <c r="U960" s="30">
        <f t="shared" si="16"/>
        <v>2.8803048443826196E-2</v>
      </c>
    </row>
    <row r="961" spans="16:21" ht="13.95" customHeight="1" x14ac:dyDescent="0.3">
      <c r="P961" s="27"/>
      <c r="Q961" s="30"/>
      <c r="R961" s="30"/>
      <c r="S961" s="30">
        <f>ABS(Q961)/'İtme Analizi'!$G$17</f>
        <v>0</v>
      </c>
      <c r="T961" s="30">
        <f>ABS(R961)/'İtme Analizi'!$G$14</f>
        <v>0</v>
      </c>
      <c r="U961" s="30">
        <f t="shared" si="16"/>
        <v>2.8803048443826196E-2</v>
      </c>
    </row>
    <row r="962" spans="16:21" ht="13.95" customHeight="1" x14ac:dyDescent="0.3">
      <c r="P962" s="27"/>
      <c r="Q962" s="30"/>
      <c r="R962" s="30"/>
      <c r="S962" s="30">
        <f>ABS(Q962)/'İtme Analizi'!$G$17</f>
        <v>0</v>
      </c>
      <c r="T962" s="30">
        <f>ABS(R962)/'İtme Analizi'!$G$14</f>
        <v>0</v>
      </c>
      <c r="U962" s="30">
        <f t="shared" si="16"/>
        <v>2.8803048443826196E-2</v>
      </c>
    </row>
    <row r="963" spans="16:21" ht="13.95" customHeight="1" x14ac:dyDescent="0.3">
      <c r="P963" s="27"/>
      <c r="Q963" s="30"/>
      <c r="R963" s="30"/>
      <c r="S963" s="30">
        <f>ABS(Q963)/'İtme Analizi'!$G$17</f>
        <v>0</v>
      </c>
      <c r="T963" s="30">
        <f>ABS(R963)/'İtme Analizi'!$G$14</f>
        <v>0</v>
      </c>
      <c r="U963" s="30">
        <f t="shared" si="16"/>
        <v>2.8803048443826196E-2</v>
      </c>
    </row>
    <row r="964" spans="16:21" ht="13.95" customHeight="1" x14ac:dyDescent="0.3">
      <c r="P964" s="27"/>
      <c r="Q964" s="30"/>
      <c r="R964" s="30"/>
      <c r="S964" s="30">
        <f>ABS(Q964)/'İtme Analizi'!$G$17</f>
        <v>0</v>
      </c>
      <c r="T964" s="30">
        <f>ABS(R964)/'İtme Analizi'!$G$14</f>
        <v>0</v>
      </c>
      <c r="U964" s="30">
        <f t="shared" si="16"/>
        <v>2.8803048443826196E-2</v>
      </c>
    </row>
    <row r="965" spans="16:21" ht="13.95" customHeight="1" x14ac:dyDescent="0.3">
      <c r="P965" s="27"/>
      <c r="Q965" s="30"/>
      <c r="R965" s="30"/>
      <c r="S965" s="30">
        <f>ABS(Q965)/'İtme Analizi'!$G$17</f>
        <v>0</v>
      </c>
      <c r="T965" s="30">
        <f>ABS(R965)/'İtme Analizi'!$G$14</f>
        <v>0</v>
      </c>
      <c r="U965" s="30">
        <f t="shared" si="16"/>
        <v>2.8803048443826196E-2</v>
      </c>
    </row>
    <row r="966" spans="16:21" ht="13.95" customHeight="1" x14ac:dyDescent="0.3">
      <c r="P966" s="27"/>
      <c r="Q966" s="30"/>
      <c r="R966" s="30"/>
      <c r="S966" s="30">
        <f>ABS(Q966)/'İtme Analizi'!$G$17</f>
        <v>0</v>
      </c>
      <c r="T966" s="30">
        <f>ABS(R966)/'İtme Analizi'!$G$14</f>
        <v>0</v>
      </c>
      <c r="U966" s="30">
        <f t="shared" si="16"/>
        <v>2.8803048443826196E-2</v>
      </c>
    </row>
    <row r="967" spans="16:21" ht="13.95" customHeight="1" x14ac:dyDescent="0.3">
      <c r="P967" s="27"/>
      <c r="Q967" s="30"/>
      <c r="R967" s="30"/>
      <c r="S967" s="30">
        <f>ABS(Q967)/'İtme Analizi'!$G$17</f>
        <v>0</v>
      </c>
      <c r="T967" s="30">
        <f>ABS(R967)/'İtme Analizi'!$G$14</f>
        <v>0</v>
      </c>
      <c r="U967" s="30">
        <f t="shared" si="16"/>
        <v>2.8803048443826196E-2</v>
      </c>
    </row>
    <row r="968" spans="16:21" ht="13.95" customHeight="1" x14ac:dyDescent="0.3">
      <c r="P968" s="27"/>
      <c r="Q968" s="30"/>
      <c r="R968" s="30"/>
      <c r="S968" s="30">
        <f>ABS(Q968)/'İtme Analizi'!$G$17</f>
        <v>0</v>
      </c>
      <c r="T968" s="30">
        <f>ABS(R968)/'İtme Analizi'!$G$14</f>
        <v>0</v>
      </c>
      <c r="U968" s="30">
        <f t="shared" si="16"/>
        <v>2.8803048443826196E-2</v>
      </c>
    </row>
    <row r="969" spans="16:21" ht="13.95" customHeight="1" x14ac:dyDescent="0.3">
      <c r="P969" s="27"/>
      <c r="Q969" s="30"/>
      <c r="R969" s="30"/>
      <c r="S969" s="30">
        <f>ABS(Q969)/'İtme Analizi'!$G$17</f>
        <v>0</v>
      </c>
      <c r="T969" s="30">
        <f>ABS(R969)/'İtme Analizi'!$G$14</f>
        <v>0</v>
      </c>
      <c r="U969" s="30">
        <f t="shared" ref="U969:U1000" si="17">U968+(S969-S968)*((T969+T968)/2)</f>
        <v>2.8803048443826196E-2</v>
      </c>
    </row>
    <row r="970" spans="16:21" ht="13.95" customHeight="1" x14ac:dyDescent="0.3">
      <c r="P970" s="27"/>
      <c r="Q970" s="30"/>
      <c r="R970" s="30"/>
      <c r="S970" s="30">
        <f>ABS(Q970)/'İtme Analizi'!$G$17</f>
        <v>0</v>
      </c>
      <c r="T970" s="30">
        <f>ABS(R970)/'İtme Analizi'!$G$14</f>
        <v>0</v>
      </c>
      <c r="U970" s="30">
        <f t="shared" si="17"/>
        <v>2.8803048443826196E-2</v>
      </c>
    </row>
    <row r="971" spans="16:21" ht="13.95" customHeight="1" x14ac:dyDescent="0.3">
      <c r="P971" s="27"/>
      <c r="Q971" s="30"/>
      <c r="R971" s="30"/>
      <c r="S971" s="30">
        <f>ABS(Q971)/'İtme Analizi'!$G$17</f>
        <v>0</v>
      </c>
      <c r="T971" s="30">
        <f>ABS(R971)/'İtme Analizi'!$G$14</f>
        <v>0</v>
      </c>
      <c r="U971" s="30">
        <f t="shared" si="17"/>
        <v>2.8803048443826196E-2</v>
      </c>
    </row>
    <row r="972" spans="16:21" ht="13.95" customHeight="1" x14ac:dyDescent="0.3">
      <c r="P972" s="27"/>
      <c r="Q972" s="30"/>
      <c r="R972" s="30"/>
      <c r="S972" s="30">
        <f>ABS(Q972)/'İtme Analizi'!$G$17</f>
        <v>0</v>
      </c>
      <c r="T972" s="30">
        <f>ABS(R972)/'İtme Analizi'!$G$14</f>
        <v>0</v>
      </c>
      <c r="U972" s="30">
        <f t="shared" si="17"/>
        <v>2.8803048443826196E-2</v>
      </c>
    </row>
    <row r="973" spans="16:21" ht="13.95" customHeight="1" x14ac:dyDescent="0.3">
      <c r="P973" s="27"/>
      <c r="Q973" s="30"/>
      <c r="R973" s="30"/>
      <c r="S973" s="30">
        <f>ABS(Q973)/'İtme Analizi'!$G$17</f>
        <v>0</v>
      </c>
      <c r="T973" s="30">
        <f>ABS(R973)/'İtme Analizi'!$G$14</f>
        <v>0</v>
      </c>
      <c r="U973" s="30">
        <f t="shared" si="17"/>
        <v>2.8803048443826196E-2</v>
      </c>
    </row>
    <row r="974" spans="16:21" ht="13.95" customHeight="1" x14ac:dyDescent="0.3">
      <c r="P974" s="27"/>
      <c r="Q974" s="30"/>
      <c r="R974" s="30"/>
      <c r="S974" s="30">
        <f>ABS(Q974)/'İtme Analizi'!$G$17</f>
        <v>0</v>
      </c>
      <c r="T974" s="30">
        <f>ABS(R974)/'İtme Analizi'!$G$14</f>
        <v>0</v>
      </c>
      <c r="U974" s="30">
        <f t="shared" si="17"/>
        <v>2.8803048443826196E-2</v>
      </c>
    </row>
    <row r="975" spans="16:21" ht="13.95" customHeight="1" x14ac:dyDescent="0.3">
      <c r="P975" s="27"/>
      <c r="Q975" s="30"/>
      <c r="R975" s="30"/>
      <c r="S975" s="30">
        <f>ABS(Q975)/'İtme Analizi'!$G$17</f>
        <v>0</v>
      </c>
      <c r="T975" s="30">
        <f>ABS(R975)/'İtme Analizi'!$G$14</f>
        <v>0</v>
      </c>
      <c r="U975" s="30">
        <f t="shared" si="17"/>
        <v>2.8803048443826196E-2</v>
      </c>
    </row>
    <row r="976" spans="16:21" ht="13.95" customHeight="1" x14ac:dyDescent="0.3">
      <c r="P976" s="27"/>
      <c r="Q976" s="30"/>
      <c r="R976" s="30"/>
      <c r="S976" s="30">
        <f>ABS(Q976)/'İtme Analizi'!$G$17</f>
        <v>0</v>
      </c>
      <c r="T976" s="30">
        <f>ABS(R976)/'İtme Analizi'!$G$14</f>
        <v>0</v>
      </c>
      <c r="U976" s="30">
        <f t="shared" si="17"/>
        <v>2.8803048443826196E-2</v>
      </c>
    </row>
    <row r="977" spans="16:21" ht="13.95" customHeight="1" x14ac:dyDescent="0.3">
      <c r="P977" s="27"/>
      <c r="Q977" s="30"/>
      <c r="R977" s="30"/>
      <c r="S977" s="30">
        <f>ABS(Q977)/'İtme Analizi'!$G$17</f>
        <v>0</v>
      </c>
      <c r="T977" s="30">
        <f>ABS(R977)/'İtme Analizi'!$G$14</f>
        <v>0</v>
      </c>
      <c r="U977" s="30">
        <f t="shared" si="17"/>
        <v>2.8803048443826196E-2</v>
      </c>
    </row>
    <row r="978" spans="16:21" ht="13.95" customHeight="1" x14ac:dyDescent="0.3">
      <c r="P978" s="27"/>
      <c r="Q978" s="30"/>
      <c r="R978" s="30"/>
      <c r="S978" s="30">
        <f>ABS(Q978)/'İtme Analizi'!$G$17</f>
        <v>0</v>
      </c>
      <c r="T978" s="30">
        <f>ABS(R978)/'İtme Analizi'!$G$14</f>
        <v>0</v>
      </c>
      <c r="U978" s="30">
        <f t="shared" si="17"/>
        <v>2.8803048443826196E-2</v>
      </c>
    </row>
    <row r="979" spans="16:21" ht="13.95" customHeight="1" x14ac:dyDescent="0.3">
      <c r="P979" s="27"/>
      <c r="Q979" s="30"/>
      <c r="R979" s="30"/>
      <c r="S979" s="30">
        <f>ABS(Q979)/'İtme Analizi'!$G$17</f>
        <v>0</v>
      </c>
      <c r="T979" s="30">
        <f>ABS(R979)/'İtme Analizi'!$G$14</f>
        <v>0</v>
      </c>
      <c r="U979" s="30">
        <f t="shared" si="17"/>
        <v>2.8803048443826196E-2</v>
      </c>
    </row>
    <row r="980" spans="16:21" ht="13.95" customHeight="1" x14ac:dyDescent="0.3">
      <c r="P980" s="27"/>
      <c r="Q980" s="30"/>
      <c r="R980" s="30"/>
      <c r="S980" s="30">
        <f>ABS(Q980)/'İtme Analizi'!$G$17</f>
        <v>0</v>
      </c>
      <c r="T980" s="30">
        <f>ABS(R980)/'İtme Analizi'!$G$14</f>
        <v>0</v>
      </c>
      <c r="U980" s="30">
        <f t="shared" si="17"/>
        <v>2.8803048443826196E-2</v>
      </c>
    </row>
    <row r="981" spans="16:21" ht="13.95" customHeight="1" x14ac:dyDescent="0.3">
      <c r="P981" s="27"/>
      <c r="Q981" s="30"/>
      <c r="R981" s="30"/>
      <c r="S981" s="30">
        <f>ABS(Q981)/'İtme Analizi'!$G$17</f>
        <v>0</v>
      </c>
      <c r="T981" s="30">
        <f>ABS(R981)/'İtme Analizi'!$G$14</f>
        <v>0</v>
      </c>
      <c r="U981" s="30">
        <f t="shared" si="17"/>
        <v>2.8803048443826196E-2</v>
      </c>
    </row>
    <row r="982" spans="16:21" ht="13.95" customHeight="1" x14ac:dyDescent="0.3">
      <c r="P982" s="27"/>
      <c r="Q982" s="30"/>
      <c r="R982" s="30"/>
      <c r="S982" s="30">
        <f>ABS(Q982)/'İtme Analizi'!$G$17</f>
        <v>0</v>
      </c>
      <c r="T982" s="30">
        <f>ABS(R982)/'İtme Analizi'!$G$14</f>
        <v>0</v>
      </c>
      <c r="U982" s="30">
        <f t="shared" si="17"/>
        <v>2.8803048443826196E-2</v>
      </c>
    </row>
    <row r="983" spans="16:21" ht="13.95" customHeight="1" x14ac:dyDescent="0.3">
      <c r="P983" s="27"/>
      <c r="Q983" s="30"/>
      <c r="R983" s="30"/>
      <c r="S983" s="30">
        <f>ABS(Q983)/'İtme Analizi'!$G$17</f>
        <v>0</v>
      </c>
      <c r="T983" s="30">
        <f>ABS(R983)/'İtme Analizi'!$G$14</f>
        <v>0</v>
      </c>
      <c r="U983" s="30">
        <f t="shared" si="17"/>
        <v>2.8803048443826196E-2</v>
      </c>
    </row>
    <row r="984" spans="16:21" ht="13.95" customHeight="1" x14ac:dyDescent="0.3">
      <c r="P984" s="27"/>
      <c r="Q984" s="30"/>
      <c r="R984" s="30"/>
      <c r="S984" s="30">
        <f>ABS(Q984)/'İtme Analizi'!$G$17</f>
        <v>0</v>
      </c>
      <c r="T984" s="30">
        <f>ABS(R984)/'İtme Analizi'!$G$14</f>
        <v>0</v>
      </c>
      <c r="U984" s="30">
        <f t="shared" si="17"/>
        <v>2.8803048443826196E-2</v>
      </c>
    </row>
    <row r="985" spans="16:21" ht="13.95" customHeight="1" x14ac:dyDescent="0.3">
      <c r="P985" s="27"/>
      <c r="Q985" s="30"/>
      <c r="R985" s="30"/>
      <c r="S985" s="30">
        <f>ABS(Q985)/'İtme Analizi'!$G$17</f>
        <v>0</v>
      </c>
      <c r="T985" s="30">
        <f>ABS(R985)/'İtme Analizi'!$G$14</f>
        <v>0</v>
      </c>
      <c r="U985" s="30">
        <f t="shared" si="17"/>
        <v>2.8803048443826196E-2</v>
      </c>
    </row>
    <row r="986" spans="16:21" ht="13.95" customHeight="1" x14ac:dyDescent="0.3">
      <c r="P986" s="27"/>
      <c r="Q986" s="30"/>
      <c r="R986" s="30"/>
      <c r="S986" s="30">
        <f>ABS(Q986)/'İtme Analizi'!$G$17</f>
        <v>0</v>
      </c>
      <c r="T986" s="30">
        <f>ABS(R986)/'İtme Analizi'!$G$14</f>
        <v>0</v>
      </c>
      <c r="U986" s="30">
        <f t="shared" si="17"/>
        <v>2.8803048443826196E-2</v>
      </c>
    </row>
    <row r="987" spans="16:21" ht="13.95" customHeight="1" x14ac:dyDescent="0.3">
      <c r="P987" s="27"/>
      <c r="Q987" s="30"/>
      <c r="R987" s="30"/>
      <c r="S987" s="30">
        <f>ABS(Q987)/'İtme Analizi'!$G$17</f>
        <v>0</v>
      </c>
      <c r="T987" s="30">
        <f>ABS(R987)/'İtme Analizi'!$G$14</f>
        <v>0</v>
      </c>
      <c r="U987" s="30">
        <f t="shared" si="17"/>
        <v>2.8803048443826196E-2</v>
      </c>
    </row>
    <row r="988" spans="16:21" ht="13.95" customHeight="1" x14ac:dyDescent="0.3">
      <c r="P988" s="27"/>
      <c r="Q988" s="30"/>
      <c r="R988" s="30"/>
      <c r="S988" s="30">
        <f>ABS(Q988)/'İtme Analizi'!$G$17</f>
        <v>0</v>
      </c>
      <c r="T988" s="30">
        <f>ABS(R988)/'İtme Analizi'!$G$14</f>
        <v>0</v>
      </c>
      <c r="U988" s="30">
        <f t="shared" si="17"/>
        <v>2.8803048443826196E-2</v>
      </c>
    </row>
    <row r="989" spans="16:21" ht="13.95" customHeight="1" x14ac:dyDescent="0.3">
      <c r="P989" s="27"/>
      <c r="Q989" s="30"/>
      <c r="R989" s="30"/>
      <c r="S989" s="30">
        <f>ABS(Q989)/'İtme Analizi'!$G$17</f>
        <v>0</v>
      </c>
      <c r="T989" s="30">
        <f>ABS(R989)/'İtme Analizi'!$G$14</f>
        <v>0</v>
      </c>
      <c r="U989" s="30">
        <f t="shared" si="17"/>
        <v>2.8803048443826196E-2</v>
      </c>
    </row>
    <row r="990" spans="16:21" ht="13.95" customHeight="1" x14ac:dyDescent="0.3">
      <c r="P990" s="27"/>
      <c r="Q990" s="30"/>
      <c r="R990" s="30"/>
      <c r="S990" s="30">
        <f>ABS(Q990)/'İtme Analizi'!$G$17</f>
        <v>0</v>
      </c>
      <c r="T990" s="30">
        <f>ABS(R990)/'İtme Analizi'!$G$14</f>
        <v>0</v>
      </c>
      <c r="U990" s="30">
        <f t="shared" si="17"/>
        <v>2.8803048443826196E-2</v>
      </c>
    </row>
    <row r="991" spans="16:21" ht="13.95" customHeight="1" x14ac:dyDescent="0.3">
      <c r="P991" s="27"/>
      <c r="Q991" s="30"/>
      <c r="R991" s="30"/>
      <c r="S991" s="30">
        <f>ABS(Q991)/'İtme Analizi'!$G$17</f>
        <v>0</v>
      </c>
      <c r="T991" s="30">
        <f>ABS(R991)/'İtme Analizi'!$G$14</f>
        <v>0</v>
      </c>
      <c r="U991" s="30">
        <f t="shared" si="17"/>
        <v>2.8803048443826196E-2</v>
      </c>
    </row>
    <row r="992" spans="16:21" ht="13.95" customHeight="1" x14ac:dyDescent="0.3">
      <c r="P992" s="27"/>
      <c r="Q992" s="30"/>
      <c r="R992" s="30"/>
      <c r="S992" s="30">
        <f>ABS(Q992)/'İtme Analizi'!$G$17</f>
        <v>0</v>
      </c>
      <c r="T992" s="30">
        <f>ABS(R992)/'İtme Analizi'!$G$14</f>
        <v>0</v>
      </c>
      <c r="U992" s="30">
        <f t="shared" si="17"/>
        <v>2.8803048443826196E-2</v>
      </c>
    </row>
    <row r="993" spans="16:21" ht="13.95" customHeight="1" x14ac:dyDescent="0.3">
      <c r="P993" s="27"/>
      <c r="Q993" s="30"/>
      <c r="R993" s="30"/>
      <c r="S993" s="30">
        <f>ABS(Q993)/'İtme Analizi'!$G$17</f>
        <v>0</v>
      </c>
      <c r="T993" s="30">
        <f>ABS(R993)/'İtme Analizi'!$G$14</f>
        <v>0</v>
      </c>
      <c r="U993" s="30">
        <f t="shared" si="17"/>
        <v>2.8803048443826196E-2</v>
      </c>
    </row>
    <row r="994" spans="16:21" ht="13.95" customHeight="1" x14ac:dyDescent="0.3">
      <c r="P994" s="27"/>
      <c r="Q994" s="30"/>
      <c r="R994" s="30"/>
      <c r="S994" s="30">
        <f>ABS(Q994)/'İtme Analizi'!$G$17</f>
        <v>0</v>
      </c>
      <c r="T994" s="30">
        <f>ABS(R994)/'İtme Analizi'!$G$14</f>
        <v>0</v>
      </c>
      <c r="U994" s="30">
        <f t="shared" si="17"/>
        <v>2.8803048443826196E-2</v>
      </c>
    </row>
    <row r="995" spans="16:21" ht="13.95" customHeight="1" x14ac:dyDescent="0.3">
      <c r="P995" s="27"/>
      <c r="Q995" s="30"/>
      <c r="R995" s="30"/>
      <c r="S995" s="30">
        <f>ABS(Q995)/'İtme Analizi'!$G$17</f>
        <v>0</v>
      </c>
      <c r="T995" s="30">
        <f>ABS(R995)/'İtme Analizi'!$G$14</f>
        <v>0</v>
      </c>
      <c r="U995" s="30">
        <f t="shared" si="17"/>
        <v>2.8803048443826196E-2</v>
      </c>
    </row>
    <row r="996" spans="16:21" ht="13.95" customHeight="1" x14ac:dyDescent="0.3">
      <c r="P996" s="27"/>
      <c r="Q996" s="30"/>
      <c r="R996" s="30"/>
      <c r="S996" s="30">
        <f>ABS(Q996)/'İtme Analizi'!$G$17</f>
        <v>0</v>
      </c>
      <c r="T996" s="30">
        <f>ABS(R996)/'İtme Analizi'!$G$14</f>
        <v>0</v>
      </c>
      <c r="U996" s="30">
        <f t="shared" si="17"/>
        <v>2.8803048443826196E-2</v>
      </c>
    </row>
    <row r="997" spans="16:21" ht="13.95" customHeight="1" x14ac:dyDescent="0.3">
      <c r="P997" s="27"/>
      <c r="Q997" s="30"/>
      <c r="R997" s="30"/>
      <c r="S997" s="30">
        <f>ABS(Q997)/'İtme Analizi'!$G$17</f>
        <v>0</v>
      </c>
      <c r="T997" s="30">
        <f>ABS(R997)/'İtme Analizi'!$G$14</f>
        <v>0</v>
      </c>
      <c r="U997" s="30">
        <f t="shared" si="17"/>
        <v>2.8803048443826196E-2</v>
      </c>
    </row>
    <row r="998" spans="16:21" ht="13.95" customHeight="1" x14ac:dyDescent="0.3">
      <c r="P998" s="27"/>
      <c r="Q998" s="30"/>
      <c r="R998" s="30"/>
      <c r="S998" s="30">
        <f>ABS(Q998)/'İtme Analizi'!$G$17</f>
        <v>0</v>
      </c>
      <c r="T998" s="30">
        <f>ABS(R998)/'İtme Analizi'!$G$14</f>
        <v>0</v>
      </c>
      <c r="U998" s="30">
        <f t="shared" si="17"/>
        <v>2.8803048443826196E-2</v>
      </c>
    </row>
    <row r="999" spans="16:21" ht="13.95" customHeight="1" x14ac:dyDescent="0.3">
      <c r="P999" s="27"/>
      <c r="Q999" s="30"/>
      <c r="R999" s="30"/>
      <c r="S999" s="30">
        <f>ABS(Q999)/'İtme Analizi'!$G$17</f>
        <v>0</v>
      </c>
      <c r="T999" s="30">
        <f>ABS(R999)/'İtme Analizi'!$G$14</f>
        <v>0</v>
      </c>
      <c r="U999" s="30">
        <f t="shared" si="17"/>
        <v>2.8803048443826196E-2</v>
      </c>
    </row>
    <row r="1000" spans="16:21" ht="13.95" customHeight="1" x14ac:dyDescent="0.3">
      <c r="P1000" s="27"/>
      <c r="Q1000" s="30"/>
      <c r="R1000" s="30"/>
      <c r="S1000" s="30">
        <f>ABS(Q1000)/'İtme Analizi'!$G$17</f>
        <v>0</v>
      </c>
      <c r="T1000" s="30">
        <f>ABS(R1000)/'İtme Analizi'!$G$14</f>
        <v>0</v>
      </c>
      <c r="U1000" s="30">
        <f t="shared" si="17"/>
        <v>2.8803048443826196E-2</v>
      </c>
    </row>
  </sheetData>
  <mergeCells count="9">
    <mergeCell ref="K10:L11"/>
    <mergeCell ref="K18:L18"/>
    <mergeCell ref="B2:G3"/>
    <mergeCell ref="K2:L3"/>
    <mergeCell ref="P2:U3"/>
    <mergeCell ref="B4:B5"/>
    <mergeCell ref="G4:G5"/>
    <mergeCell ref="P4:P5"/>
    <mergeCell ref="U4:U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18</vt:i4>
      </vt:variant>
    </vt:vector>
  </HeadingPairs>
  <TitlesOfParts>
    <vt:vector size="18" baseType="lpstr">
      <vt:lpstr>İtme Analizi</vt:lpstr>
      <vt:lpstr>Kolonlarda B Şekil Değ Sın (+X)</vt:lpstr>
      <vt:lpstr>Kolonlarda B Şekil Değ Sın (+Y)</vt:lpstr>
      <vt:lpstr>Kirişlerde B Şekil Değ Sın (+X)</vt:lpstr>
      <vt:lpstr>Kirişlerde B Şekil Değ Sın (+Y)</vt:lpstr>
      <vt:lpstr>Spektrum</vt:lpstr>
      <vt:lpstr>Kütle Katılım Oranları</vt:lpstr>
      <vt:lpstr>Kolonlarda P.Mafsallar (+X)</vt:lpstr>
      <vt:lpstr>Kolonlarda P.Mafsallar (+Y)</vt:lpstr>
      <vt:lpstr>Kirişlerde P.Mafsallar (+X)</vt:lpstr>
      <vt:lpstr>Kirişlerde P.Mafsallar (+Y)</vt:lpstr>
      <vt:lpstr>Grafik (+X)</vt:lpstr>
      <vt:lpstr>Grafik (+Y)</vt:lpstr>
      <vt:lpstr>Hasar Seviyesi Gruplama</vt:lpstr>
      <vt:lpstr>Performans Seviyesi (Sabit)</vt:lpstr>
      <vt:lpstr>Performans Seviyesi (Adaptive)</vt:lpstr>
      <vt:lpstr>Kapasite Eğrisi (+X)</vt:lpstr>
      <vt:lpstr>Kapasite Eğrisi (+Y)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Özcan Yılmaz</dc:creator>
  <cp:lastModifiedBy>Duygu Özcan Yılmaz</cp:lastModifiedBy>
  <dcterms:created xsi:type="dcterms:W3CDTF">2015-06-05T18:19:34Z</dcterms:created>
  <dcterms:modified xsi:type="dcterms:W3CDTF">2023-07-10T20:43:07Z</dcterms:modified>
</cp:coreProperties>
</file>